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4725DF68-D0EF-40E7-80E4-505A755C8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E12" i="24"/>
  <c r="E11" i="24" s="1"/>
  <c r="H11" i="24"/>
  <c r="C35" i="27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11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J27" i="2"/>
  <c r="K26" i="2"/>
  <c r="K25" i="2"/>
  <c r="K24" i="2"/>
  <c r="J23" i="2"/>
  <c r="K23" i="2" s="1"/>
  <c r="K22" i="2"/>
  <c r="K21" i="2"/>
  <c r="J21" i="2"/>
  <c r="K20" i="2"/>
  <c r="J19" i="2"/>
  <c r="K19" i="2" s="1"/>
  <c r="J18" i="2"/>
  <c r="K17" i="2"/>
  <c r="K16" i="2"/>
  <c r="K15" i="2"/>
  <c r="K14" i="2"/>
  <c r="K13" i="2"/>
  <c r="K12" i="2"/>
  <c r="K11" i="2"/>
  <c r="C11" i="27" l="1"/>
  <c r="C43" i="1" s="1"/>
  <c r="D43" i="1" s="1"/>
  <c r="K18" i="2"/>
</calcChain>
</file>

<file path=xl/sharedStrings.xml><?xml version="1.0" encoding="utf-8"?>
<sst xmlns="http://schemas.openxmlformats.org/spreadsheetml/2006/main" count="9237" uniqueCount="2432">
  <si>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</si>
  <si>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</si>
  <si>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</si>
  <si>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</si>
  <si>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</si>
  <si>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</si>
  <si>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</si>
  <si>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</si>
  <si>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</si>
  <si>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</si>
  <si>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</si>
  <si>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</si>
  <si>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</si>
  <si>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</si>
  <si>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</si>
  <si>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</si>
  <si>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</si>
  <si>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</si>
  <si>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</si>
  <si>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</si>
  <si>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</si>
  <si>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</si>
  <si>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</si>
  <si>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</si>
  <si>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</si>
  <si>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</si>
  <si>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</si>
  <si>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</si>
  <si>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</si>
  <si>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</si>
  <si>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</si>
  <si>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</si>
  <si>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</si>
  <si>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</si>
  <si>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</si>
  <si>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</si>
  <si>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</si>
  <si>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</si>
  <si>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</si>
  <si>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</si>
  <si>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</si>
  <si>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</si>
  <si>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</si>
  <si>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</si>
  <si>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</si>
  <si>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</si>
  <si>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</si>
  <si>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</si>
  <si>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</si>
  <si>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</si>
  <si>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</si>
  <si>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</si>
  <si>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</si>
  <si>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</si>
  <si>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</si>
  <si>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</si>
  <si>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</si>
  <si>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</si>
  <si>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</si>
  <si>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</si>
  <si>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</si>
  <si>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</si>
  <si>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</si>
  <si>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</si>
  <si>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</si>
  <si>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</si>
  <si>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</si>
  <si>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</si>
  <si>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</si>
  <si>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</si>
  <si>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</si>
  <si>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</si>
  <si>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</si>
  <si>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</si>
  <si>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</si>
  <si>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</si>
  <si>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</si>
  <si>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</si>
  <si>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</si>
  <si>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</si>
  <si>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</si>
  <si>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</si>
  <si>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</si>
  <si>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</si>
  <si>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</si>
  <si>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</si>
  <si>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</si>
  <si>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</si>
  <si>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</si>
  <si>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</si>
  <si>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</si>
  <si>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</si>
  <si>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</si>
  <si>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</si>
  <si>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</si>
  <si>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</si>
  <si>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</si>
  <si>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</si>
  <si>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</si>
  <si>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</si>
  <si>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</si>
  <si>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</si>
  <si>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</si>
  <si>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</si>
  <si>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</si>
  <si>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</si>
  <si>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</si>
  <si>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</si>
  <si>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</si>
  <si>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</si>
  <si>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</si>
  <si>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</si>
  <si>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</si>
  <si>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</si>
  <si>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</si>
  <si>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</si>
  <si>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</si>
  <si>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</si>
  <si>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</si>
  <si>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</si>
  <si>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</si>
  <si>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</si>
  <si>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</si>
  <si>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</si>
  <si>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</si>
  <si>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</si>
  <si>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</si>
  <si>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</si>
  <si>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</si>
  <si>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</si>
  <si>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</si>
  <si>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</si>
  <si>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</si>
  <si>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</si>
  <si>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</si>
  <si>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</si>
  <si>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</si>
  <si>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</si>
  <si>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</si>
  <si>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</si>
  <si>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</si>
  <si>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</si>
  <si>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</si>
  <si>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</si>
  <si>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</si>
  <si>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</si>
  <si>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</si>
  <si>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</si>
  <si>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</si>
  <si>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</si>
  <si>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</si>
  <si>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</si>
  <si>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</si>
  <si>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</si>
  <si>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</si>
  <si>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</si>
  <si>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</si>
  <si>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</si>
  <si>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</si>
  <si>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</si>
  <si>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</si>
  <si>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</si>
  <si>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</si>
  <si>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</si>
  <si>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</si>
  <si>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</si>
  <si>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</si>
  <si>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</si>
  <si>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</si>
  <si>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</si>
  <si>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</si>
  <si>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</si>
  <si>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</si>
  <si>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</si>
  <si>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</si>
  <si>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</si>
  <si>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</si>
  <si>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</si>
  <si>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</si>
  <si>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</si>
  <si>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</si>
  <si>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</si>
  <si>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</si>
  <si>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</si>
  <si>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</si>
  <si>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</si>
  <si>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</si>
  <si>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</si>
  <si>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</si>
  <si>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</si>
  <si>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</si>
  <si>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</si>
  <si>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</si>
  <si>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</si>
  <si>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</si>
  <si>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</si>
  <si>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</si>
  <si>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9898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</si>
  <si>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</si>
  <si>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</si>
  <si>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</si>
  <si>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</si>
  <si>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</si>
  <si>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</si>
  <si>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</si>
  <si>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</si>
  <si>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</si>
  <si>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</si>
  <si>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</si>
  <si>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</si>
  <si>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</si>
  <si>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</si>
  <si>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</si>
  <si>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</si>
  <si>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</si>
  <si>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</si>
  <si>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</si>
  <si>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</si>
  <si>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</si>
  <si>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</si>
  <si>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</si>
  <si>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</si>
  <si>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</si>
  <si>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</si>
  <si>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</si>
  <si>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</si>
  <si>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</si>
  <si>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</si>
  <si>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</si>
  <si>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</si>
  <si>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</si>
  <si>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</si>
  <si>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</si>
  <si>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</si>
  <si>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</si>
  <si>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</si>
  <si>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</si>
  <si>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</si>
  <si>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</si>
  <si>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</si>
  <si>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</si>
  <si>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</si>
  <si>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</si>
  <si>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</si>
  <si>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</si>
  <si>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</si>
  <si>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</si>
  <si>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</si>
  <si>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</si>
  <si>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</si>
  <si>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</si>
  <si>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</si>
  <si>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</si>
  <si>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</si>
  <si>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</si>
  <si>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</si>
  <si>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</si>
  <si>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</si>
  <si>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</si>
  <si>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</si>
  <si>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</si>
  <si>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</si>
  <si>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</si>
  <si>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</si>
  <si>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</si>
  <si>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</si>
  <si>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</si>
  <si>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</si>
  <si>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</si>
  <si>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</si>
  <si>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</si>
  <si>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</si>
  <si>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</si>
  <si>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US83417MAC82</t>
  </si>
  <si>
    <t>בלומברג</t>
  </si>
  <si>
    <t>513865329</t>
  </si>
  <si>
    <t>Semiconductors &amp; Semiconductor Equipment</t>
  </si>
  <si>
    <t>31/01/21</t>
  </si>
  <si>
    <t>*ORA 2.5 07/27- אורמת תעשיות בע"מ</t>
  </si>
  <si>
    <t>US686688AA037</t>
  </si>
  <si>
    <t>520036716</t>
  </si>
  <si>
    <t>30/06/22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</si>
  <si>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</si>
  <si>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</si>
  <si>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</si>
  <si>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</si>
  <si>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</si>
  <si>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</si>
  <si>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</si>
  <si>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</si>
  <si>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</si>
  <si>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</si>
  <si>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</si>
  <si>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</si>
  <si>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</si>
  <si>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</si>
  <si>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</si>
  <si>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</si>
  <si>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</si>
  <si>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</si>
  <si>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</si>
  <si>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</si>
  <si>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</si>
  <si>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</si>
  <si>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</si>
  <si>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</si>
  <si>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</si>
  <si>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</si>
  <si>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</si>
  <si>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</si>
  <si>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</si>
  <si>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</si>
  <si>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</si>
  <si>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</si>
  <si>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</si>
  <si>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</si>
  <si>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</si>
  <si>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</si>
  <si>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</si>
  <si>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</si>
  <si>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</si>
  <si>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</si>
  <si>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</si>
  <si>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</si>
  <si>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</si>
  <si>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</si>
  <si>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</si>
  <si>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</si>
  <si>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</si>
  <si>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</si>
  <si>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</si>
  <si>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</si>
  <si>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</si>
  <si>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</si>
  <si>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</si>
  <si>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</si>
  <si>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</si>
  <si>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</si>
  <si>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</si>
  <si>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</si>
  <si>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</si>
  <si>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</si>
  <si>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</si>
  <si>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</si>
  <si>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</si>
  <si>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</si>
  <si>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</si>
  <si>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</si>
  <si>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</si>
  <si>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</si>
  <si>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</si>
  <si>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</si>
  <si>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</si>
  <si>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</si>
  <si>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</si>
  <si>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</si>
  <si>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</si>
  <si>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</si>
  <si>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</si>
  <si>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</si>
  <si>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</si>
  <si>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</si>
  <si>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</si>
  <si>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</si>
  <si>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</si>
  <si>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</si>
  <si>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</si>
  <si>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</si>
  <si>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</si>
  <si>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</si>
  <si>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</si>
  <si>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</si>
  <si>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</si>
  <si>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</si>
  <si>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</si>
  <si>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</si>
  <si>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</si>
  <si>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</si>
  <si>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</si>
  <si>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</si>
  <si>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</si>
  <si>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</si>
  <si>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</si>
  <si>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</si>
  <si>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</si>
  <si>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</si>
  <si>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</si>
  <si>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</si>
  <si>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</si>
  <si>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</si>
  <si>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</si>
  <si>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</si>
  <si>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</si>
  <si>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</si>
  <si>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</si>
  <si>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</si>
  <si>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</si>
  <si>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</si>
  <si>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</si>
  <si>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</si>
  <si>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</si>
  <si>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</si>
  <si>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</si>
  <si>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</si>
  <si>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</si>
  <si>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</si>
  <si>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</si>
  <si>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</si>
  <si>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</si>
  <si>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</si>
  <si>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</si>
  <si>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</si>
  <si>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</si>
  <si>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</si>
  <si>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</si>
  <si>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</si>
  <si>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</si>
  <si>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</si>
  <si>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</si>
  <si>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</si>
  <si>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</si>
  <si>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</si>
  <si>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</si>
  <si>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</si>
  <si>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</si>
  <si>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</si>
  <si>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</si>
  <si>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</si>
  <si>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</si>
  <si>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</si>
  <si>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</si>
  <si>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</si>
  <si>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</si>
  <si>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</si>
  <si>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</si>
  <si>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</si>
  <si>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</si>
  <si>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</si>
  <si>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</si>
  <si>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</si>
  <si>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</si>
  <si>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</si>
  <si>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</si>
  <si>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</si>
  <si>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</si>
  <si>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</si>
  <si>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</si>
  <si>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</si>
  <si>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</si>
  <si>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</si>
  <si>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</si>
  <si>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</si>
  <si>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</si>
  <si>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</si>
  <si>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</si>
  <si>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</si>
  <si>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</si>
  <si>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</si>
  <si>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</si>
  <si>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</si>
  <si>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</si>
  <si>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</si>
  <si>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</si>
  <si>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</si>
  <si>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</si>
  <si>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</si>
  <si>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</si>
  <si>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</si>
  <si>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</si>
  <si>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</si>
  <si>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</si>
  <si>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</si>
  <si>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</si>
  <si>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</si>
  <si>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</si>
  <si>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</si>
  <si>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</si>
  <si>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</si>
  <si>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</si>
  <si>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</si>
  <si>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</si>
  <si>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</si>
  <si>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מסחר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</si>
  <si>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</si>
  <si>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</si>
  <si>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</si>
  <si>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</si>
  <si>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</si>
  <si>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</si>
  <si>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</si>
  <si>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</si>
  <si>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</si>
  <si>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</si>
  <si>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</si>
  <si>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</si>
  <si>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</si>
  <si>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</si>
  <si>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</si>
  <si>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</si>
  <si>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</si>
  <si>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</si>
  <si>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</si>
  <si>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</si>
  <si>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</si>
  <si>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</si>
  <si>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ישרס- ישרס חברה להשקעות בע"מ</t>
  </si>
  <si>
    <t>613034</t>
  </si>
  <si>
    <t>520017807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</si>
  <si>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</si>
  <si>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</si>
  <si>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</si>
  <si>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</si>
  <si>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</si>
  <si>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</si>
  <si>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</si>
  <si>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</si>
  <si>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</si>
  <si>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</si>
  <si>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</si>
  <si>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</si>
  <si>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</si>
  <si>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</si>
  <si>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</si>
  <si>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</si>
  <si>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</si>
  <si>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</si>
  <si>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</si>
  <si>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</si>
  <si>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</si>
  <si>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</si>
  <si>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</si>
  <si>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</si>
  <si>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</si>
  <si>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</si>
  <si>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</si>
  <si>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</si>
  <si>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</si>
  <si>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</si>
  <si>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</si>
  <si>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</si>
  <si>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</si>
  <si>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</si>
  <si>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</si>
  <si>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</si>
  <si>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</si>
  <si>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</si>
  <si>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</si>
  <si>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</si>
  <si>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</si>
  <si>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</si>
  <si>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</si>
  <si>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</si>
  <si>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</si>
  <si>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</si>
  <si>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</si>
  <si>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</si>
  <si>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</si>
  <si>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</si>
  <si>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</si>
  <si>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</si>
  <si>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</si>
  <si>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</si>
  <si>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</si>
  <si>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</si>
  <si>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</si>
  <si>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</si>
  <si>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</si>
  <si>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</si>
  <si>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</si>
  <si>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</si>
  <si>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</si>
  <si>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</si>
  <si>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</si>
  <si>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</si>
  <si>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</si>
  <si>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</si>
  <si>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</si>
  <si>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</si>
  <si>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</si>
  <si>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</si>
  <si>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</si>
  <si>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</si>
  <si>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</si>
  <si>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</si>
  <si>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</si>
  <si>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</si>
  <si>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</si>
  <si>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</si>
  <si>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</si>
  <si>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</si>
  <si>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516167343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</si>
  <si>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</si>
  <si>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</si>
  <si>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</si>
  <si>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</si>
  <si>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</si>
  <si>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</si>
  <si>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</si>
  <si>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</si>
  <si>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</si>
  <si>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</si>
  <si>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</si>
  <si>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</si>
  <si>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</si>
  <si>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</si>
  <si>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</si>
  <si>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</si>
  <si>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</si>
  <si>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</si>
  <si>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</si>
  <si>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</si>
  <si>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</si>
  <si>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</si>
  <si>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</si>
  <si>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</si>
  <si>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</si>
  <si>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</si>
  <si>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</si>
  <si>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</si>
  <si>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</si>
  <si>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</si>
  <si>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</si>
  <si>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</si>
  <si>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</si>
  <si>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</si>
  <si>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</si>
  <si>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</si>
  <si>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</si>
  <si>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</si>
  <si>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</si>
  <si>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</si>
  <si>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</si>
  <si>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</si>
  <si>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</si>
  <si>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</si>
  <si>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</si>
  <si>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</si>
  <si>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</si>
  <si>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</si>
  <si>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</si>
  <si>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</si>
  <si>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</si>
  <si>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</si>
  <si>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</si>
  <si>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</si>
  <si>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</si>
  <si>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</si>
  <si>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</si>
  <si>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</si>
  <si>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</si>
  <si>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</si>
  <si>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</si>
  <si>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</si>
  <si>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520041005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</si>
  <si>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</si>
  <si>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</si>
  <si>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</si>
  <si>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</si>
  <si>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</si>
  <si>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</si>
  <si>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</si>
  <si>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</si>
  <si>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</si>
  <si>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</si>
  <si>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</si>
  <si>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</si>
  <si>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</si>
  <si>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</si>
  <si>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</si>
  <si>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</si>
  <si>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</si>
  <si>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</si>
  <si>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</si>
  <si>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</si>
  <si>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</si>
  <si>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</si>
  <si>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</si>
  <si>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</si>
  <si>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</si>
  <si>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</si>
  <si>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</si>
  <si>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</si>
  <si>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</si>
  <si>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</si>
  <si>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</si>
  <si>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</si>
  <si>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</si>
  <si>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</si>
  <si>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</si>
  <si>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</si>
  <si>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</si>
  <si>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</si>
  <si>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</si>
  <si>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</si>
  <si>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</si>
  <si>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</si>
  <si>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</si>
  <si>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</si>
  <si>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</si>
  <si>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</si>
  <si>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</si>
  <si>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</si>
  <si>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</si>
  <si>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</si>
  <si>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</si>
  <si>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</si>
  <si>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</si>
  <si>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</si>
  <si>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</si>
  <si>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</si>
  <si>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</si>
  <si>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</si>
  <si>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</si>
  <si>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</si>
  <si>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</si>
  <si>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</si>
  <si>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</si>
  <si>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</si>
  <si>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</si>
  <si>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</si>
  <si>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</si>
  <si>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</si>
  <si>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</si>
  <si>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</si>
  <si>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</si>
  <si>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</si>
  <si>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</si>
  <si>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</si>
  <si>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</si>
  <si>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</si>
  <si>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</si>
  <si>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</si>
  <si>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</si>
  <si>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</si>
  <si>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</si>
  <si>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</si>
  <si>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</si>
  <si>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</si>
  <si>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</si>
  <si>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</si>
  <si>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</si>
  <si>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</si>
  <si>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</si>
  <si>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</si>
  <si>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</si>
  <si>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</si>
  <si>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</si>
  <si>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</si>
  <si>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</si>
  <si>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</si>
  <si>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</si>
  <si>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</si>
  <si>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</si>
  <si>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</si>
  <si>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</si>
  <si>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</si>
  <si>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</si>
  <si>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</si>
  <si>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</si>
  <si>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</si>
  <si>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</si>
  <si>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</si>
  <si>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</si>
  <si>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</si>
  <si>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</si>
  <si>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</si>
  <si>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</si>
  <si>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</si>
  <si>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</si>
  <si>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</si>
  <si>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</si>
  <si>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</si>
  <si>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</si>
  <si>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</si>
  <si>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</si>
  <si>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</si>
  <si>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</si>
  <si>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</si>
  <si>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</si>
  <si>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</si>
  <si>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</si>
  <si>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</si>
  <si>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</si>
  <si>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</si>
  <si>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</si>
  <si>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</si>
  <si>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</si>
  <si>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</si>
  <si>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</si>
  <si>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</si>
  <si>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</si>
  <si>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</si>
  <si>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</si>
  <si>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</si>
  <si>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</si>
  <si>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</si>
  <si>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</si>
  <si>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</si>
  <si>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</si>
  <si>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</si>
  <si>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</si>
  <si>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</si>
  <si>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</si>
  <si>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</si>
  <si>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</si>
  <si>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</si>
  <si>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</si>
  <si>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</si>
  <si>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</si>
  <si>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</si>
  <si>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</si>
  <si>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</si>
  <si>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</si>
  <si>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</si>
  <si>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</si>
  <si>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</si>
  <si>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</si>
  <si>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</si>
  <si>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</si>
  <si>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</si>
  <si>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</si>
  <si>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</si>
  <si>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</si>
  <si>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</si>
  <si>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</si>
  <si>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</si>
  <si>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</si>
  <si>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</si>
  <si>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</si>
  <si>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</si>
  <si>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</si>
  <si>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</si>
  <si>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</si>
  <si>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</si>
  <si>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</si>
  <si>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</si>
  <si>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</si>
  <si>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</si>
  <si>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</si>
  <si>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</si>
  <si>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</si>
  <si>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</si>
  <si>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</si>
  <si>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</si>
  <si>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</si>
  <si>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</si>
  <si>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</si>
  <si>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</si>
  <si>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</si>
  <si>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</si>
  <si>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</si>
  <si>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</si>
  <si>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</si>
  <si>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</si>
  <si>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</si>
  <si>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</si>
  <si>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</si>
  <si>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</si>
  <si>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</si>
  <si>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</si>
  <si>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</si>
  <si>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</si>
  <si>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</si>
  <si>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</si>
  <si>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</si>
  <si>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</si>
  <si>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</si>
  <si>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</si>
  <si>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</si>
  <si>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</si>
  <si>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</si>
  <si>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</si>
  <si>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</si>
  <si>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</si>
  <si>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</si>
  <si>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</si>
  <si>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</si>
  <si>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</si>
  <si>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</si>
  <si>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</si>
  <si>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</si>
  <si>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</si>
  <si>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</si>
  <si>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</si>
  <si>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</si>
  <si>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</si>
  <si>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</si>
  <si>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</si>
  <si>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</si>
  <si>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</si>
  <si>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</si>
  <si>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</si>
  <si>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</si>
  <si>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</si>
  <si>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</si>
  <si>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</si>
  <si>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</si>
  <si>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</si>
  <si>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</si>
  <si>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</si>
  <si>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</si>
  <si>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</si>
  <si>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</si>
  <si>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</si>
  <si>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</si>
  <si>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</si>
  <si>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</si>
  <si>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</si>
  <si>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</si>
  <si>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</si>
  <si>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</si>
  <si>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</si>
  <si>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</si>
  <si>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</si>
  <si>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</si>
  <si>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</si>
  <si>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</si>
  <si>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</si>
  <si>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</si>
  <si>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</si>
  <si>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</si>
  <si>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</si>
  <si>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</si>
  <si>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</si>
  <si>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</si>
  <si>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</si>
  <si>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</si>
  <si>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</si>
  <si>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</si>
  <si>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</si>
  <si>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</si>
  <si>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</si>
  <si>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</si>
  <si>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</si>
  <si>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</si>
  <si>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</si>
  <si>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</si>
  <si>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Materials</t>
  </si>
  <si>
    <t>ALPHABET-C- ALPHABET INC</t>
  </si>
  <si>
    <t>US02079K1079</t>
  </si>
  <si>
    <t>27390</t>
  </si>
  <si>
    <t>Media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</si>
  <si>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</si>
  <si>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</si>
  <si>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</si>
  <si>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</si>
  <si>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</si>
  <si>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</si>
  <si>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</si>
  <si>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</si>
  <si>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</si>
  <si>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Other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</si>
  <si>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</si>
  <si>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</si>
  <si>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</si>
  <si>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</si>
  <si>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</si>
  <si>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</si>
  <si>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</si>
  <si>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</si>
  <si>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</si>
  <si>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</si>
  <si>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</si>
  <si>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</si>
  <si>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</si>
  <si>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</si>
  <si>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</si>
  <si>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</si>
  <si>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</si>
  <si>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</si>
  <si>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</si>
  <si>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</si>
  <si>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</si>
  <si>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</si>
  <si>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</si>
  <si>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</si>
  <si>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</si>
  <si>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</si>
  <si>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</si>
  <si>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</si>
  <si>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</si>
  <si>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</si>
  <si>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</si>
  <si>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</si>
  <si>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</si>
  <si>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</si>
  <si>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</si>
  <si>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</si>
  <si>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</si>
  <si>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</si>
  <si>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</si>
  <si>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</si>
  <si>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</si>
  <si>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</si>
  <si>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</si>
  <si>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</si>
  <si>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</si>
  <si>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</si>
  <si>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</si>
  <si>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</si>
  <si>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</si>
  <si>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</si>
  <si>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</si>
  <si>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</si>
  <si>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</si>
  <si>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</si>
  <si>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</si>
  <si>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</si>
  <si>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</si>
  <si>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</si>
  <si>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</si>
  <si>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</si>
  <si>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</si>
  <si>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</si>
  <si>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</si>
  <si>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</si>
  <si>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</si>
  <si>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</si>
  <si>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</si>
  <si>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</si>
  <si>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</si>
  <si>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</si>
  <si>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</si>
  <si>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</si>
  <si>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</si>
  <si>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</si>
  <si>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</si>
  <si>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</si>
  <si>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</si>
  <si>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</si>
  <si>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</si>
  <si>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</si>
  <si>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</si>
  <si>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</si>
  <si>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</si>
  <si>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</si>
  <si>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</si>
  <si>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</si>
  <si>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</si>
  <si>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</si>
  <si>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</si>
  <si>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</si>
  <si>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</si>
  <si>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</si>
  <si>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</si>
  <si>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</si>
  <si>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</si>
  <si>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</si>
  <si>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</si>
  <si>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</si>
  <si>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</si>
  <si>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</si>
  <si>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</si>
  <si>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</si>
  <si>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</si>
  <si>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</si>
  <si>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</si>
  <si>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</si>
  <si>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</si>
  <si>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</si>
  <si>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</si>
  <si>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</si>
  <si>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</si>
  <si>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</si>
  <si>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</si>
  <si>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</si>
  <si>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</si>
  <si>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</si>
  <si>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</si>
  <si>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</si>
  <si>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</si>
  <si>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</si>
  <si>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</si>
  <si>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</si>
  <si>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</si>
  <si>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</si>
  <si>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</si>
  <si>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</si>
  <si>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</si>
  <si>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</si>
  <si>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</si>
  <si>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</si>
  <si>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</si>
  <si>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</si>
  <si>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</si>
  <si>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</si>
  <si>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</si>
  <si>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</si>
  <si>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</si>
  <si>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</si>
  <si>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</si>
  <si>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</si>
  <si>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</si>
  <si>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</si>
  <si>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</si>
  <si>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</si>
  <si>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</si>
  <si>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</si>
  <si>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</si>
  <si>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</si>
  <si>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</si>
  <si>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</si>
  <si>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</si>
  <si>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</si>
  <si>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</si>
  <si>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</si>
  <si>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</si>
  <si>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</si>
  <si>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</si>
  <si>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</si>
  <si>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</si>
  <si>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</si>
  <si>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</si>
  <si>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</si>
  <si>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</si>
  <si>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</si>
  <si>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</si>
  <si>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</si>
  <si>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</si>
  <si>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</si>
  <si>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</si>
  <si>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</si>
  <si>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</si>
  <si>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</si>
  <si>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</si>
  <si>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</si>
  <si>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</si>
  <si>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</si>
  <si>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</si>
  <si>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</si>
  <si>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</si>
  <si>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</si>
  <si>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</si>
  <si>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</si>
  <si>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WISDOMTREE EMERG MKT EX-ST- WisdomTree</t>
  </si>
  <si>
    <t>US97717X5784</t>
  </si>
  <si>
    <t>12311</t>
  </si>
  <si>
    <t>אג"ח</t>
  </si>
  <si>
    <t>סה"כ אג"ח ממשלתי</t>
  </si>
  <si>
    <t>סה"כ אגח קונצרני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</si>
  <si>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</si>
  <si>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</si>
  <si>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</si>
  <si>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</si>
  <si>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</si>
  <si>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</si>
  <si>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</si>
  <si>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</si>
  <si>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</si>
  <si>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</si>
  <si>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</si>
  <si>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</si>
  <si>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</si>
  <si>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</si>
  <si>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</si>
  <si>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</si>
  <si>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</si>
  <si>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</si>
  <si>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</si>
  <si>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</si>
  <si>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</si>
  <si>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</si>
  <si>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</si>
  <si>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</si>
  <si>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</si>
  <si>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</si>
  <si>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</si>
  <si>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</si>
  <si>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</si>
  <si>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</si>
  <si>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</si>
  <si>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</si>
  <si>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</si>
  <si>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</si>
  <si>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</si>
  <si>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</si>
  <si>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</si>
  <si>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</si>
  <si>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</si>
  <si>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</si>
  <si>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</si>
  <si>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</si>
  <si>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</si>
  <si>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</si>
  <si>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</si>
  <si>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</si>
  <si>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</si>
  <si>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</si>
  <si>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</si>
  <si>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</si>
  <si>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</si>
  <si>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</si>
  <si>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</si>
  <si>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</si>
  <si>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</si>
  <si>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</si>
  <si>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</si>
  <si>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</si>
  <si>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</si>
  <si>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</si>
  <si>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</si>
  <si>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</si>
  <si>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</si>
  <si>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</si>
  <si>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</si>
  <si>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</si>
  <si>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</si>
  <si>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</si>
  <si>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</si>
  <si>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</si>
  <si>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</si>
  <si>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29/07/20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</si>
  <si>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</si>
  <si>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</si>
  <si>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</si>
  <si>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</si>
  <si>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</si>
  <si>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Aaa.il</t>
  </si>
  <si>
    <t>יהב קוקו סדרה ד (לס)- לא ברצף- בנק יהב</t>
  </si>
  <si>
    <t>6620300</t>
  </si>
  <si>
    <t>520020421</t>
  </si>
  <si>
    <t>ilAA+</t>
  </si>
  <si>
    <t>29/07/21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</si>
  <si>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</si>
  <si>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</si>
  <si>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</si>
  <si>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</si>
  <si>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</si>
  <si>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513436394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</si>
  <si>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</si>
  <si>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</si>
  <si>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</si>
  <si>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</si>
  <si>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</si>
  <si>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</si>
  <si>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</si>
  <si>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</si>
  <si>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</si>
  <si>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</si>
  <si>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Aa2.il</t>
  </si>
  <si>
    <t>*אורמת אגח 4 רמ- אורמת טכנולגיות אינק</t>
  </si>
  <si>
    <t>1167212</t>
  </si>
  <si>
    <t>AA-</t>
  </si>
  <si>
    <t>01/07/20</t>
  </si>
  <si>
    <t>גב-ים נגב אגח א רמ- גב-ים נגב בע"מ</t>
  </si>
  <si>
    <t>1151141</t>
  </si>
  <si>
    <t>514189596</t>
  </si>
  <si>
    <t>ilA+</t>
  </si>
  <si>
    <t>נתיבים אגח א רמ</t>
  </si>
  <si>
    <t>1090281</t>
  </si>
  <si>
    <t>513502229</t>
  </si>
  <si>
    <t>דירוג פנימי</t>
  </si>
  <si>
    <t>28/02/21</t>
  </si>
  <si>
    <t>Crslnx 4.555 06/30/5- Crosslinx Transit Solutions</t>
  </si>
  <si>
    <t>CA22766TAB04</t>
  </si>
  <si>
    <t>12985</t>
  </si>
  <si>
    <t>Baa2</t>
  </si>
  <si>
    <t>Moodys</t>
  </si>
  <si>
    <t>Transed 3.951 9/50- TRANSED PARTNERS GP</t>
  </si>
  <si>
    <t>CA89366TAA57</t>
  </si>
  <si>
    <t>27306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</si>
  <si>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</si>
  <si>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</si>
  <si>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</si>
  <si>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</si>
  <si>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</si>
  <si>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</si>
  <si>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</si>
  <si>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</si>
  <si>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</si>
  <si>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</si>
  <si>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</si>
  <si>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*אגכימדס שותפות מוגבלת- אגכימדס שותפות מוגבלת</t>
  </si>
  <si>
    <t>8824</t>
  </si>
  <si>
    <t>540310463</t>
  </si>
  <si>
    <t>TIPA CORP LTD- TIPA CORP LTD</t>
  </si>
  <si>
    <t>8838</t>
  </si>
  <si>
    <t>514420660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</si>
  <si>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</si>
  <si>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</si>
  <si>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</si>
  <si>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</si>
  <si>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</si>
  <si>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</si>
  <si>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</si>
  <si>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</si>
  <si>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</si>
  <si>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</si>
  <si>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</si>
  <si>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Sunbit Inc- Sunbit Inc</t>
  </si>
  <si>
    <t>8432</t>
  </si>
  <si>
    <t>89324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</si>
  <si>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</si>
  <si>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</si>
  <si>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</si>
  <si>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</si>
  <si>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</si>
  <si>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</si>
  <si>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</si>
  <si>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</si>
  <si>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</si>
  <si>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*Migdal WORE 2021-1   - White Oak</t>
  </si>
  <si>
    <t>8784</t>
  </si>
  <si>
    <t>13033</t>
  </si>
  <si>
    <t>LIGHTRICKS LTD- LIGHTRICKS</t>
  </si>
  <si>
    <t>8652</t>
  </si>
  <si>
    <t>13344</t>
  </si>
  <si>
    <t>Telecommunication Services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</si>
  <si>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</si>
  <si>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</si>
  <si>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</si>
  <si>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</si>
  <si>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</si>
  <si>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</si>
  <si>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סה"כ קרנות הון סיכון</t>
  </si>
  <si>
    <t>Stage One Venture Capital Fund IV</t>
  </si>
  <si>
    <t>8981</t>
  </si>
  <si>
    <t>31/03/22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</si>
  <si>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</si>
  <si>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</si>
  <si>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</si>
  <si>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</si>
  <si>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</si>
  <si>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</si>
  <si>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JTLV III LIMITED PARTNERSHIP- JTLV 2</t>
  </si>
  <si>
    <t>8510</t>
  </si>
  <si>
    <t>12/06/22</t>
  </si>
  <si>
    <t>סה"כ קרנות השקעה אחרות</t>
  </si>
  <si>
    <t>סה"כ קרנות הון סיכון בחו"ל</t>
  </si>
  <si>
    <t>Vintage Fund of Funds VII (Access) LP</t>
  </si>
  <si>
    <t>9273</t>
  </si>
  <si>
    <t>20/12/22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</si>
  <si>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</si>
  <si>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</si>
  <si>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</si>
  <si>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</si>
  <si>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</si>
  <si>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</si>
  <si>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</si>
  <si>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</si>
  <si>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</si>
  <si>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</si>
  <si>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</si>
  <si>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</si>
  <si>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</si>
  <si>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</si>
  <si>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</si>
  <si>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</si>
  <si>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</si>
  <si>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</si>
  <si>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</si>
  <si>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סה"כ קרנות השקעה אחרות בחו"ל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</si>
  <si>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</si>
  <si>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</si>
  <si>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</si>
  <si>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</si>
  <si>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</si>
  <si>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</si>
  <si>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</si>
  <si>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</si>
  <si>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31/01/22</t>
  </si>
  <si>
    <t>Kartesia Senior Opportunities- KARTESIA</t>
  </si>
  <si>
    <t>9014</t>
  </si>
  <si>
    <t>28/04/22</t>
  </si>
  <si>
    <t>KKR CAVALRY CO-INVEST- CO-INVESTMENT</t>
  </si>
  <si>
    <t>8406</t>
  </si>
  <si>
    <t>22/03/22</t>
  </si>
  <si>
    <t>AP IX Connect Holdings L.P</t>
  </si>
  <si>
    <t>8842</t>
  </si>
  <si>
    <t>KCO VI- KARTESIA</t>
  </si>
  <si>
    <t>93841</t>
  </si>
  <si>
    <t>Cheyne Real Estate Credit Holdings VII- Cheyne Capital</t>
  </si>
  <si>
    <t>9011</t>
  </si>
  <si>
    <t>Audax Direct Lending Solutions</t>
  </si>
  <si>
    <t>8314</t>
  </si>
  <si>
    <t>26/06/22</t>
  </si>
  <si>
    <t>KASS Unlevered II S.a r.l- KASS Unlevered</t>
  </si>
  <si>
    <t>9015</t>
  </si>
  <si>
    <t>Advent International GPE X-B L.P</t>
  </si>
  <si>
    <t>8417</t>
  </si>
  <si>
    <t>28/09/22</t>
  </si>
  <si>
    <t>Ambition HOLDINGS OFFSHORE LP</t>
  </si>
  <si>
    <t>8400</t>
  </si>
  <si>
    <t>Copenhagen Energy Transition</t>
  </si>
  <si>
    <t>8413</t>
  </si>
  <si>
    <t>29/09/22</t>
  </si>
  <si>
    <t>F2 Select I LP</t>
  </si>
  <si>
    <t>8507</t>
  </si>
  <si>
    <t>ISF III Overflow Fund L.P</t>
  </si>
  <si>
    <t>9457</t>
  </si>
  <si>
    <t>Brookfield Capital Partners Fund VI- Brookfield global</t>
  </si>
  <si>
    <t>9236</t>
  </si>
  <si>
    <t>03/10/22</t>
  </si>
  <si>
    <t>Girasol Investments S.A- BUYOUT</t>
  </si>
  <si>
    <t>8412</t>
  </si>
  <si>
    <t>12/04/22</t>
  </si>
  <si>
    <t>Proxima Co-Invest L.P- Galaxy Protfolio</t>
  </si>
  <si>
    <t>9377</t>
  </si>
  <si>
    <t>Insight Partners XII LP- Insight Partners (Cayman) XI</t>
  </si>
  <si>
    <t>8315</t>
  </si>
  <si>
    <t>15/07/21</t>
  </si>
  <si>
    <t>DIRECT LENDING FUND IV SLP- KARTESIA</t>
  </si>
  <si>
    <t>9317</t>
  </si>
  <si>
    <t>Tikehau Direct Lending V- LendingClub Corp</t>
  </si>
  <si>
    <t>8312</t>
  </si>
  <si>
    <t>01/08/21</t>
  </si>
  <si>
    <t>MICL SONNEDIX SOLAR CIV L.P- MICL SONNEDIX SOLAR CIV L.P</t>
  </si>
  <si>
    <t>8324</t>
  </si>
  <si>
    <t>17/08/21</t>
  </si>
  <si>
    <t>JP MORGAN IIF- Moneda Latin American Corporate</t>
  </si>
  <si>
    <t>6653</t>
  </si>
  <si>
    <t>03/03/22</t>
  </si>
  <si>
    <t>MORE C-1- MORE GROUP</t>
  </si>
  <si>
    <t>8334</t>
  </si>
  <si>
    <t>28/11/21</t>
  </si>
  <si>
    <t>Nirvana Holdings I LP- Nirvana Holdings I LP</t>
  </si>
  <si>
    <t>8310</t>
  </si>
  <si>
    <t>Permira VIII - 2 SCSp- Permira VI</t>
  </si>
  <si>
    <t>8416</t>
  </si>
  <si>
    <t>20/03/23</t>
  </si>
  <si>
    <t>PORCUPINE HOLDINGS (OFFSHORE) LP- porcupine holdings</t>
  </si>
  <si>
    <t>8339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</si>
  <si>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</si>
  <si>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</si>
  <si>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</si>
  <si>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</si>
  <si>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</si>
  <si>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</si>
  <si>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Israel Secondary fund III L.P- Israel secondary fund</t>
  </si>
  <si>
    <t>8338</t>
  </si>
  <si>
    <t>28/02/22</t>
  </si>
  <si>
    <t>Astorg MidCap</t>
  </si>
  <si>
    <t>8318</t>
  </si>
  <si>
    <t>08/12/21</t>
  </si>
  <si>
    <t>Pantheon Global Co-Inv Opportu</t>
  </si>
  <si>
    <t>8330</t>
  </si>
  <si>
    <t>09/12/21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</si>
  <si>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</si>
  <si>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</si>
  <si>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</si>
  <si>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</si>
  <si>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</si>
  <si>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</si>
  <si>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</si>
  <si>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</si>
  <si>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</si>
  <si>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</si>
  <si>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</si>
  <si>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</si>
  <si>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</si>
  <si>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</si>
  <si>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</si>
  <si>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</si>
  <si>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</si>
  <si>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</si>
  <si>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</si>
  <si>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</si>
  <si>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</si>
  <si>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</si>
  <si>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</si>
  <si>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</si>
  <si>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</si>
  <si>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</si>
  <si>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</si>
  <si>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</si>
  <si>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</si>
  <si>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</si>
  <si>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</si>
  <si>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</si>
  <si>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</si>
  <si>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</si>
  <si>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</si>
  <si>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</si>
  <si>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</si>
  <si>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</si>
  <si>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</si>
  <si>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</si>
  <si>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</si>
  <si>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</si>
  <si>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</si>
  <si>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</si>
  <si>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</si>
  <si>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</si>
  <si>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</si>
  <si>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</si>
  <si>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</si>
  <si>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</si>
  <si>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</si>
  <si>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30/11/22</t>
  </si>
  <si>
    <t>702003080</t>
  </si>
  <si>
    <t>702003082</t>
  </si>
  <si>
    <t>702003084</t>
  </si>
  <si>
    <t>702003086</t>
  </si>
  <si>
    <t>FW USD-ILS03.05.2023</t>
  </si>
  <si>
    <t>701000611</t>
  </si>
  <si>
    <t>701000613</t>
  </si>
  <si>
    <t>FW USD-ILS04.04.2023</t>
  </si>
  <si>
    <t>701000605</t>
  </si>
  <si>
    <t>701000607</t>
  </si>
  <si>
    <t>702002968</t>
  </si>
  <si>
    <t>702002970</t>
  </si>
  <si>
    <t>702002972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</si>
  <si>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</si>
  <si>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</si>
  <si>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</si>
  <si>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</si>
  <si>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</si>
  <si>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</si>
  <si>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</si>
  <si>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</si>
  <si>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</si>
  <si>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</si>
  <si>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</si>
  <si>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</si>
  <si>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</si>
  <si>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</si>
  <si>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</si>
  <si>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</si>
  <si>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701000705</t>
  </si>
  <si>
    <t>701000707</t>
  </si>
  <si>
    <t>702003562</t>
  </si>
  <si>
    <t>714000216</t>
  </si>
  <si>
    <t>FW USD-ILS06.11.2023</t>
  </si>
  <si>
    <t>701000685</t>
  </si>
  <si>
    <t>702003498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</si>
  <si>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</si>
  <si>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</si>
  <si>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</si>
  <si>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</si>
  <si>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</si>
  <si>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</si>
  <si>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</si>
  <si>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</si>
  <si>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</si>
  <si>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</si>
  <si>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</si>
  <si>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</si>
  <si>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</si>
  <si>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</si>
  <si>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</si>
  <si>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</si>
  <si>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</si>
  <si>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</si>
  <si>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</si>
  <si>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</si>
  <si>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</si>
  <si>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</si>
  <si>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</si>
  <si>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</si>
  <si>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</si>
  <si>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</si>
  <si>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</si>
  <si>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</si>
  <si>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</si>
  <si>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</si>
  <si>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</si>
  <si>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</si>
  <si>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</si>
  <si>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</si>
  <si>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</si>
  <si>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</si>
  <si>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</si>
  <si>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</si>
  <si>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</si>
  <si>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</si>
  <si>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</si>
  <si>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</si>
  <si>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</si>
  <si>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</si>
  <si>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</si>
  <si>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</si>
  <si>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</si>
  <si>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</si>
  <si>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</si>
  <si>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</si>
  <si>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</si>
  <si>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</si>
  <si>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</si>
  <si>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</si>
  <si>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</si>
  <si>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</si>
  <si>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</si>
  <si>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</si>
  <si>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</si>
  <si>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</si>
  <si>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</si>
  <si>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</si>
  <si>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</si>
  <si>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</si>
  <si>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</si>
  <si>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</si>
  <si>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</si>
  <si>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</si>
  <si>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</si>
  <si>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</si>
  <si>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</si>
  <si>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</si>
  <si>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</si>
  <si>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</si>
  <si>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</si>
  <si>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</si>
  <si>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</si>
  <si>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</si>
  <si>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</si>
  <si>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</si>
  <si>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</si>
  <si>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</si>
  <si>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</si>
  <si>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</si>
  <si>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</si>
  <si>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</si>
  <si>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</si>
  <si>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</si>
  <si>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</si>
  <si>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</si>
  <si>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</si>
  <si>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</si>
  <si>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714000218</t>
  </si>
  <si>
    <t>FW USD-ILS17.05.2023</t>
  </si>
  <si>
    <t>701000634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</si>
  <si>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</si>
  <si>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</si>
  <si>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</si>
  <si>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</si>
  <si>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</si>
  <si>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</si>
  <si>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</si>
  <si>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701000671</t>
  </si>
  <si>
    <t>702003387</t>
  </si>
  <si>
    <t>702003389</t>
  </si>
  <si>
    <t>702003391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</si>
  <si>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</si>
  <si>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</si>
  <si>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</si>
  <si>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</si>
  <si>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</si>
  <si>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</si>
  <si>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</si>
  <si>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</si>
  <si>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</si>
  <si>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</si>
  <si>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FW USD-ILS20.04.2023</t>
  </si>
  <si>
    <t>702003066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</si>
  <si>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</si>
  <si>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</si>
  <si>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</si>
  <si>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</si>
  <si>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</si>
  <si>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</si>
  <si>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</si>
  <si>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</si>
  <si>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</si>
  <si>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</si>
  <si>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</si>
  <si>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</si>
  <si>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</si>
  <si>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</si>
  <si>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</si>
  <si>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</si>
  <si>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</si>
  <si>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</si>
  <si>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</si>
  <si>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</si>
  <si>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</si>
  <si>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</si>
  <si>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</si>
  <si>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</si>
  <si>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</si>
  <si>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</si>
  <si>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714000162</t>
  </si>
  <si>
    <t>FW USD-ILS24.10.2023</t>
  </si>
  <si>
    <t>702003413</t>
  </si>
  <si>
    <t>714000197</t>
  </si>
  <si>
    <t>FW USD-ILS25.05.2023</t>
  </si>
  <si>
    <t>702003175</t>
  </si>
  <si>
    <t>702003177</t>
  </si>
  <si>
    <t>714000171</t>
  </si>
  <si>
    <t>FW USD-ILS25.10.2023</t>
  </si>
  <si>
    <t>701000675</t>
  </si>
  <si>
    <t>702003415</t>
  </si>
  <si>
    <t>714000199</t>
  </si>
  <si>
    <t>FW USD-ILS26.10.2023</t>
  </si>
  <si>
    <t>701000681</t>
  </si>
  <si>
    <t>701000693</t>
  </si>
  <si>
    <t>702003476</t>
  </si>
  <si>
    <t>702003478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</si>
  <si>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</si>
  <si>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</si>
  <si>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</si>
  <si>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</si>
  <si>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</si>
  <si>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</si>
  <si>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</si>
  <si>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</si>
  <si>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</si>
  <si>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</si>
  <si>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</si>
  <si>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20230202 USD\ILS 3.3970000 20230425</t>
  </si>
  <si>
    <t>90017168</t>
  </si>
  <si>
    <t>02/02/23</t>
  </si>
  <si>
    <t>FX Swap_EUR_USD_2023_08_07_S_1.0657- בנק הפועלים בע"מ</t>
  </si>
  <si>
    <t>90050770</t>
  </si>
  <si>
    <t>13/03/23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</si>
  <si>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</si>
  <si>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</si>
  <si>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</si>
  <si>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</si>
  <si>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90016896</t>
  </si>
  <si>
    <t>FWD CCY\ILS 20230103 USD\ILS 3.5122000 20230425- בנק לאומי לישראל בע"מ</t>
  </si>
  <si>
    <t>90016899</t>
  </si>
  <si>
    <t>FWD CCY\ILS 20230109 USD\ILS 3.4826000 20230425- בנק לאומי לישראל בע"מ</t>
  </si>
  <si>
    <t>90016947</t>
  </si>
  <si>
    <t>09/01/23</t>
  </si>
  <si>
    <t>FWD CCY\ILS 20230124 USD\ILS 3.3586000 20230425- בנק לאומי לישראל בע"מ</t>
  </si>
  <si>
    <t>90017057</t>
  </si>
  <si>
    <t>24/01/23</t>
  </si>
  <si>
    <t>FWD CCY\ILS 20230130 USD\ILS 3.4535000 20230425- בנק לאומי לישראל בע"מ</t>
  </si>
  <si>
    <t>90017098</t>
  </si>
  <si>
    <t>30/01/23</t>
  </si>
  <si>
    <t>FWD CCY\ILS 20230206 USD\ILS 3.4496000 20230425- בנק לאומי לישראל בע"מ</t>
  </si>
  <si>
    <t>90017159</t>
  </si>
  <si>
    <t>06/02/23</t>
  </si>
  <si>
    <t>FWD CCY\ILS 20230216 USD\ILS 3.5130000 20230425- בנק לאומי לישראל בע"מ</t>
  </si>
  <si>
    <t>90017270</t>
  </si>
  <si>
    <t>16/02/23</t>
  </si>
  <si>
    <t>FWD CCY\ILS 20230221 USD\ILS 3.6360000 20230425- בנק לאומי לישראל בע"מ</t>
  </si>
  <si>
    <t>90017305</t>
  </si>
  <si>
    <t>21/02/23</t>
  </si>
  <si>
    <t>FWD CCY\ILS 20230222 USD\ILS 3.6642000 20230425- בנק לאומי לישראל בע"מ</t>
  </si>
  <si>
    <t>90017321</t>
  </si>
  <si>
    <t>22/02/23</t>
  </si>
  <si>
    <t>FWD CCY\ILS 20230223 USD\ILS 3.6086000 20230425- בנק לאומי לישראל בע"מ</t>
  </si>
  <si>
    <t>90017351</t>
  </si>
  <si>
    <t>23/02/23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</si>
  <si>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</si>
  <si>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</si>
  <si>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</si>
  <si>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</si>
  <si>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</si>
  <si>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</si>
  <si>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</si>
  <si>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</si>
  <si>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</si>
  <si>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</si>
  <si>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</si>
  <si>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</si>
  <si>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</si>
  <si>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</si>
  <si>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</si>
  <si>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</si>
  <si>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</si>
  <si>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</si>
  <si>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</si>
  <si>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</si>
  <si>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714000157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</si>
  <si>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</si>
  <si>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</si>
  <si>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</si>
  <si>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</si>
  <si>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</si>
  <si>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</si>
  <si>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</si>
  <si>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</si>
  <si>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</si>
  <si>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</si>
  <si>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</si>
  <si>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</si>
  <si>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</si>
  <si>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</si>
  <si>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</si>
  <si>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</si>
  <si>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</si>
  <si>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</si>
  <si>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</si>
  <si>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</si>
  <si>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</si>
  <si>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</si>
  <si>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</si>
  <si>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</si>
  <si>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</si>
  <si>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</si>
  <si>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</si>
  <si>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</si>
  <si>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</si>
  <si>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</si>
  <si>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</si>
  <si>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</si>
  <si>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</si>
  <si>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</si>
  <si>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</si>
  <si>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</si>
  <si>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</si>
  <si>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</si>
  <si>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</si>
  <si>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</si>
  <si>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</si>
  <si>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</si>
  <si>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</si>
  <si>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</si>
  <si>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</si>
  <si>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</si>
  <si>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</si>
  <si>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</si>
  <si>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</si>
  <si>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</si>
  <si>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</si>
  <si>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</si>
  <si>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</si>
  <si>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</si>
  <si>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</si>
  <si>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</si>
  <si>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</si>
  <si>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</si>
  <si>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</si>
  <si>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</si>
  <si>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</si>
  <si>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FW USD-USD25.07.2023</t>
  </si>
  <si>
    <t>702003335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</si>
  <si>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</si>
  <si>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</si>
  <si>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</si>
  <si>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</si>
  <si>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</si>
  <si>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</si>
  <si>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</si>
  <si>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</si>
  <si>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</si>
  <si>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</si>
  <si>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</si>
  <si>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</si>
  <si>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</si>
  <si>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</si>
  <si>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</si>
  <si>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</si>
  <si>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</si>
  <si>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</si>
  <si>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</si>
  <si>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</si>
  <si>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</si>
  <si>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</si>
  <si>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</si>
  <si>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</si>
  <si>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</si>
  <si>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</si>
  <si>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</si>
  <si>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</si>
  <si>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</si>
  <si>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</si>
  <si>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</si>
  <si>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</si>
  <si>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</si>
  <si>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</si>
  <si>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</si>
  <si>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</si>
  <si>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</si>
  <si>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30/07/20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</si>
  <si>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</si>
  <si>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</si>
  <si>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</si>
  <si>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</si>
  <si>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</si>
  <si>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</si>
  <si>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</si>
  <si>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</si>
  <si>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</si>
  <si>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</si>
  <si>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</si>
  <si>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</si>
  <si>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</si>
  <si>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</si>
  <si>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</si>
  <si>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</si>
  <si>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</si>
  <si>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</si>
  <si>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</si>
  <si>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</si>
  <si>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</si>
  <si>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</si>
  <si>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</si>
  <si>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</si>
  <si>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</si>
  <si>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</si>
  <si>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</si>
  <si>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</si>
  <si>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</si>
  <si>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</si>
  <si>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</si>
  <si>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</si>
  <si>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</si>
  <si>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</si>
  <si>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</si>
  <si>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</si>
  <si>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</si>
  <si>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</si>
  <si>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</si>
  <si>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31/03/21</t>
  </si>
  <si>
    <t>גורם 172</t>
  </si>
  <si>
    <t>8503</t>
  </si>
  <si>
    <t>AA</t>
  </si>
  <si>
    <t>30/06/21</t>
  </si>
  <si>
    <t>8610</t>
  </si>
  <si>
    <t>31/08/21</t>
  </si>
  <si>
    <t>9284</t>
  </si>
  <si>
    <t>גורם 29</t>
  </si>
  <si>
    <t>29991703</t>
  </si>
  <si>
    <t>4410</t>
  </si>
  <si>
    <t>ilAA</t>
  </si>
  <si>
    <t>*גורם 33</t>
  </si>
  <si>
    <t>311829</t>
  </si>
  <si>
    <t>Aa3.il</t>
  </si>
  <si>
    <t>8224</t>
  </si>
  <si>
    <t>גורם 111</t>
  </si>
  <si>
    <t>513783</t>
  </si>
  <si>
    <t>ilAA-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</si>
  <si>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</si>
  <si>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</si>
  <si>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</si>
  <si>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</si>
  <si>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</si>
  <si>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</si>
  <si>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</si>
  <si>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</si>
  <si>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</si>
  <si>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</si>
  <si>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</si>
  <si>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</si>
  <si>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</si>
  <si>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</si>
  <si>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</si>
  <si>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</si>
  <si>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</si>
  <si>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</si>
  <si>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</si>
  <si>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</si>
  <si>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</si>
  <si>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</si>
  <si>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</si>
  <si>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</si>
  <si>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29/04/21</t>
  </si>
  <si>
    <t>8154</t>
  </si>
  <si>
    <t>8405</t>
  </si>
  <si>
    <t>31/05/21</t>
  </si>
  <si>
    <t>8581</t>
  </si>
  <si>
    <t>8761</t>
  </si>
  <si>
    <t>30/11/21</t>
  </si>
  <si>
    <t>8946</t>
  </si>
  <si>
    <t>9031</t>
  </si>
  <si>
    <t>גורם 162</t>
  </si>
  <si>
    <t>7936</t>
  </si>
  <si>
    <t>30/09/20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</si>
  <si>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</si>
  <si>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</si>
  <si>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</si>
  <si>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</si>
  <si>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</si>
  <si>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</si>
  <si>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</si>
  <si>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</si>
  <si>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</si>
  <si>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</si>
  <si>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</si>
  <si>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</si>
  <si>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</si>
  <si>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</si>
  <si>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</si>
  <si>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</si>
  <si>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</si>
  <si>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</si>
  <si>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</si>
  <si>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</si>
  <si>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</si>
  <si>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</si>
  <si>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</si>
  <si>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</si>
  <si>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</si>
  <si>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</si>
  <si>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</si>
  <si>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</si>
  <si>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</si>
  <si>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</si>
  <si>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</si>
  <si>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</si>
  <si>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</si>
  <si>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</si>
  <si>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</si>
  <si>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</si>
  <si>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</si>
  <si>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</si>
  <si>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</si>
  <si>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</si>
  <si>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</si>
  <si>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</si>
  <si>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</si>
  <si>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</si>
  <si>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</si>
  <si>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</si>
  <si>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</si>
  <si>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</si>
  <si>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</si>
  <si>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</si>
  <si>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</si>
  <si>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</si>
  <si>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</si>
  <si>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</si>
  <si>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</si>
  <si>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</si>
  <si>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</si>
  <si>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</si>
  <si>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</si>
  <si>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</si>
  <si>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</si>
  <si>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</si>
  <si>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</si>
  <si>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</si>
  <si>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</si>
  <si>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17/03/20</t>
  </si>
  <si>
    <t>7491</t>
  </si>
  <si>
    <t>2963</t>
  </si>
  <si>
    <t>2968</t>
  </si>
  <si>
    <t>444873</t>
  </si>
  <si>
    <t>A1.il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</si>
  <si>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</si>
  <si>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</si>
  <si>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</si>
  <si>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</si>
  <si>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</si>
  <si>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</si>
  <si>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</si>
  <si>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</si>
  <si>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</si>
  <si>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</si>
  <si>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</si>
  <si>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</si>
  <si>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</si>
  <si>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</si>
  <si>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</si>
  <si>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</si>
  <si>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</si>
  <si>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</si>
  <si>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</si>
  <si>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</si>
  <si>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</si>
  <si>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</si>
  <si>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</si>
  <si>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</si>
  <si>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</si>
  <si>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</si>
  <si>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</si>
  <si>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</si>
  <si>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</si>
  <si>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</si>
  <si>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</si>
  <si>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</si>
  <si>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29/08/19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</si>
  <si>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</si>
  <si>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</si>
  <si>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</si>
  <si>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</si>
  <si>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</si>
  <si>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</si>
  <si>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</si>
  <si>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</si>
  <si>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</si>
  <si>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</si>
  <si>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</si>
  <si>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</si>
  <si>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</si>
  <si>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</si>
  <si>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</si>
  <si>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</si>
  <si>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</si>
  <si>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</si>
  <si>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</si>
  <si>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</si>
  <si>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</si>
  <si>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</si>
  <si>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</si>
  <si>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</si>
  <si>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</si>
  <si>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</si>
  <si>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</si>
  <si>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</si>
  <si>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</si>
  <si>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</si>
  <si>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</si>
  <si>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</si>
  <si>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</si>
  <si>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</si>
  <si>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</si>
  <si>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</si>
  <si>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</si>
  <si>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</si>
  <si>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</si>
  <si>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</si>
  <si>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</si>
  <si>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גורם 103</t>
  </si>
  <si>
    <t>482153</t>
  </si>
  <si>
    <t>A</t>
  </si>
  <si>
    <t>70481</t>
  </si>
  <si>
    <t>A2.il</t>
  </si>
  <si>
    <t>8171</t>
  </si>
  <si>
    <t>8362</t>
  </si>
  <si>
    <t>8698</t>
  </si>
  <si>
    <t>31/10/21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</si>
  <si>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</si>
  <si>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</si>
  <si>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</si>
  <si>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</si>
  <si>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</si>
  <si>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</si>
  <si>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</si>
  <si>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</si>
  <si>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</si>
  <si>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</si>
  <si>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</si>
  <si>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</si>
  <si>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</si>
  <si>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</si>
  <si>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</si>
  <si>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</si>
  <si>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</si>
  <si>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</si>
  <si>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ilA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</si>
  <si>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</si>
  <si>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</si>
  <si>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</si>
  <si>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</si>
  <si>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</si>
  <si>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</si>
  <si>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</si>
  <si>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</si>
  <si>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</si>
  <si>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</si>
  <si>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</si>
  <si>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</si>
  <si>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</si>
  <si>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</si>
  <si>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</si>
  <si>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</si>
  <si>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</si>
  <si>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</si>
  <si>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</si>
  <si>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</si>
  <si>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</si>
  <si>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</si>
  <si>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</si>
  <si>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</si>
  <si>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</si>
  <si>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ilA-</t>
  </si>
  <si>
    <t>7894</t>
  </si>
  <si>
    <t>80760</t>
  </si>
  <si>
    <t>9311</t>
  </si>
  <si>
    <t>גורם 183</t>
  </si>
  <si>
    <t>9295</t>
  </si>
  <si>
    <t>A-</t>
  </si>
  <si>
    <t>9475</t>
  </si>
  <si>
    <t>9277</t>
  </si>
  <si>
    <t>A3.il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</si>
  <si>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</si>
  <si>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</si>
  <si>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</si>
  <si>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</si>
  <si>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</si>
  <si>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</si>
  <si>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</si>
  <si>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</si>
  <si>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</si>
  <si>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</si>
  <si>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</si>
  <si>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</si>
  <si>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</si>
  <si>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</si>
  <si>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</si>
  <si>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</si>
  <si>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</si>
  <si>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</si>
  <si>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</si>
  <si>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</si>
  <si>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</si>
  <si>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</si>
  <si>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</si>
  <si>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</si>
  <si>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</si>
  <si>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</si>
  <si>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</si>
  <si>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</si>
  <si>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</si>
  <si>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</si>
  <si>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</si>
  <si>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</si>
  <si>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</si>
  <si>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</si>
  <si>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</si>
  <si>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</si>
  <si>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</si>
  <si>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</si>
  <si>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</si>
  <si>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</si>
  <si>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</si>
  <si>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</si>
  <si>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</si>
  <si>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</si>
  <si>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</si>
  <si>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</si>
  <si>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</si>
  <si>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</si>
  <si>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</si>
  <si>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</si>
  <si>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</si>
  <si>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</si>
  <si>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</si>
  <si>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</si>
  <si>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</si>
  <si>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</si>
  <si>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</si>
  <si>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</si>
  <si>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</si>
  <si>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</si>
  <si>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</si>
  <si>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</si>
  <si>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</si>
  <si>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</si>
  <si>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</si>
  <si>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</si>
  <si>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</si>
  <si>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</si>
  <si>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</si>
  <si>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</si>
  <si>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</si>
  <si>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6831</t>
  </si>
  <si>
    <t>28/03/19</t>
  </si>
  <si>
    <t>75980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</si>
  <si>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</si>
  <si>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</si>
  <si>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</si>
  <si>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</si>
  <si>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</si>
  <si>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</si>
  <si>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</si>
  <si>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</si>
  <si>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</si>
  <si>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</si>
  <si>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</si>
  <si>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</si>
  <si>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</si>
  <si>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</si>
  <si>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</si>
  <si>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BBB</t>
  </si>
  <si>
    <t>08/08/19</t>
  </si>
  <si>
    <t>גורם 102</t>
  </si>
  <si>
    <t>7310</t>
  </si>
  <si>
    <t>Baa3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</si>
  <si>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</si>
  <si>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</si>
  <si>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</si>
  <si>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</si>
  <si>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</si>
  <si>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</si>
  <si>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</si>
  <si>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</si>
  <si>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</si>
  <si>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</si>
  <si>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</si>
  <si>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</si>
  <si>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</si>
  <si>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</si>
  <si>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</si>
  <si>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</si>
  <si>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</si>
  <si>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</si>
  <si>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</si>
  <si>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</si>
  <si>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</si>
  <si>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</si>
  <si>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</si>
  <si>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</si>
  <si>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</si>
  <si>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</si>
  <si>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</si>
  <si>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</si>
  <si>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</si>
  <si>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</si>
  <si>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</si>
  <si>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</si>
  <si>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</si>
  <si>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</si>
  <si>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</si>
  <si>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</si>
  <si>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</si>
  <si>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</si>
  <si>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</si>
  <si>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</si>
  <si>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</si>
  <si>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</si>
  <si>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</si>
  <si>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</si>
  <si>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</si>
  <si>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</si>
  <si>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</si>
  <si>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</si>
  <si>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</si>
  <si>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30/01/20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</si>
  <si>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</si>
  <si>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</si>
  <si>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</si>
  <si>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</si>
  <si>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</si>
  <si>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</si>
  <si>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</si>
  <si>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</si>
  <si>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</si>
  <si>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</si>
  <si>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</si>
  <si>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</si>
  <si>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</si>
  <si>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</si>
  <si>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</si>
  <si>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</si>
  <si>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</si>
  <si>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</si>
  <si>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</si>
  <si>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</si>
  <si>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</si>
  <si>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</si>
  <si>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</si>
  <si>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</si>
  <si>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</si>
  <si>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</si>
  <si>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</si>
  <si>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</si>
  <si>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</si>
  <si>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</si>
  <si>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</si>
  <si>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</si>
  <si>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</si>
  <si>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</si>
  <si>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</si>
  <si>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</si>
  <si>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</si>
  <si>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</si>
  <si>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</si>
  <si>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</si>
  <si>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</si>
  <si>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</si>
  <si>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</si>
  <si>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</si>
  <si>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</si>
  <si>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</si>
  <si>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</si>
  <si>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</si>
  <si>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</si>
  <si>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</si>
  <si>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</si>
  <si>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</si>
  <si>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</si>
  <si>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</si>
  <si>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</si>
  <si>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</si>
  <si>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</si>
  <si>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</si>
  <si>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</si>
  <si>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</si>
  <si>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</si>
  <si>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מוגבר</t>
  </si>
  <si>
    <t>בנק הפועלים</t>
  </si>
  <si>
    <t>בנק לאומי</t>
  </si>
  <si>
    <t>20003- 10- לאומי</t>
  </si>
  <si>
    <t>200040- 10- לאומי</t>
  </si>
  <si>
    <t>80031- 10- לאומי</t>
  </si>
  <si>
    <t>200005- 10- לאומי</t>
  </si>
  <si>
    <t>30005- 10- לאומי</t>
  </si>
  <si>
    <t>גורם 171</t>
  </si>
  <si>
    <t>גורם 168</t>
  </si>
  <si>
    <t>גורם 184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</si>
  <si>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</si>
  <si>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</si>
  <si>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</si>
  <si>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</si>
  <si>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</si>
  <si>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REALITY REAL ESTATE INVESTMENT FUND 5</t>
  </si>
  <si>
    <t>JTLV III</t>
  </si>
  <si>
    <t>גורם 176</t>
  </si>
  <si>
    <t>גורם 128</t>
  </si>
  <si>
    <t>Group 11 Fund IV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</si>
  <si>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</si>
  <si>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</si>
  <si>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</si>
  <si>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</si>
  <si>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</si>
  <si>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</si>
  <si>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WHITEHORSE LIQUIDITY PARTNERS GPSOF</t>
  </si>
  <si>
    <t>Pantheon Global Co-Investment Opportunities Fund V</t>
  </si>
  <si>
    <t>Vintage Co-Invest III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</si>
  <si>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</si>
  <si>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</si>
  <si>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</si>
  <si>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</si>
  <si>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</si>
  <si>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</si>
  <si>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</si>
  <si>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</si>
  <si>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</si>
  <si>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</si>
  <si>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</si>
  <si>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</si>
  <si>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</si>
  <si>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</si>
  <si>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</si>
  <si>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</si>
  <si>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</si>
  <si>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Brookfield Capital Partners Fund VI</t>
  </si>
  <si>
    <t>Bessemer Venture Partners XII Institutional L.P</t>
  </si>
  <si>
    <t>BVP Forge Institutional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</si>
  <si>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</si>
  <si>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</si>
  <si>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</si>
  <si>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</si>
  <si>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</si>
  <si>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</si>
  <si>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Faropoint Industrial Value Fund III LP</t>
  </si>
  <si>
    <t>EQT Exeter Industrial Value Fund VI L.P</t>
  </si>
  <si>
    <t>Klirmark Opportunity Fund IV</t>
  </si>
  <si>
    <t>נדלן מגדל צפירה</t>
  </si>
  <si>
    <t>השכרה</t>
  </si>
  <si>
    <t>פינת הרחובות הצפירה, יד חרוצים ואליאשברג, תל אביב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</si>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</sst>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67" fontId="0" fillId="0" borderId="0" xfId="0" applyNumberFormat="1"/>
    <xf numFmtId="167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2362</v>
      </c>
    </row>
    <row r="3" spans="1:36">
      <c r="B3" s="2" t="s">
        <v>2</v>
      </c>
      <c r="C3" s="26" t="s">
        <v>2363</v>
      </c>
    </row>
    <row r="4" spans="1:36">
      <c r="B4" s="2" t="s">
        <v>3</v>
      </c>
      <c r="C4" s="83" t="s">
        <v>197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16277.502642139279</v>
      </c>
      <c r="D11" s="76">
        <v>0.23810000000000001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3373.5347144480002</v>
      </c>
      <c r="D13" s="78">
        <v>4.9299999999999997E-2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113.4622084758668</v>
      </c>
      <c r="D15" s="78">
        <v>1.6999999999999999E-3</v>
      </c>
    </row>
    <row r="16" spans="1:36">
      <c r="A16" s="10" t="s">
        <v>13</v>
      </c>
      <c r="B16" s="70" t="s">
        <v>19</v>
      </c>
      <c r="C16" s="77">
        <v>22635.896201371528</v>
      </c>
      <c r="D16" s="78">
        <v>0.33100000000000002</v>
      </c>
    </row>
    <row r="17" spans="1:4">
      <c r="A17" s="10" t="s">
        <v>13</v>
      </c>
      <c r="B17" s="70" t="s">
        <v>195</v>
      </c>
      <c r="C17" s="77">
        <v>19641.798904233561</v>
      </c>
      <c r="D17" s="78">
        <v>0.2873</v>
      </c>
    </row>
    <row r="18" spans="1:4">
      <c r="A18" s="10" t="s">
        <v>13</v>
      </c>
      <c r="B18" s="70" t="s">
        <v>20</v>
      </c>
      <c r="C18" s="77">
        <v>1229.60568277844</v>
      </c>
      <c r="D18" s="78">
        <v>1.7999999999999999E-2</v>
      </c>
    </row>
    <row r="19" spans="1:4">
      <c r="A19" s="10" t="s">
        <v>13</v>
      </c>
      <c r="B19" s="70" t="s">
        <v>21</v>
      </c>
      <c r="C19" s="77">
        <v>4.5293112989680004</v>
      </c>
      <c r="D19" s="78">
        <v>1E-4</v>
      </c>
    </row>
    <row r="20" spans="1:4">
      <c r="A20" s="10" t="s">
        <v>13</v>
      </c>
      <c r="B20" s="70" t="s">
        <v>22</v>
      </c>
      <c r="C20" s="77">
        <v>3.2582724500000002</v>
      </c>
      <c r="D20" s="78">
        <v>0</v>
      </c>
    </row>
    <row r="21" spans="1:4">
      <c r="A21" s="10" t="s">
        <v>13</v>
      </c>
      <c r="B21" s="70" t="s">
        <v>23</v>
      </c>
      <c r="C21" s="77">
        <v>644.557686697843</v>
      </c>
      <c r="D21" s="78">
        <v>9.4000000000000004E-3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74.907522756644994</v>
      </c>
      <c r="D26" s="78">
        <v>1.1000000000000001E-3</v>
      </c>
    </row>
    <row r="27" spans="1:4">
      <c r="A27" s="10" t="s">
        <v>13</v>
      </c>
      <c r="B27" s="70" t="s">
        <v>28</v>
      </c>
      <c r="C27" s="77">
        <v>453.71439325613875</v>
      </c>
      <c r="D27" s="78">
        <v>6.6E-3</v>
      </c>
    </row>
    <row r="28" spans="1:4">
      <c r="A28" s="10" t="s">
        <v>13</v>
      </c>
      <c r="B28" s="70" t="s">
        <v>29</v>
      </c>
      <c r="C28" s="77">
        <v>2297.9438021041515</v>
      </c>
      <c r="D28" s="78">
        <v>3.3599999999999998E-2</v>
      </c>
    </row>
    <row r="29" spans="1:4">
      <c r="A29" s="10" t="s">
        <v>13</v>
      </c>
      <c r="B29" s="70" t="s">
        <v>30</v>
      </c>
      <c r="C29" s="77">
        <v>4.1092953999999999E-3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-832.29035351805351</v>
      </c>
      <c r="D31" s="78">
        <v>-1.2200000000000001E-2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1315.904339366361</v>
      </c>
      <c r="D33" s="78">
        <v>1.9199999999999998E-2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199.04302000000001</v>
      </c>
      <c r="D35" s="78">
        <v>2.8999999999999998E-3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944.99382312600005</v>
      </c>
      <c r="D37" s="78">
        <v>1.38E-2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68378.366280280126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3763.5571106243597</v>
      </c>
      <c r="D43" s="78">
        <f>C43/$C$42</f>
        <v>5.5040173016092445E-2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63">
    <sortCondition ref="C47:C63"/>
  </sortState>
  <mergeCells count="1">
    <mergeCell ref="B6:D6"/>
  </mergeCells>
  <dataValidations count="1">
    <dataValidation allowBlank="1" showInputMessage="1" showErrorMessage="1" sqref="C1:C4" xr:uid="{D6AF4499-FBD6-4C78-9465-6421D655BB9E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2362</v>
      </c>
    </row>
    <row r="3" spans="2:61" s="1" customFormat="1">
      <c r="B3" s="2" t="s">
        <v>2</v>
      </c>
      <c r="C3" s="26" t="s">
        <v>2363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3.2582724500000002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11.11983</v>
      </c>
      <c r="K12" s="80">
        <v>3.4127999999999998</v>
      </c>
      <c r="L12" s="80">
        <v>2.0000000000000001E-4</v>
      </c>
    </row>
    <row r="13" spans="2:61">
      <c r="B13" s="79" t="s">
        <v>1161</v>
      </c>
      <c r="C13" s="16"/>
      <c r="D13" s="16"/>
      <c r="E13" s="16"/>
      <c r="G13" s="81">
        <v>0</v>
      </c>
      <c r="I13" s="81">
        <v>11.11983</v>
      </c>
      <c r="K13" s="80">
        <v>3.4127999999999998</v>
      </c>
      <c r="L13" s="80">
        <v>2.0000000000000001E-4</v>
      </c>
    </row>
    <row r="14" spans="2:61">
      <c r="B14" t="s">
        <v>1162</v>
      </c>
      <c r="C14" t="s">
        <v>1163</v>
      </c>
      <c r="D14" t="s">
        <v>100</v>
      </c>
      <c r="E14" t="s">
        <v>123</v>
      </c>
      <c r="F14" t="s">
        <v>102</v>
      </c>
      <c r="G14" s="77">
        <v>1.31</v>
      </c>
      <c r="H14" s="77">
        <v>731000</v>
      </c>
      <c r="I14" s="77">
        <v>9.5761000000000003</v>
      </c>
      <c r="J14" s="78">
        <v>0</v>
      </c>
      <c r="K14" s="78">
        <v>2.9390000000000001</v>
      </c>
      <c r="L14" s="78">
        <v>1E-4</v>
      </c>
    </row>
    <row r="15" spans="2:61">
      <c r="B15" t="s">
        <v>1164</v>
      </c>
      <c r="C15" t="s">
        <v>1165</v>
      </c>
      <c r="D15" t="s">
        <v>100</v>
      </c>
      <c r="E15" t="s">
        <v>123</v>
      </c>
      <c r="F15" t="s">
        <v>102</v>
      </c>
      <c r="G15" s="77">
        <v>-1.31</v>
      </c>
      <c r="H15" s="77">
        <v>1906900</v>
      </c>
      <c r="I15" s="77">
        <v>-24.98039</v>
      </c>
      <c r="J15" s="78">
        <v>0</v>
      </c>
      <c r="K15" s="78">
        <v>-7.6668000000000003</v>
      </c>
      <c r="L15" s="78">
        <v>-4.0000000000000002E-4</v>
      </c>
    </row>
    <row r="16" spans="2:61">
      <c r="B16" t="s">
        <v>1166</v>
      </c>
      <c r="C16" t="s">
        <v>1167</v>
      </c>
      <c r="D16" t="s">
        <v>100</v>
      </c>
      <c r="E16" t="s">
        <v>123</v>
      </c>
      <c r="F16" t="s">
        <v>102</v>
      </c>
      <c r="G16" s="77">
        <v>12.04</v>
      </c>
      <c r="H16" s="77">
        <v>220300</v>
      </c>
      <c r="I16" s="77">
        <v>26.52412</v>
      </c>
      <c r="J16" s="78">
        <v>0</v>
      </c>
      <c r="K16" s="78">
        <v>8.1404999999999994</v>
      </c>
      <c r="L16" s="78">
        <v>4.0000000000000002E-4</v>
      </c>
    </row>
    <row r="17" spans="2:12">
      <c r="B17" t="s">
        <v>1168</v>
      </c>
      <c r="C17" t="s">
        <v>1169</v>
      </c>
      <c r="D17" t="s">
        <v>100</v>
      </c>
      <c r="E17" t="s">
        <v>123</v>
      </c>
      <c r="F17" t="s">
        <v>102</v>
      </c>
      <c r="G17" s="77">
        <v>-12.04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1170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1171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229</v>
      </c>
      <c r="C24" s="16"/>
      <c r="D24" s="16"/>
      <c r="E24" s="16"/>
      <c r="G24" s="81">
        <v>0</v>
      </c>
      <c r="I24" s="81">
        <v>-7.8615575499999997</v>
      </c>
      <c r="K24" s="80">
        <v>-2.4127999999999998</v>
      </c>
      <c r="L24" s="80">
        <v>-1E-4</v>
      </c>
    </row>
    <row r="25" spans="2:12">
      <c r="B25" s="79" t="s">
        <v>1161</v>
      </c>
      <c r="C25" s="16"/>
      <c r="D25" s="16"/>
      <c r="E25" s="16"/>
      <c r="G25" s="81">
        <v>0</v>
      </c>
      <c r="I25" s="81">
        <v>-7.8615575499999997</v>
      </c>
      <c r="K25" s="80">
        <v>-2.4127999999999998</v>
      </c>
      <c r="L25" s="80">
        <v>-1E-4</v>
      </c>
    </row>
    <row r="26" spans="2:12">
      <c r="B26" t="s">
        <v>1172</v>
      </c>
      <c r="C26" t="s">
        <v>1173</v>
      </c>
      <c r="D26" t="s">
        <v>957</v>
      </c>
      <c r="E26" t="s">
        <v>123</v>
      </c>
      <c r="F26" t="s">
        <v>110</v>
      </c>
      <c r="G26" s="77">
        <v>11.53</v>
      </c>
      <c r="H26" s="77">
        <v>3750</v>
      </c>
      <c r="I26" s="77">
        <v>1.6846194750000001</v>
      </c>
      <c r="J26" s="78">
        <v>0</v>
      </c>
      <c r="K26" s="78">
        <v>0.51700000000000002</v>
      </c>
      <c r="L26" s="78">
        <v>0</v>
      </c>
    </row>
    <row r="27" spans="2:12">
      <c r="B27" t="s">
        <v>1174</v>
      </c>
      <c r="C27" t="s">
        <v>1175</v>
      </c>
      <c r="D27" t="s">
        <v>957</v>
      </c>
      <c r="E27" t="s">
        <v>123</v>
      </c>
      <c r="F27" t="s">
        <v>110</v>
      </c>
      <c r="G27" s="77">
        <v>-11.53</v>
      </c>
      <c r="H27" s="77">
        <v>250</v>
      </c>
      <c r="I27" s="77">
        <v>-0.112307965</v>
      </c>
      <c r="J27" s="78">
        <v>0</v>
      </c>
      <c r="K27" s="78">
        <v>-3.4500000000000003E-2</v>
      </c>
      <c r="L27" s="78">
        <v>0</v>
      </c>
    </row>
    <row r="28" spans="2:12">
      <c r="B28" t="s">
        <v>1176</v>
      </c>
      <c r="C28" t="s">
        <v>1177</v>
      </c>
      <c r="D28" t="s">
        <v>957</v>
      </c>
      <c r="E28" t="s">
        <v>123</v>
      </c>
      <c r="F28" t="s">
        <v>110</v>
      </c>
      <c r="G28" s="77">
        <v>-11.53</v>
      </c>
      <c r="H28" s="77">
        <v>30750</v>
      </c>
      <c r="I28" s="77">
        <v>-13.813879695000001</v>
      </c>
      <c r="J28" s="78">
        <v>0</v>
      </c>
      <c r="K28" s="78">
        <v>-4.2396000000000003</v>
      </c>
      <c r="L28" s="78">
        <v>-2.0000000000000001E-4</v>
      </c>
    </row>
    <row r="29" spans="2:12">
      <c r="B29" t="s">
        <v>1178</v>
      </c>
      <c r="C29" t="s">
        <v>1179</v>
      </c>
      <c r="D29" t="s">
        <v>957</v>
      </c>
      <c r="E29" t="s">
        <v>123</v>
      </c>
      <c r="F29" t="s">
        <v>110</v>
      </c>
      <c r="G29" s="77">
        <v>11.53</v>
      </c>
      <c r="H29" s="77">
        <v>9750</v>
      </c>
      <c r="I29" s="77">
        <v>4.3800106349999997</v>
      </c>
      <c r="J29" s="78">
        <v>0</v>
      </c>
      <c r="K29" s="78">
        <v>1.3443000000000001</v>
      </c>
      <c r="L29" s="78">
        <v>1E-4</v>
      </c>
    </row>
    <row r="30" spans="2:12">
      <c r="B30" s="79" t="s">
        <v>1180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1171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1181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271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F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231</v>
      </c>
      <c r="C38" s="16"/>
      <c r="D38" s="16"/>
      <c r="E38" s="16"/>
    </row>
    <row r="39" spans="2:12">
      <c r="B39" t="s">
        <v>263</v>
      </c>
      <c r="C39" s="16"/>
      <c r="D39" s="16"/>
      <c r="E39" s="16"/>
    </row>
    <row r="40" spans="2:12">
      <c r="B40" t="s">
        <v>264</v>
      </c>
      <c r="C40" s="16"/>
      <c r="D40" s="16"/>
      <c r="E40" s="16"/>
    </row>
    <row r="41" spans="2:12">
      <c r="B41" t="s">
        <v>265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2362</v>
      </c>
    </row>
    <row r="3" spans="1:60" s="1" customFormat="1">
      <c r="B3" s="2" t="s">
        <v>2</v>
      </c>
      <c r="C3" s="26" t="s">
        <v>2363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32.409999999999997</v>
      </c>
      <c r="H11" s="25"/>
      <c r="I11" s="75">
        <v>644.557686697843</v>
      </c>
      <c r="J11" s="76">
        <v>1</v>
      </c>
      <c r="K11" s="76">
        <v>9.4000000000000004E-3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32.409999999999997</v>
      </c>
      <c r="H14" s="19"/>
      <c r="I14" s="81">
        <v>644.557686697843</v>
      </c>
      <c r="J14" s="80">
        <v>1</v>
      </c>
      <c r="K14" s="80">
        <v>9.4000000000000004E-3</v>
      </c>
      <c r="BF14" s="16" t="s">
        <v>126</v>
      </c>
    </row>
    <row r="15" spans="1:60">
      <c r="B15" t="s">
        <v>1182</v>
      </c>
      <c r="C15" t="s">
        <v>1183</v>
      </c>
      <c r="D15" t="s">
        <v>123</v>
      </c>
      <c r="E15" t="s">
        <v>123</v>
      </c>
      <c r="F15" t="s">
        <v>106</v>
      </c>
      <c r="G15" s="77">
        <v>4.72</v>
      </c>
      <c r="H15" s="77">
        <v>191326.965</v>
      </c>
      <c r="I15" s="77">
        <v>32.383849034328001</v>
      </c>
      <c r="J15" s="78">
        <v>5.0200000000000002E-2</v>
      </c>
      <c r="K15" s="78">
        <v>5.0000000000000001E-4</v>
      </c>
      <c r="BF15" s="16" t="s">
        <v>127</v>
      </c>
    </row>
    <row r="16" spans="1:60">
      <c r="B16" t="s">
        <v>1184</v>
      </c>
      <c r="C16" t="s">
        <v>1185</v>
      </c>
      <c r="D16" t="s">
        <v>123</v>
      </c>
      <c r="E16" t="s">
        <v>123</v>
      </c>
      <c r="F16" t="s">
        <v>116</v>
      </c>
      <c r="G16" s="77">
        <v>0.62</v>
      </c>
      <c r="H16" s="77">
        <v>425512.27620000025</v>
      </c>
      <c r="I16" s="77">
        <v>6.9829883520174398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1186</v>
      </c>
      <c r="C17" t="s">
        <v>1187</v>
      </c>
      <c r="D17" t="s">
        <v>123</v>
      </c>
      <c r="E17" t="s">
        <v>123</v>
      </c>
      <c r="F17" t="s">
        <v>106</v>
      </c>
      <c r="G17" s="77">
        <v>15.08</v>
      </c>
      <c r="H17" s="77">
        <v>925294.44499999995</v>
      </c>
      <c r="I17" s="77">
        <v>500.37036666931601</v>
      </c>
      <c r="J17" s="78">
        <v>0.77629999999999999</v>
      </c>
      <c r="K17" s="78">
        <v>7.3000000000000001E-3</v>
      </c>
      <c r="BF17" s="16" t="s">
        <v>129</v>
      </c>
    </row>
    <row r="18" spans="2:58">
      <c r="B18" t="s">
        <v>1188</v>
      </c>
      <c r="C18" t="s">
        <v>1189</v>
      </c>
      <c r="D18" t="s">
        <v>123</v>
      </c>
      <c r="E18" t="s">
        <v>123</v>
      </c>
      <c r="F18" t="s">
        <v>110</v>
      </c>
      <c r="G18" s="77">
        <v>10.7</v>
      </c>
      <c r="H18" s="77">
        <v>46494.489109499933</v>
      </c>
      <c r="I18" s="77">
        <v>19.383245646122401</v>
      </c>
      <c r="J18" s="78">
        <v>3.0099999999999998E-2</v>
      </c>
      <c r="K18" s="78">
        <v>2.9999999999999997E-4</v>
      </c>
      <c r="BF18" s="16" t="s">
        <v>130</v>
      </c>
    </row>
    <row r="19" spans="2:58">
      <c r="B19" t="s">
        <v>1190</v>
      </c>
      <c r="C19" t="s">
        <v>1191</v>
      </c>
      <c r="D19" t="s">
        <v>123</v>
      </c>
      <c r="E19" t="s">
        <v>123</v>
      </c>
      <c r="F19" t="s">
        <v>106</v>
      </c>
      <c r="G19" s="77">
        <v>1.29</v>
      </c>
      <c r="H19" s="77">
        <v>1846916.2374795005</v>
      </c>
      <c r="I19" s="77">
        <v>85.437236996059198</v>
      </c>
      <c r="J19" s="78">
        <v>0.1326</v>
      </c>
      <c r="K19" s="78">
        <v>1.1999999999999999E-3</v>
      </c>
      <c r="BF19" s="16" t="s">
        <v>131</v>
      </c>
    </row>
    <row r="20" spans="2:58">
      <c r="B20" t="s">
        <v>231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264</v>
      </c>
      <c r="C22" s="19"/>
      <c r="D22" s="19"/>
      <c r="E22" s="19"/>
      <c r="F22" s="19"/>
      <c r="G22" s="19"/>
      <c r="H22" s="19"/>
    </row>
    <row r="23" spans="2:58">
      <c r="B23" t="s">
        <v>265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2362</v>
      </c>
    </row>
    <row r="3" spans="2:81" s="1" customFormat="1">
      <c r="B3" s="2" t="s">
        <v>2</v>
      </c>
      <c r="C3" s="26" t="s">
        <v>2363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1192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1193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1194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1195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1196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1193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1194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1195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2362</v>
      </c>
    </row>
    <row r="3" spans="2:72" s="1" customFormat="1">
      <c r="B3" s="2" t="s">
        <v>2</v>
      </c>
      <c r="C3" s="26" t="s">
        <v>2363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1199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1200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1201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1202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1203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2362</v>
      </c>
    </row>
    <row r="3" spans="2:65" s="1" customFormat="1">
      <c r="B3" s="2" t="s">
        <v>2</v>
      </c>
      <c r="C3" s="26" t="s">
        <v>2363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1204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1205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1206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1207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2362</v>
      </c>
    </row>
    <row r="3" spans="2:81" s="1" customFormat="1">
      <c r="B3" s="2" t="s">
        <v>2</v>
      </c>
      <c r="C3" s="26" t="s">
        <v>2363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8.1</v>
      </c>
      <c r="K11" s="7"/>
      <c r="L11" s="7"/>
      <c r="M11" s="76">
        <v>3.2500000000000001E-2</v>
      </c>
      <c r="N11" s="75">
        <v>55101.1</v>
      </c>
      <c r="O11" s="7"/>
      <c r="P11" s="75">
        <v>74.907522756644994</v>
      </c>
      <c r="Q11" s="7"/>
      <c r="R11" s="76">
        <v>1</v>
      </c>
      <c r="S11" s="76">
        <v>1.1000000000000001E-3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7.15</v>
      </c>
      <c r="M12" s="80">
        <v>2.8799999999999999E-2</v>
      </c>
      <c r="N12" s="81">
        <v>49503.23</v>
      </c>
      <c r="P12" s="81">
        <v>62.496922705564202</v>
      </c>
      <c r="R12" s="80">
        <v>0.83430000000000004</v>
      </c>
      <c r="S12" s="80">
        <v>8.9999999999999998E-4</v>
      </c>
    </row>
    <row r="13" spans="2:81">
      <c r="B13" s="79" t="s">
        <v>1204</v>
      </c>
      <c r="C13" s="16"/>
      <c r="D13" s="16"/>
      <c r="E13" s="16"/>
      <c r="J13" s="81">
        <v>7.26</v>
      </c>
      <c r="M13" s="80">
        <v>2.81E-2</v>
      </c>
      <c r="N13" s="81">
        <v>48249.73</v>
      </c>
      <c r="P13" s="81">
        <v>61.062158111416203</v>
      </c>
      <c r="R13" s="80">
        <v>0.81520000000000004</v>
      </c>
      <c r="S13" s="80">
        <v>8.9999999999999998E-4</v>
      </c>
    </row>
    <row r="14" spans="2:81">
      <c r="B14" t="s">
        <v>1208</v>
      </c>
      <c r="C14" t="s">
        <v>1209</v>
      </c>
      <c r="D14" t="s">
        <v>123</v>
      </c>
      <c r="E14" t="s">
        <v>1210</v>
      </c>
      <c r="F14" t="s">
        <v>127</v>
      </c>
      <c r="G14" t="s">
        <v>208</v>
      </c>
      <c r="H14" t="s">
        <v>209</v>
      </c>
      <c r="I14" t="s">
        <v>1211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10227.129999999999</v>
      </c>
      <c r="O14" s="77">
        <v>151.35</v>
      </c>
      <c r="P14" s="77">
        <v>15.478761255</v>
      </c>
      <c r="Q14" s="78">
        <v>0</v>
      </c>
      <c r="R14" s="78">
        <v>0.20660000000000001</v>
      </c>
      <c r="S14" s="78">
        <v>2.0000000000000001E-4</v>
      </c>
    </row>
    <row r="15" spans="2:81">
      <c r="B15" t="s">
        <v>1212</v>
      </c>
      <c r="C15" t="s">
        <v>1213</v>
      </c>
      <c r="D15" t="s">
        <v>123</v>
      </c>
      <c r="E15" t="s">
        <v>1210</v>
      </c>
      <c r="F15" t="s">
        <v>127</v>
      </c>
      <c r="G15" t="s">
        <v>208</v>
      </c>
      <c r="H15" t="s">
        <v>209</v>
      </c>
      <c r="I15" t="s">
        <v>1211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20873.990000000002</v>
      </c>
      <c r="O15" s="77">
        <v>134.38999999999999</v>
      </c>
      <c r="P15" s="77">
        <v>28.052555161000001</v>
      </c>
      <c r="Q15" s="78">
        <v>0</v>
      </c>
      <c r="R15" s="78">
        <v>0.3745</v>
      </c>
      <c r="S15" s="78">
        <v>4.0000000000000002E-4</v>
      </c>
    </row>
    <row r="16" spans="2:81">
      <c r="B16" t="s">
        <v>1214</v>
      </c>
      <c r="C16" t="s">
        <v>1215</v>
      </c>
      <c r="D16" t="s">
        <v>123</v>
      </c>
      <c r="E16" t="s">
        <v>1216</v>
      </c>
      <c r="F16" t="s">
        <v>307</v>
      </c>
      <c r="G16" t="s">
        <v>1217</v>
      </c>
      <c r="H16" t="s">
        <v>150</v>
      </c>
      <c r="I16" t="s">
        <v>1211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6867.13</v>
      </c>
      <c r="O16" s="77">
        <v>111.56</v>
      </c>
      <c r="P16" s="77">
        <v>7.660970228</v>
      </c>
      <c r="Q16" s="78">
        <v>0</v>
      </c>
      <c r="R16" s="78">
        <v>0.1023</v>
      </c>
      <c r="S16" s="78">
        <v>1E-4</v>
      </c>
    </row>
    <row r="17" spans="2:19">
      <c r="B17" t="s">
        <v>1218</v>
      </c>
      <c r="C17" t="s">
        <v>1219</v>
      </c>
      <c r="D17" t="s">
        <v>123</v>
      </c>
      <c r="E17" t="s">
        <v>1220</v>
      </c>
      <c r="F17" t="s">
        <v>318</v>
      </c>
      <c r="G17" t="s">
        <v>1221</v>
      </c>
      <c r="H17" t="s">
        <v>209</v>
      </c>
      <c r="I17" t="s">
        <v>1222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5726.6</v>
      </c>
      <c r="O17" s="77">
        <v>94.43</v>
      </c>
      <c r="P17" s="77">
        <v>5.4076283800000002</v>
      </c>
      <c r="Q17" s="78">
        <v>0</v>
      </c>
      <c r="R17" s="78">
        <v>7.22E-2</v>
      </c>
      <c r="S17" s="78">
        <v>1E-4</v>
      </c>
    </row>
    <row r="18" spans="2:19">
      <c r="B18" t="s">
        <v>1223</v>
      </c>
      <c r="C18" t="s">
        <v>1224</v>
      </c>
      <c r="D18" t="s">
        <v>123</v>
      </c>
      <c r="E18" t="s">
        <v>1225</v>
      </c>
      <c r="F18" t="s">
        <v>318</v>
      </c>
      <c r="G18" t="s">
        <v>1221</v>
      </c>
      <c r="H18" t="s">
        <v>209</v>
      </c>
      <c r="I18" t="s">
        <v>1211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3.94</v>
      </c>
      <c r="O18" s="77">
        <v>173.84</v>
      </c>
      <c r="P18" s="77">
        <v>6.8492960000000004E-3</v>
      </c>
      <c r="Q18" s="78">
        <v>0</v>
      </c>
      <c r="R18" s="78">
        <v>1E-4</v>
      </c>
      <c r="S18" s="78">
        <v>0</v>
      </c>
    </row>
    <row r="19" spans="2:19">
      <c r="B19" t="s">
        <v>1226</v>
      </c>
      <c r="C19" t="s">
        <v>1227</v>
      </c>
      <c r="D19" t="s">
        <v>123</v>
      </c>
      <c r="E19" t="s">
        <v>1228</v>
      </c>
      <c r="F19" t="s">
        <v>127</v>
      </c>
      <c r="G19" t="s">
        <v>1221</v>
      </c>
      <c r="H19" t="s">
        <v>209</v>
      </c>
      <c r="I19" t="s">
        <v>1211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2124.63</v>
      </c>
      <c r="O19" s="77">
        <v>141.74</v>
      </c>
      <c r="P19" s="77">
        <v>3.0114505619999998</v>
      </c>
      <c r="Q19" s="78">
        <v>0</v>
      </c>
      <c r="R19" s="78">
        <v>4.02E-2</v>
      </c>
      <c r="S19" s="78">
        <v>0</v>
      </c>
    </row>
    <row r="20" spans="2:19">
      <c r="B20" t="s">
        <v>1229</v>
      </c>
      <c r="C20" t="s">
        <v>1230</v>
      </c>
      <c r="D20" t="s">
        <v>123</v>
      </c>
      <c r="E20" t="s">
        <v>1231</v>
      </c>
      <c r="F20" t="s">
        <v>112</v>
      </c>
      <c r="G20" t="s">
        <v>213</v>
      </c>
      <c r="H20" t="s">
        <v>214</v>
      </c>
      <c r="I20" t="s">
        <v>1211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2426.31</v>
      </c>
      <c r="O20" s="77">
        <v>59.511901999999999</v>
      </c>
      <c r="P20" s="77">
        <v>1.4439432294162</v>
      </c>
      <c r="Q20" s="78">
        <v>0</v>
      </c>
      <c r="R20" s="78">
        <v>1.9300000000000001E-2</v>
      </c>
      <c r="S20" s="78">
        <v>0</v>
      </c>
    </row>
    <row r="21" spans="2:19">
      <c r="B21" s="79" t="s">
        <v>1205</v>
      </c>
      <c r="C21" s="16"/>
      <c r="D21" s="16"/>
      <c r="E21" s="16"/>
      <c r="J21" s="81">
        <v>2.7</v>
      </c>
      <c r="M21" s="80">
        <v>5.7700000000000001E-2</v>
      </c>
      <c r="N21" s="81">
        <v>1163.8900000000001</v>
      </c>
      <c r="P21" s="81">
        <v>1.0929215489999999</v>
      </c>
      <c r="R21" s="80">
        <v>1.46E-2</v>
      </c>
      <c r="S21" s="80">
        <v>0</v>
      </c>
    </row>
    <row r="22" spans="2:19">
      <c r="B22" t="s">
        <v>1232</v>
      </c>
      <c r="C22" t="s">
        <v>1233</v>
      </c>
      <c r="D22" t="s">
        <v>123</v>
      </c>
      <c r="E22" t="s">
        <v>1216</v>
      </c>
      <c r="F22" t="s">
        <v>307</v>
      </c>
      <c r="G22" t="s">
        <v>215</v>
      </c>
      <c r="H22" t="s">
        <v>216</v>
      </c>
      <c r="I22" t="s">
        <v>1211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271.2</v>
      </c>
      <c r="O22" s="77">
        <v>95.81</v>
      </c>
      <c r="P22" s="77">
        <v>0.25983672000000002</v>
      </c>
      <c r="Q22" s="78">
        <v>0</v>
      </c>
      <c r="R22" s="78">
        <v>3.5000000000000001E-3</v>
      </c>
      <c r="S22" s="78">
        <v>0</v>
      </c>
    </row>
    <row r="23" spans="2:19">
      <c r="B23" t="s">
        <v>1234</v>
      </c>
      <c r="C23" t="s">
        <v>1235</v>
      </c>
      <c r="D23" t="s">
        <v>123</v>
      </c>
      <c r="E23" t="s">
        <v>1216</v>
      </c>
      <c r="F23" t="s">
        <v>307</v>
      </c>
      <c r="G23" t="s">
        <v>215</v>
      </c>
      <c r="H23" t="s">
        <v>216</v>
      </c>
      <c r="I23" t="s">
        <v>1211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118.98</v>
      </c>
      <c r="O23" s="77">
        <v>92.47</v>
      </c>
      <c r="P23" s="77">
        <v>0.110020806</v>
      </c>
      <c r="Q23" s="78">
        <v>0</v>
      </c>
      <c r="R23" s="78">
        <v>1.5E-3</v>
      </c>
      <c r="S23" s="78">
        <v>0</v>
      </c>
    </row>
    <row r="24" spans="2:19">
      <c r="B24" t="s">
        <v>1236</v>
      </c>
      <c r="C24" t="s">
        <v>1237</v>
      </c>
      <c r="D24" t="s">
        <v>123</v>
      </c>
      <c r="E24" t="s">
        <v>1238</v>
      </c>
      <c r="F24" t="s">
        <v>366</v>
      </c>
      <c r="G24" t="s">
        <v>1239</v>
      </c>
      <c r="H24" t="s">
        <v>150</v>
      </c>
      <c r="I24" t="s">
        <v>1211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330.75</v>
      </c>
      <c r="O24" s="77">
        <v>94.97</v>
      </c>
      <c r="P24" s="77">
        <v>0.31411327500000003</v>
      </c>
      <c r="Q24" s="78">
        <v>0</v>
      </c>
      <c r="R24" s="78">
        <v>4.1999999999999997E-3</v>
      </c>
      <c r="S24" s="78">
        <v>0</v>
      </c>
    </row>
    <row r="25" spans="2:19">
      <c r="B25" t="s">
        <v>1240</v>
      </c>
      <c r="C25" t="s">
        <v>1241</v>
      </c>
      <c r="D25" t="s">
        <v>123</v>
      </c>
      <c r="E25" t="s">
        <v>289</v>
      </c>
      <c r="F25" t="s">
        <v>290</v>
      </c>
      <c r="G25" t="s">
        <v>1242</v>
      </c>
      <c r="H25" t="s">
        <v>216</v>
      </c>
      <c r="I25" t="s">
        <v>1243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221.37</v>
      </c>
      <c r="O25" s="77">
        <v>87.74</v>
      </c>
      <c r="P25" s="77">
        <v>0.19423003799999999</v>
      </c>
      <c r="Q25" s="78">
        <v>0</v>
      </c>
      <c r="R25" s="78">
        <v>2.5999999999999999E-3</v>
      </c>
      <c r="S25" s="78">
        <v>0</v>
      </c>
    </row>
    <row r="26" spans="2:19">
      <c r="B26" t="s">
        <v>1244</v>
      </c>
      <c r="C26" t="s">
        <v>1245</v>
      </c>
      <c r="D26" t="s">
        <v>123</v>
      </c>
      <c r="E26" t="s">
        <v>1246</v>
      </c>
      <c r="F26" t="s">
        <v>366</v>
      </c>
      <c r="G26" t="s">
        <v>1247</v>
      </c>
      <c r="H26" t="s">
        <v>209</v>
      </c>
      <c r="I26" t="s">
        <v>1211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221.59</v>
      </c>
      <c r="O26" s="77">
        <v>96.9</v>
      </c>
      <c r="P26" s="77">
        <v>0.21472071000000001</v>
      </c>
      <c r="Q26" s="78">
        <v>0</v>
      </c>
      <c r="R26" s="78">
        <v>2.8999999999999998E-3</v>
      </c>
      <c r="S26" s="78">
        <v>0</v>
      </c>
    </row>
    <row r="27" spans="2:19">
      <c r="B27" s="79" t="s">
        <v>268</v>
      </c>
      <c r="C27" s="16"/>
      <c r="D27" s="16"/>
      <c r="E27" s="16"/>
      <c r="J27" s="81">
        <v>2.16</v>
      </c>
      <c r="M27" s="80">
        <v>5.9799999999999999E-2</v>
      </c>
      <c r="N27" s="81">
        <v>89.61</v>
      </c>
      <c r="P27" s="81">
        <v>0.34184304514800001</v>
      </c>
      <c r="R27" s="80">
        <v>4.5999999999999999E-3</v>
      </c>
      <c r="S27" s="80">
        <v>0</v>
      </c>
    </row>
    <row r="28" spans="2:19">
      <c r="B28" t="s">
        <v>1248</v>
      </c>
      <c r="C28" t="s">
        <v>1249</v>
      </c>
      <c r="D28" t="s">
        <v>123</v>
      </c>
      <c r="E28" t="s">
        <v>1250</v>
      </c>
      <c r="F28" t="s">
        <v>112</v>
      </c>
      <c r="G28" t="s">
        <v>1242</v>
      </c>
      <c r="H28" t="s">
        <v>1251</v>
      </c>
      <c r="I28" t="s">
        <v>1252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89.61</v>
      </c>
      <c r="O28" s="77">
        <v>106.38</v>
      </c>
      <c r="P28" s="77">
        <v>0.34184304514800001</v>
      </c>
      <c r="Q28" s="78">
        <v>0</v>
      </c>
      <c r="R28" s="78">
        <v>4.5999999999999999E-3</v>
      </c>
      <c r="S28" s="78">
        <v>0</v>
      </c>
    </row>
    <row r="29" spans="2:19">
      <c r="B29" s="79" t="s">
        <v>271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229</v>
      </c>
      <c r="C31" s="16"/>
      <c r="D31" s="16"/>
      <c r="E31" s="16"/>
      <c r="J31" s="81">
        <v>12.91</v>
      </c>
      <c r="M31" s="80">
        <v>5.11E-2</v>
      </c>
      <c r="N31" s="81">
        <v>5597.87</v>
      </c>
      <c r="P31" s="81">
        <v>12.410600051080801</v>
      </c>
      <c r="R31" s="80">
        <v>0.16569999999999999</v>
      </c>
      <c r="S31" s="80">
        <v>2.0000000000000001E-4</v>
      </c>
    </row>
    <row r="32" spans="2:19">
      <c r="B32" s="79" t="s">
        <v>269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270</v>
      </c>
      <c r="C34" s="16"/>
      <c r="D34" s="16"/>
      <c r="E34" s="16"/>
      <c r="J34" s="81">
        <v>12.91</v>
      </c>
      <c r="M34" s="80">
        <v>5.11E-2</v>
      </c>
      <c r="N34" s="81">
        <v>5597.87</v>
      </c>
      <c r="P34" s="81">
        <v>12.410600051080801</v>
      </c>
      <c r="R34" s="80">
        <v>0.16569999999999999</v>
      </c>
      <c r="S34" s="80">
        <v>2.0000000000000001E-4</v>
      </c>
    </row>
    <row r="35" spans="2:19">
      <c r="B35" t="s">
        <v>1253</v>
      </c>
      <c r="C35" t="s">
        <v>1254</v>
      </c>
      <c r="D35" t="s">
        <v>274</v>
      </c>
      <c r="E35" t="s">
        <v>1255</v>
      </c>
      <c r="F35" t="s">
        <v>865</v>
      </c>
      <c r="G35" t="s">
        <v>1256</v>
      </c>
      <c r="H35" t="s">
        <v>1257</v>
      </c>
      <c r="I35" t="s">
        <v>1252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2994.91</v>
      </c>
      <c r="O35" s="77">
        <v>82.237500826402126</v>
      </c>
      <c r="P35" s="77">
        <v>6.5191535990784004</v>
      </c>
      <c r="Q35" s="78">
        <v>0</v>
      </c>
      <c r="R35" s="78">
        <v>8.6999999999999994E-2</v>
      </c>
      <c r="S35" s="78">
        <v>1E-4</v>
      </c>
    </row>
    <row r="36" spans="2:19">
      <c r="B36" t="s">
        <v>1258</v>
      </c>
      <c r="C36" t="s">
        <v>1259</v>
      </c>
      <c r="D36" t="s">
        <v>123</v>
      </c>
      <c r="E36" t="s">
        <v>1260</v>
      </c>
      <c r="F36" t="s">
        <v>917</v>
      </c>
      <c r="G36" t="s">
        <v>213</v>
      </c>
      <c r="H36" t="s">
        <v>214</v>
      </c>
      <c r="I36" t="s">
        <v>1252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2602.96</v>
      </c>
      <c r="O36" s="77">
        <v>85.51</v>
      </c>
      <c r="P36" s="77">
        <v>5.8914464520024001</v>
      </c>
      <c r="Q36" s="78">
        <v>0</v>
      </c>
      <c r="R36" s="78">
        <v>7.8600000000000003E-2</v>
      </c>
      <c r="S36" s="78">
        <v>1E-4</v>
      </c>
    </row>
    <row r="37" spans="2:19">
      <c r="B37" t="s">
        <v>231</v>
      </c>
      <c r="C37" s="16"/>
      <c r="D37" s="16"/>
      <c r="E37" s="16"/>
    </row>
    <row r="38" spans="2:19">
      <c r="B38" t="s">
        <v>263</v>
      </c>
      <c r="C38" s="16"/>
      <c r="D38" s="16"/>
      <c r="E38" s="16"/>
    </row>
    <row r="39" spans="2:19">
      <c r="B39" t="s">
        <v>264</v>
      </c>
      <c r="C39" s="16"/>
      <c r="D39" s="16"/>
      <c r="E39" s="16"/>
    </row>
    <row r="40" spans="2:19">
      <c r="B40" t="s">
        <v>265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2362</v>
      </c>
    </row>
    <row r="3" spans="2:98" s="1" customFormat="1">
      <c r="B3" s="2" t="s">
        <v>2</v>
      </c>
      <c r="C3" s="26" t="s">
        <v>2363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343455.2</v>
      </c>
      <c r="I11" s="7"/>
      <c r="J11" s="75">
        <v>453.71439325613875</v>
      </c>
      <c r="K11" s="7"/>
      <c r="L11" s="76">
        <v>1</v>
      </c>
      <c r="M11" s="76">
        <v>6.6E-3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125986.8</v>
      </c>
      <c r="J12" s="81">
        <v>165.34842316955107</v>
      </c>
      <c r="L12" s="80">
        <v>0.3644</v>
      </c>
      <c r="M12" s="80">
        <v>2.3999999999999998E-3</v>
      </c>
    </row>
    <row r="13" spans="2:98">
      <c r="B13" t="s">
        <v>1261</v>
      </c>
      <c r="C13" t="s">
        <v>1262</v>
      </c>
      <c r="D13" t="s">
        <v>123</v>
      </c>
      <c r="E13" t="s">
        <v>1263</v>
      </c>
      <c r="F13" t="s">
        <v>123</v>
      </c>
      <c r="G13" t="s">
        <v>102</v>
      </c>
      <c r="H13" s="77">
        <v>49647.01</v>
      </c>
      <c r="I13" s="77">
        <v>106.50960000000001</v>
      </c>
      <c r="J13" s="77">
        <v>52.878831762959997</v>
      </c>
      <c r="K13" s="78">
        <v>1E-4</v>
      </c>
      <c r="L13" s="78">
        <v>0.11650000000000001</v>
      </c>
      <c r="M13" s="78">
        <v>8.0000000000000004E-4</v>
      </c>
    </row>
    <row r="14" spans="2:98">
      <c r="B14" t="s">
        <v>1264</v>
      </c>
      <c r="C14" t="s">
        <v>1265</v>
      </c>
      <c r="D14" t="s">
        <v>123</v>
      </c>
      <c r="E14" t="s">
        <v>1266</v>
      </c>
      <c r="F14" t="s">
        <v>286</v>
      </c>
      <c r="G14" t="s">
        <v>102</v>
      </c>
      <c r="H14" s="77">
        <v>72187.69</v>
      </c>
      <c r="I14" s="77">
        <v>100</v>
      </c>
      <c r="J14" s="77">
        <v>72.187690000000003</v>
      </c>
      <c r="K14" s="78">
        <v>2.0000000000000001E-4</v>
      </c>
      <c r="L14" s="78">
        <v>0.15909999999999999</v>
      </c>
      <c r="M14" s="78">
        <v>1.1000000000000001E-3</v>
      </c>
    </row>
    <row r="15" spans="2:98">
      <c r="B15" t="s">
        <v>1267</v>
      </c>
      <c r="C15" t="s">
        <v>1268</v>
      </c>
      <c r="D15" t="s">
        <v>123</v>
      </c>
      <c r="E15" t="s">
        <v>986</v>
      </c>
      <c r="F15" t="s">
        <v>612</v>
      </c>
      <c r="G15" t="s">
        <v>106</v>
      </c>
      <c r="H15" s="77">
        <v>613.33000000000004</v>
      </c>
      <c r="I15" s="77">
        <v>100</v>
      </c>
      <c r="J15" s="77">
        <v>2.1994013799999999</v>
      </c>
      <c r="K15" s="78">
        <v>0</v>
      </c>
      <c r="L15" s="78">
        <v>4.7999999999999996E-3</v>
      </c>
      <c r="M15" s="78">
        <v>0</v>
      </c>
    </row>
    <row r="16" spans="2:98">
      <c r="B16" t="s">
        <v>1269</v>
      </c>
      <c r="C16" t="s">
        <v>1270</v>
      </c>
      <c r="D16" t="s">
        <v>123</v>
      </c>
      <c r="E16" t="s">
        <v>1271</v>
      </c>
      <c r="F16" t="s">
        <v>612</v>
      </c>
      <c r="G16" t="s">
        <v>106</v>
      </c>
      <c r="H16" s="77">
        <v>613.33000000000004</v>
      </c>
      <c r="I16" s="77">
        <v>100</v>
      </c>
      <c r="J16" s="77">
        <v>2.1994013799999999</v>
      </c>
      <c r="K16" s="78">
        <v>0</v>
      </c>
      <c r="L16" s="78">
        <v>4.7999999999999996E-3</v>
      </c>
      <c r="M16" s="78">
        <v>0</v>
      </c>
    </row>
    <row r="17" spans="2:13">
      <c r="B17" t="s">
        <v>1272</v>
      </c>
      <c r="C17" t="s">
        <v>1273</v>
      </c>
      <c r="D17" t="s">
        <v>123</v>
      </c>
      <c r="E17" t="s">
        <v>1274</v>
      </c>
      <c r="F17" t="s">
        <v>612</v>
      </c>
      <c r="G17" t="s">
        <v>102</v>
      </c>
      <c r="H17" s="77">
        <v>61.31</v>
      </c>
      <c r="I17" s="77">
        <v>3904.375</v>
      </c>
      <c r="J17" s="77">
        <v>2.3937723124999999</v>
      </c>
      <c r="K17" s="78">
        <v>1E-4</v>
      </c>
      <c r="L17" s="78">
        <v>5.3E-3</v>
      </c>
      <c r="M17" s="78">
        <v>0</v>
      </c>
    </row>
    <row r="18" spans="2:13">
      <c r="B18" t="s">
        <v>1275</v>
      </c>
      <c r="C18" t="s">
        <v>1276</v>
      </c>
      <c r="D18" t="s">
        <v>123</v>
      </c>
      <c r="E18" t="s">
        <v>1277</v>
      </c>
      <c r="F18" t="s">
        <v>347</v>
      </c>
      <c r="G18" t="s">
        <v>106</v>
      </c>
      <c r="H18" s="77">
        <v>458.81</v>
      </c>
      <c r="I18" s="77">
        <v>1115.5498999999975</v>
      </c>
      <c r="J18" s="77">
        <v>18.3540606233373</v>
      </c>
      <c r="K18" s="78">
        <v>0</v>
      </c>
      <c r="L18" s="78">
        <v>4.0500000000000001E-2</v>
      </c>
      <c r="M18" s="78">
        <v>2.9999999999999997E-4</v>
      </c>
    </row>
    <row r="19" spans="2:13">
      <c r="B19" t="s">
        <v>1278</v>
      </c>
      <c r="C19" t="s">
        <v>1279</v>
      </c>
      <c r="D19" t="s">
        <v>123</v>
      </c>
      <c r="E19" t="s">
        <v>1280</v>
      </c>
      <c r="F19" t="s">
        <v>498</v>
      </c>
      <c r="G19" t="s">
        <v>106</v>
      </c>
      <c r="H19" s="77">
        <v>674.64</v>
      </c>
      <c r="I19" s="77">
        <v>369.08190000000002</v>
      </c>
      <c r="J19" s="77">
        <v>8.9290472307537598</v>
      </c>
      <c r="K19" s="78">
        <v>0</v>
      </c>
      <c r="L19" s="78">
        <v>1.9699999999999999E-2</v>
      </c>
      <c r="M19" s="78">
        <v>1E-4</v>
      </c>
    </row>
    <row r="20" spans="2:13">
      <c r="B20" t="s">
        <v>1281</v>
      </c>
      <c r="C20" t="s">
        <v>1282</v>
      </c>
      <c r="D20" t="s">
        <v>123</v>
      </c>
      <c r="E20" t="s">
        <v>1283</v>
      </c>
      <c r="F20" t="s">
        <v>388</v>
      </c>
      <c r="G20" t="s">
        <v>106</v>
      </c>
      <c r="H20" s="77">
        <v>613.33000000000004</v>
      </c>
      <c r="I20" s="77">
        <v>100</v>
      </c>
      <c r="J20" s="77">
        <v>2.1994013799999999</v>
      </c>
      <c r="K20" s="78">
        <v>0</v>
      </c>
      <c r="L20" s="78">
        <v>4.7999999999999996E-3</v>
      </c>
      <c r="M20" s="78">
        <v>0</v>
      </c>
    </row>
    <row r="21" spans="2:13">
      <c r="B21" t="s">
        <v>1284</v>
      </c>
      <c r="C21" t="s">
        <v>1285</v>
      </c>
      <c r="D21" t="s">
        <v>123</v>
      </c>
      <c r="E21" t="s">
        <v>1274</v>
      </c>
      <c r="F21" t="s">
        <v>128</v>
      </c>
      <c r="G21" t="s">
        <v>106</v>
      </c>
      <c r="H21" s="77">
        <v>613.33000000000004</v>
      </c>
      <c r="I21" s="77">
        <v>100</v>
      </c>
      <c r="J21" s="77">
        <v>2.1994013799999999</v>
      </c>
      <c r="K21" s="78">
        <v>0</v>
      </c>
      <c r="L21" s="78">
        <v>4.7999999999999996E-3</v>
      </c>
      <c r="M21" s="78">
        <v>0</v>
      </c>
    </row>
    <row r="22" spans="2:13">
      <c r="B22" t="s">
        <v>1286</v>
      </c>
      <c r="C22" t="s">
        <v>1287</v>
      </c>
      <c r="D22" t="s">
        <v>123</v>
      </c>
      <c r="E22" t="s">
        <v>1288</v>
      </c>
      <c r="F22" t="s">
        <v>128</v>
      </c>
      <c r="G22" t="s">
        <v>106</v>
      </c>
      <c r="H22" s="77">
        <v>504.02</v>
      </c>
      <c r="I22" s="77">
        <v>100</v>
      </c>
      <c r="J22" s="77">
        <v>1.8074157200000001</v>
      </c>
      <c r="K22" s="78">
        <v>0</v>
      </c>
      <c r="L22" s="78">
        <v>4.0000000000000001E-3</v>
      </c>
      <c r="M22" s="78">
        <v>0</v>
      </c>
    </row>
    <row r="23" spans="2:13">
      <c r="B23" s="79" t="s">
        <v>229</v>
      </c>
      <c r="C23" s="16"/>
      <c r="D23" s="16"/>
      <c r="E23" s="16"/>
      <c r="H23" s="81">
        <v>217468.4</v>
      </c>
      <c r="J23" s="81">
        <v>288.36597008658765</v>
      </c>
      <c r="L23" s="80">
        <v>0.63560000000000005</v>
      </c>
      <c r="M23" s="80">
        <v>4.1999999999999997E-3</v>
      </c>
    </row>
    <row r="24" spans="2:13">
      <c r="B24" s="79" t="s">
        <v>269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270</v>
      </c>
      <c r="C26" s="16"/>
      <c r="D26" s="16"/>
      <c r="E26" s="16"/>
      <c r="H26" s="81">
        <v>217468.4</v>
      </c>
      <c r="J26" s="81">
        <v>288.36597008658765</v>
      </c>
      <c r="L26" s="80">
        <v>0.63560000000000005</v>
      </c>
      <c r="M26" s="80">
        <v>4.1999999999999997E-3</v>
      </c>
    </row>
    <row r="27" spans="2:13">
      <c r="B27" t="s">
        <v>1289</v>
      </c>
      <c r="C27" t="s">
        <v>1290</v>
      </c>
      <c r="D27" t="s">
        <v>123</v>
      </c>
      <c r="E27" t="s">
        <v>1291</v>
      </c>
      <c r="F27" t="s">
        <v>813</v>
      </c>
      <c r="G27" t="s">
        <v>106</v>
      </c>
      <c r="H27" s="77">
        <v>355.1</v>
      </c>
      <c r="I27" s="77">
        <v>3362.7687999999998</v>
      </c>
      <c r="J27" s="77">
        <v>42.821114543556803</v>
      </c>
      <c r="K27" s="78">
        <v>0</v>
      </c>
      <c r="L27" s="78">
        <v>9.4399999999999998E-2</v>
      </c>
      <c r="M27" s="78">
        <v>5.9999999999999995E-4</v>
      </c>
    </row>
    <row r="28" spans="2:13">
      <c r="B28" t="s">
        <v>1292</v>
      </c>
      <c r="C28" t="s">
        <v>1293</v>
      </c>
      <c r="D28" t="s">
        <v>123</v>
      </c>
      <c r="E28" t="s">
        <v>1294</v>
      </c>
      <c r="F28" t="s">
        <v>959</v>
      </c>
      <c r="G28" t="s">
        <v>106</v>
      </c>
      <c r="H28" s="77">
        <v>157134.88</v>
      </c>
      <c r="I28" s="77">
        <v>1E-4</v>
      </c>
      <c r="J28" s="77">
        <v>5.6348567967999996E-4</v>
      </c>
      <c r="K28" s="78">
        <v>0</v>
      </c>
      <c r="L28" s="78">
        <v>0</v>
      </c>
      <c r="M28" s="78">
        <v>0</v>
      </c>
    </row>
    <row r="29" spans="2:13">
      <c r="B29" t="s">
        <v>1295</v>
      </c>
      <c r="C29" t="s">
        <v>1296</v>
      </c>
      <c r="D29" t="s">
        <v>123</v>
      </c>
      <c r="E29" t="s">
        <v>1297</v>
      </c>
      <c r="F29" t="s">
        <v>959</v>
      </c>
      <c r="G29" t="s">
        <v>110</v>
      </c>
      <c r="H29" s="77">
        <v>5302</v>
      </c>
      <c r="I29" s="77">
        <v>100</v>
      </c>
      <c r="J29" s="77">
        <v>20.6576524</v>
      </c>
      <c r="K29" s="78">
        <v>1E-4</v>
      </c>
      <c r="L29" s="78">
        <v>4.5499999999999999E-2</v>
      </c>
      <c r="M29" s="78">
        <v>2.9999999999999997E-4</v>
      </c>
    </row>
    <row r="30" spans="2:13">
      <c r="B30" t="s">
        <v>1298</v>
      </c>
      <c r="C30" t="s">
        <v>1299</v>
      </c>
      <c r="D30" t="s">
        <v>123</v>
      </c>
      <c r="E30" t="s">
        <v>1300</v>
      </c>
      <c r="F30" t="s">
        <v>959</v>
      </c>
      <c r="G30" t="s">
        <v>106</v>
      </c>
      <c r="H30" s="77">
        <v>33.979999999999997</v>
      </c>
      <c r="I30" s="77">
        <v>14777.717700000032</v>
      </c>
      <c r="J30" s="77">
        <v>18.0069859494136</v>
      </c>
      <c r="K30" s="78">
        <v>0</v>
      </c>
      <c r="L30" s="78">
        <v>3.9699999999999999E-2</v>
      </c>
      <c r="M30" s="78">
        <v>2.9999999999999997E-4</v>
      </c>
    </row>
    <row r="31" spans="2:13">
      <c r="B31" t="s">
        <v>1301</v>
      </c>
      <c r="C31" t="s">
        <v>1302</v>
      </c>
      <c r="D31" t="s">
        <v>123</v>
      </c>
      <c r="E31" t="s">
        <v>1303</v>
      </c>
      <c r="F31" t="s">
        <v>959</v>
      </c>
      <c r="G31" t="s">
        <v>106</v>
      </c>
      <c r="H31" s="77">
        <v>35560.089999999997</v>
      </c>
      <c r="I31" s="77">
        <v>90.118699999999706</v>
      </c>
      <c r="J31" s="77">
        <v>114.917998905012</v>
      </c>
      <c r="K31" s="78">
        <v>1E-4</v>
      </c>
      <c r="L31" s="78">
        <v>0.25330000000000003</v>
      </c>
      <c r="M31" s="78">
        <v>1.6999999999999999E-3</v>
      </c>
    </row>
    <row r="32" spans="2:13">
      <c r="B32" t="s">
        <v>1304</v>
      </c>
      <c r="C32" t="s">
        <v>1305</v>
      </c>
      <c r="D32" t="s">
        <v>123</v>
      </c>
      <c r="E32" t="s">
        <v>1306</v>
      </c>
      <c r="F32" t="s">
        <v>1307</v>
      </c>
      <c r="G32" t="s">
        <v>106</v>
      </c>
      <c r="H32" s="77">
        <v>824.2</v>
      </c>
      <c r="I32" s="77">
        <v>704.57380000000001</v>
      </c>
      <c r="J32" s="77">
        <v>20.824250772925598</v>
      </c>
      <c r="K32" s="78">
        <v>0</v>
      </c>
      <c r="L32" s="78">
        <v>4.5900000000000003E-2</v>
      </c>
      <c r="M32" s="78">
        <v>2.9999999999999997E-4</v>
      </c>
    </row>
    <row r="33" spans="2:13">
      <c r="B33" t="s">
        <v>1308</v>
      </c>
      <c r="C33" t="s">
        <v>1309</v>
      </c>
      <c r="D33" t="s">
        <v>123</v>
      </c>
      <c r="E33" t="s">
        <v>1297</v>
      </c>
      <c r="F33" t="s">
        <v>286</v>
      </c>
      <c r="G33" t="s">
        <v>110</v>
      </c>
      <c r="H33" s="77">
        <v>11951.26</v>
      </c>
      <c r="I33" s="77">
        <v>100</v>
      </c>
      <c r="J33" s="77">
        <v>46.564499212000001</v>
      </c>
      <c r="K33" s="78">
        <v>2.0000000000000001E-4</v>
      </c>
      <c r="L33" s="78">
        <v>0.1026</v>
      </c>
      <c r="M33" s="78">
        <v>6.9999999999999999E-4</v>
      </c>
    </row>
    <row r="34" spans="2:13">
      <c r="B34" t="s">
        <v>1310</v>
      </c>
      <c r="C34" t="s">
        <v>1311</v>
      </c>
      <c r="D34" t="s">
        <v>123</v>
      </c>
      <c r="E34" t="s">
        <v>1297</v>
      </c>
      <c r="F34" t="s">
        <v>286</v>
      </c>
      <c r="G34" t="s">
        <v>110</v>
      </c>
      <c r="H34" s="77">
        <v>4835.57</v>
      </c>
      <c r="I34" s="77">
        <v>100</v>
      </c>
      <c r="J34" s="77">
        <v>18.840347833999999</v>
      </c>
      <c r="K34" s="78">
        <v>2.0000000000000001E-4</v>
      </c>
      <c r="L34" s="78">
        <v>4.1500000000000002E-2</v>
      </c>
      <c r="M34" s="78">
        <v>2.9999999999999997E-4</v>
      </c>
    </row>
    <row r="35" spans="2:13">
      <c r="B35" t="s">
        <v>1312</v>
      </c>
      <c r="C35" t="s">
        <v>1313</v>
      </c>
      <c r="D35" t="s">
        <v>123</v>
      </c>
      <c r="E35" t="s">
        <v>1297</v>
      </c>
      <c r="F35" t="s">
        <v>286</v>
      </c>
      <c r="G35" t="s">
        <v>110</v>
      </c>
      <c r="H35" s="77">
        <v>1471.32</v>
      </c>
      <c r="I35" s="77">
        <v>100</v>
      </c>
      <c r="J35" s="77">
        <v>5.7325569840000004</v>
      </c>
      <c r="K35" s="78">
        <v>2.0000000000000001E-4</v>
      </c>
      <c r="L35" s="78">
        <v>1.26E-2</v>
      </c>
      <c r="M35" s="78">
        <v>1E-4</v>
      </c>
    </row>
    <row r="36" spans="2:13">
      <c r="B36" t="s">
        <v>231</v>
      </c>
      <c r="C36" s="16"/>
      <c r="D36" s="16"/>
      <c r="E36" s="16"/>
    </row>
    <row r="37" spans="2:13">
      <c r="B37" t="s">
        <v>263</v>
      </c>
      <c r="C37" s="16"/>
      <c r="D37" s="16"/>
      <c r="E37" s="16"/>
    </row>
    <row r="38" spans="2:13">
      <c r="B38" t="s">
        <v>264</v>
      </c>
      <c r="C38" s="16"/>
      <c r="D38" s="16"/>
      <c r="E38" s="16"/>
    </row>
    <row r="39" spans="2:13">
      <c r="B39" t="s">
        <v>265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2362</v>
      </c>
    </row>
    <row r="3" spans="2:55" s="1" customFormat="1">
      <c r="B3" s="2" t="s">
        <v>2</v>
      </c>
      <c r="C3" s="26" t="s">
        <v>2363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697212.5</v>
      </c>
      <c r="G11" s="7"/>
      <c r="H11" s="75">
        <v>2297.9438021041515</v>
      </c>
      <c r="I11" s="7"/>
      <c r="J11" s="76">
        <v>1</v>
      </c>
      <c r="K11" s="76">
        <v>3.3599999999999998E-2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38798.71</v>
      </c>
      <c r="H12" s="81">
        <v>40.178101913390201</v>
      </c>
      <c r="J12" s="80">
        <v>1.7500000000000002E-2</v>
      </c>
      <c r="K12" s="80">
        <v>5.9999999999999995E-4</v>
      </c>
    </row>
    <row r="13" spans="2:55">
      <c r="B13" s="79" t="s">
        <v>1314</v>
      </c>
      <c r="C13" s="16"/>
      <c r="F13" s="81">
        <v>1899.89</v>
      </c>
      <c r="H13" s="81">
        <v>7.0392716713901997</v>
      </c>
      <c r="J13" s="80">
        <v>3.0999999999999999E-3</v>
      </c>
      <c r="K13" s="80">
        <v>1E-4</v>
      </c>
    </row>
    <row r="14" spans="2:55">
      <c r="B14" t="s">
        <v>1315</v>
      </c>
      <c r="C14" t="s">
        <v>1316</v>
      </c>
      <c r="D14" t="s">
        <v>106</v>
      </c>
      <c r="E14" t="s">
        <v>1317</v>
      </c>
      <c r="F14" s="77">
        <v>810.87</v>
      </c>
      <c r="G14" s="77">
        <v>105.4036</v>
      </c>
      <c r="H14" s="77">
        <v>3.06490461035352</v>
      </c>
      <c r="I14" s="78">
        <v>0</v>
      </c>
      <c r="J14" s="78">
        <v>1.2999999999999999E-3</v>
      </c>
      <c r="K14" s="78">
        <v>0</v>
      </c>
    </row>
    <row r="15" spans="2:55">
      <c r="B15" t="s">
        <v>1318</v>
      </c>
      <c r="C15" t="s">
        <v>1319</v>
      </c>
      <c r="D15" t="s">
        <v>106</v>
      </c>
      <c r="E15" t="s">
        <v>1317</v>
      </c>
      <c r="F15" s="77">
        <v>591.26</v>
      </c>
      <c r="G15" s="77">
        <v>59.898299999999999</v>
      </c>
      <c r="H15" s="77">
        <v>1.2699987132478801</v>
      </c>
      <c r="I15" s="78">
        <v>0</v>
      </c>
      <c r="J15" s="78">
        <v>5.9999999999999995E-4</v>
      </c>
      <c r="K15" s="78">
        <v>0</v>
      </c>
    </row>
    <row r="16" spans="2:55">
      <c r="B16" t="s">
        <v>1320</v>
      </c>
      <c r="C16" t="s">
        <v>1321</v>
      </c>
      <c r="D16" t="s">
        <v>106</v>
      </c>
      <c r="E16" t="s">
        <v>1317</v>
      </c>
      <c r="F16" s="77">
        <v>497.76</v>
      </c>
      <c r="G16" s="77">
        <v>151.50800000000001</v>
      </c>
      <c r="H16" s="77">
        <v>2.7043683477888001</v>
      </c>
      <c r="I16" s="78">
        <v>0</v>
      </c>
      <c r="J16" s="78">
        <v>1.1999999999999999E-3</v>
      </c>
      <c r="K16" s="78">
        <v>0</v>
      </c>
    </row>
    <row r="17" spans="2:11">
      <c r="B17" s="79" t="s">
        <v>1322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1323</v>
      </c>
      <c r="C19" s="16"/>
      <c r="F19" s="81">
        <v>36898.82</v>
      </c>
      <c r="H19" s="81">
        <v>33.138830241999997</v>
      </c>
      <c r="J19" s="80">
        <v>1.44E-2</v>
      </c>
      <c r="K19" s="80">
        <v>5.0000000000000001E-4</v>
      </c>
    </row>
    <row r="20" spans="2:11">
      <c r="B20" t="s">
        <v>1324</v>
      </c>
      <c r="C20" t="s">
        <v>1325</v>
      </c>
      <c r="D20" t="s">
        <v>102</v>
      </c>
      <c r="E20" t="s">
        <v>1326</v>
      </c>
      <c r="F20" s="77">
        <v>36898.82</v>
      </c>
      <c r="G20" s="77">
        <v>89.81</v>
      </c>
      <c r="H20" s="77">
        <v>33.138830241999997</v>
      </c>
      <c r="I20" s="78">
        <v>0</v>
      </c>
      <c r="J20" s="78">
        <v>1.44E-2</v>
      </c>
      <c r="K20" s="78">
        <v>5.0000000000000001E-4</v>
      </c>
    </row>
    <row r="21" spans="2:11">
      <c r="B21" s="79" t="s">
        <v>1327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229</v>
      </c>
      <c r="C23" s="16"/>
      <c r="F23" s="81">
        <v>658413.79</v>
      </c>
      <c r="H23" s="81">
        <v>2257.7657001907614</v>
      </c>
      <c r="J23" s="80">
        <v>0.98250000000000004</v>
      </c>
      <c r="K23" s="80">
        <v>3.3000000000000002E-2</v>
      </c>
    </row>
    <row r="24" spans="2:11">
      <c r="B24" s="79" t="s">
        <v>1328</v>
      </c>
      <c r="C24" s="16"/>
      <c r="F24" s="81">
        <v>50364.99</v>
      </c>
      <c r="H24" s="81">
        <v>221.12566835293259</v>
      </c>
      <c r="J24" s="80">
        <v>9.6199999999999994E-2</v>
      </c>
      <c r="K24" s="80">
        <v>3.2000000000000002E-3</v>
      </c>
    </row>
    <row r="25" spans="2:11">
      <c r="B25" t="s">
        <v>1329</v>
      </c>
      <c r="C25" t="s">
        <v>1330</v>
      </c>
      <c r="D25" t="s">
        <v>106</v>
      </c>
      <c r="E25" t="s">
        <v>1331</v>
      </c>
      <c r="F25" s="77">
        <v>1751</v>
      </c>
      <c r="G25" s="77">
        <v>100</v>
      </c>
      <c r="H25" s="77">
        <v>6.2790860000000004</v>
      </c>
      <c r="I25" s="78">
        <v>0</v>
      </c>
      <c r="J25" s="78">
        <v>2.7000000000000001E-3</v>
      </c>
      <c r="K25" s="78">
        <v>1E-4</v>
      </c>
    </row>
    <row r="26" spans="2:11">
      <c r="B26" t="s">
        <v>1332</v>
      </c>
      <c r="C26" t="s">
        <v>1333</v>
      </c>
      <c r="D26" t="s">
        <v>106</v>
      </c>
      <c r="E26" t="s">
        <v>1334</v>
      </c>
      <c r="F26" s="77">
        <v>5806.98</v>
      </c>
      <c r="G26" s="77">
        <v>95.542000000000002</v>
      </c>
      <c r="H26" s="77">
        <v>19.895503926117598</v>
      </c>
      <c r="I26" s="78">
        <v>0</v>
      </c>
      <c r="J26" s="78">
        <v>8.6999999999999994E-3</v>
      </c>
      <c r="K26" s="78">
        <v>2.9999999999999997E-4</v>
      </c>
    </row>
    <row r="27" spans="2:11">
      <c r="B27" t="s">
        <v>1335</v>
      </c>
      <c r="C27" t="s">
        <v>1336</v>
      </c>
      <c r="D27" t="s">
        <v>106</v>
      </c>
      <c r="E27" t="s">
        <v>1337</v>
      </c>
      <c r="F27" s="77">
        <v>6750.95</v>
      </c>
      <c r="G27" s="77">
        <v>211.86580000000001</v>
      </c>
      <c r="H27" s="77">
        <v>51.290393851208599</v>
      </c>
      <c r="I27" s="78">
        <v>0</v>
      </c>
      <c r="J27" s="78">
        <v>2.23E-2</v>
      </c>
      <c r="K27" s="78">
        <v>8.0000000000000004E-4</v>
      </c>
    </row>
    <row r="28" spans="2:11">
      <c r="B28" t="s">
        <v>1338</v>
      </c>
      <c r="C28" t="s">
        <v>1339</v>
      </c>
      <c r="D28" t="s">
        <v>106</v>
      </c>
      <c r="E28" t="s">
        <v>1340</v>
      </c>
      <c r="F28" s="77">
        <v>19152</v>
      </c>
      <c r="G28" s="77">
        <v>107.24590000000001</v>
      </c>
      <c r="H28" s="77">
        <v>73.655488878048004</v>
      </c>
      <c r="I28" s="78">
        <v>0</v>
      </c>
      <c r="J28" s="78">
        <v>3.2099999999999997E-2</v>
      </c>
      <c r="K28" s="78">
        <v>1.1000000000000001E-3</v>
      </c>
    </row>
    <row r="29" spans="2:11">
      <c r="B29" t="s">
        <v>1341</v>
      </c>
      <c r="C29" t="s">
        <v>1342</v>
      </c>
      <c r="D29" t="s">
        <v>106</v>
      </c>
      <c r="E29" t="s">
        <v>1343</v>
      </c>
      <c r="F29" s="77">
        <v>16904.060000000001</v>
      </c>
      <c r="G29" s="77">
        <v>115.48589999999993</v>
      </c>
      <c r="H29" s="77">
        <v>70.005195697558406</v>
      </c>
      <c r="I29" s="78">
        <v>0</v>
      </c>
      <c r="J29" s="78">
        <v>3.0499999999999999E-2</v>
      </c>
      <c r="K29" s="78">
        <v>1E-3</v>
      </c>
    </row>
    <row r="30" spans="2:11">
      <c r="B30" s="79" t="s">
        <v>1344</v>
      </c>
      <c r="C30" s="16"/>
      <c r="F30" s="81">
        <v>7.22</v>
      </c>
      <c r="H30" s="81">
        <v>25.746733466519999</v>
      </c>
      <c r="J30" s="80">
        <v>1.12E-2</v>
      </c>
      <c r="K30" s="80">
        <v>4.0000000000000002E-4</v>
      </c>
    </row>
    <row r="31" spans="2:11">
      <c r="B31" t="s">
        <v>1345</v>
      </c>
      <c r="C31" t="s">
        <v>1346</v>
      </c>
      <c r="D31" t="s">
        <v>106</v>
      </c>
      <c r="E31" t="s">
        <v>1317</v>
      </c>
      <c r="F31" s="77">
        <v>7.22</v>
      </c>
      <c r="G31" s="77">
        <v>99443.1</v>
      </c>
      <c r="H31" s="77">
        <v>25.746733466519999</v>
      </c>
      <c r="I31" s="78">
        <v>0</v>
      </c>
      <c r="J31" s="78">
        <v>1.12E-2</v>
      </c>
      <c r="K31" s="78">
        <v>4.0000000000000002E-4</v>
      </c>
    </row>
    <row r="32" spans="2:11">
      <c r="B32" s="79" t="s">
        <v>1347</v>
      </c>
      <c r="C32" s="16"/>
      <c r="F32" s="81">
        <v>22109</v>
      </c>
      <c r="H32" s="81">
        <v>86.027864505549999</v>
      </c>
      <c r="J32" s="80">
        <v>3.7400000000000003E-2</v>
      </c>
      <c r="K32" s="80">
        <v>1.2999999999999999E-3</v>
      </c>
    </row>
    <row r="33" spans="2:11">
      <c r="B33" t="s">
        <v>1348</v>
      </c>
      <c r="C33" t="s">
        <v>1349</v>
      </c>
      <c r="D33" t="s">
        <v>106</v>
      </c>
      <c r="E33" t="s">
        <v>1350</v>
      </c>
      <c r="F33" s="77">
        <v>22109</v>
      </c>
      <c r="G33" s="77">
        <v>108.50749999999999</v>
      </c>
      <c r="H33" s="77">
        <v>86.027864505549999</v>
      </c>
      <c r="I33" s="78">
        <v>0</v>
      </c>
      <c r="J33" s="78">
        <v>3.7400000000000003E-2</v>
      </c>
      <c r="K33" s="78">
        <v>1.2999999999999999E-3</v>
      </c>
    </row>
    <row r="34" spans="2:11">
      <c r="B34" s="79" t="s">
        <v>1351</v>
      </c>
      <c r="C34" s="16"/>
      <c r="F34" s="81">
        <v>585932.57999999996</v>
      </c>
      <c r="H34" s="81">
        <v>1924.8654338657586</v>
      </c>
      <c r="J34" s="80">
        <v>0.83760000000000001</v>
      </c>
      <c r="K34" s="80">
        <v>2.8199999999999999E-2</v>
      </c>
    </row>
    <row r="35" spans="2:11">
      <c r="B35" t="s">
        <v>1352</v>
      </c>
      <c r="C35" t="s">
        <v>1353</v>
      </c>
      <c r="D35" t="s">
        <v>106</v>
      </c>
      <c r="E35" t="s">
        <v>1354</v>
      </c>
      <c r="F35" s="77">
        <v>8555.41</v>
      </c>
      <c r="G35" s="77">
        <v>85.177600000000126</v>
      </c>
      <c r="H35" s="77">
        <v>26.1322323686618</v>
      </c>
      <c r="I35" s="78">
        <v>1E-4</v>
      </c>
      <c r="J35" s="78">
        <v>1.14E-2</v>
      </c>
      <c r="K35" s="78">
        <v>4.0000000000000002E-4</v>
      </c>
    </row>
    <row r="36" spans="2:11">
      <c r="B36" t="s">
        <v>1355</v>
      </c>
      <c r="C36" t="s">
        <v>1356</v>
      </c>
      <c r="D36" t="s">
        <v>106</v>
      </c>
      <c r="E36" t="s">
        <v>1357</v>
      </c>
      <c r="F36" s="77">
        <v>7789.58</v>
      </c>
      <c r="G36" s="77">
        <v>77.922299999999851</v>
      </c>
      <c r="H36" s="77">
        <v>21.766374148275201</v>
      </c>
      <c r="I36" s="78">
        <v>0</v>
      </c>
      <c r="J36" s="78">
        <v>9.4999999999999998E-3</v>
      </c>
      <c r="K36" s="78">
        <v>2.9999999999999997E-4</v>
      </c>
    </row>
    <row r="37" spans="2:11">
      <c r="B37" t="s">
        <v>1358</v>
      </c>
      <c r="C37" t="s">
        <v>1359</v>
      </c>
      <c r="D37" t="s">
        <v>106</v>
      </c>
      <c r="E37" t="s">
        <v>1360</v>
      </c>
      <c r="F37" s="77">
        <v>7278.29</v>
      </c>
      <c r="G37" s="77">
        <v>136.1335</v>
      </c>
      <c r="H37" s="77">
        <v>35.530772628899904</v>
      </c>
      <c r="I37" s="78">
        <v>0</v>
      </c>
      <c r="J37" s="78">
        <v>1.55E-2</v>
      </c>
      <c r="K37" s="78">
        <v>5.0000000000000001E-4</v>
      </c>
    </row>
    <row r="38" spans="2:11">
      <c r="B38" t="s">
        <v>1361</v>
      </c>
      <c r="C38" t="s">
        <v>1362</v>
      </c>
      <c r="D38" t="s">
        <v>110</v>
      </c>
      <c r="E38" t="s">
        <v>1363</v>
      </c>
      <c r="F38" s="77">
        <v>5167.71</v>
      </c>
      <c r="G38" s="77">
        <v>112.15470000000003</v>
      </c>
      <c r="H38" s="77">
        <v>22.581711472083001</v>
      </c>
      <c r="I38" s="78">
        <v>0</v>
      </c>
      <c r="J38" s="78">
        <v>9.7999999999999997E-3</v>
      </c>
      <c r="K38" s="78">
        <v>2.9999999999999997E-4</v>
      </c>
    </row>
    <row r="39" spans="2:11">
      <c r="B39" t="s">
        <v>1364</v>
      </c>
      <c r="C39" t="s">
        <v>1365</v>
      </c>
      <c r="D39" t="s">
        <v>106</v>
      </c>
      <c r="E39" t="s">
        <v>1366</v>
      </c>
      <c r="F39" s="77">
        <v>20962</v>
      </c>
      <c r="G39" s="77">
        <v>100</v>
      </c>
      <c r="H39" s="77">
        <v>75.169731999999996</v>
      </c>
      <c r="I39" s="78">
        <v>0</v>
      </c>
      <c r="J39" s="78">
        <v>3.27E-2</v>
      </c>
      <c r="K39" s="78">
        <v>1.1000000000000001E-3</v>
      </c>
    </row>
    <row r="40" spans="2:11">
      <c r="B40" t="s">
        <v>1367</v>
      </c>
      <c r="C40" t="s">
        <v>1368</v>
      </c>
      <c r="D40" t="s">
        <v>106</v>
      </c>
      <c r="E40" t="s">
        <v>1360</v>
      </c>
      <c r="F40" s="77">
        <v>3206.72</v>
      </c>
      <c r="G40" s="77">
        <v>100.09790000000018</v>
      </c>
      <c r="H40" s="77">
        <v>11.5105557326637</v>
      </c>
      <c r="I40" s="78">
        <v>0</v>
      </c>
      <c r="J40" s="78">
        <v>5.0000000000000001E-3</v>
      </c>
      <c r="K40" s="78">
        <v>2.0000000000000001E-4</v>
      </c>
    </row>
    <row r="41" spans="2:11">
      <c r="B41" t="s">
        <v>1369</v>
      </c>
      <c r="C41" t="s">
        <v>1370</v>
      </c>
      <c r="D41" t="s">
        <v>110</v>
      </c>
      <c r="E41" t="s">
        <v>254</v>
      </c>
      <c r="F41" s="77">
        <v>1604.75</v>
      </c>
      <c r="G41" s="77">
        <v>100</v>
      </c>
      <c r="H41" s="77">
        <v>6.2524269500000003</v>
      </c>
      <c r="I41" s="78">
        <v>0</v>
      </c>
      <c r="J41" s="78">
        <v>2.7000000000000001E-3</v>
      </c>
      <c r="K41" s="78">
        <v>1E-4</v>
      </c>
    </row>
    <row r="42" spans="2:11">
      <c r="B42" t="s">
        <v>1371</v>
      </c>
      <c r="C42" t="s">
        <v>1372</v>
      </c>
      <c r="D42" t="s">
        <v>113</v>
      </c>
      <c r="E42" t="s">
        <v>251</v>
      </c>
      <c r="F42" s="77">
        <v>20923.099999999999</v>
      </c>
      <c r="G42" s="77">
        <v>102.169</v>
      </c>
      <c r="H42" s="77">
        <v>94.618532329021804</v>
      </c>
      <c r="I42" s="78">
        <v>0</v>
      </c>
      <c r="J42" s="78">
        <v>4.1200000000000001E-2</v>
      </c>
      <c r="K42" s="78">
        <v>1.4E-3</v>
      </c>
    </row>
    <row r="43" spans="2:11">
      <c r="B43" t="s">
        <v>1373</v>
      </c>
      <c r="C43" t="s">
        <v>1374</v>
      </c>
      <c r="D43" t="s">
        <v>106</v>
      </c>
      <c r="E43" t="s">
        <v>1375</v>
      </c>
      <c r="F43" s="77">
        <v>3536.51</v>
      </c>
      <c r="G43" s="77">
        <v>102.13639999999968</v>
      </c>
      <c r="H43" s="77">
        <v>12.952861502709</v>
      </c>
      <c r="I43" s="78">
        <v>0</v>
      </c>
      <c r="J43" s="78">
        <v>5.5999999999999999E-3</v>
      </c>
      <c r="K43" s="78">
        <v>2.0000000000000001E-4</v>
      </c>
    </row>
    <row r="44" spans="2:11">
      <c r="B44" t="s">
        <v>1376</v>
      </c>
      <c r="C44" t="s">
        <v>1377</v>
      </c>
      <c r="D44" t="s">
        <v>110</v>
      </c>
      <c r="E44" t="s">
        <v>251</v>
      </c>
      <c r="F44" s="77">
        <v>7570.7</v>
      </c>
      <c r="G44" s="77">
        <v>101.33620000000006</v>
      </c>
      <c r="H44" s="77">
        <v>29.891099737425101</v>
      </c>
      <c r="I44" s="78">
        <v>0</v>
      </c>
      <c r="J44" s="78">
        <v>1.2999999999999999E-2</v>
      </c>
      <c r="K44" s="78">
        <v>4.0000000000000002E-4</v>
      </c>
    </row>
    <row r="45" spans="2:11">
      <c r="B45" t="s">
        <v>1378</v>
      </c>
      <c r="C45" t="s">
        <v>1379</v>
      </c>
      <c r="D45" t="s">
        <v>110</v>
      </c>
      <c r="E45" t="s">
        <v>1380</v>
      </c>
      <c r="F45" s="77">
        <v>1219</v>
      </c>
      <c r="G45" s="77">
        <v>122.83320000000001</v>
      </c>
      <c r="H45" s="77">
        <v>5.8339232817096001</v>
      </c>
      <c r="I45" s="78">
        <v>0</v>
      </c>
      <c r="J45" s="78">
        <v>2.5000000000000001E-3</v>
      </c>
      <c r="K45" s="78">
        <v>1E-4</v>
      </c>
    </row>
    <row r="46" spans="2:11">
      <c r="B46" t="s">
        <v>1381</v>
      </c>
      <c r="C46" t="s">
        <v>1382</v>
      </c>
      <c r="D46" t="s">
        <v>106</v>
      </c>
      <c r="E46" t="s">
        <v>1317</v>
      </c>
      <c r="F46" s="77">
        <v>5229.24</v>
      </c>
      <c r="G46" s="77">
        <v>109.32470000000011</v>
      </c>
      <c r="H46" s="77">
        <v>20.500627479016099</v>
      </c>
      <c r="I46" s="78">
        <v>0</v>
      </c>
      <c r="J46" s="78">
        <v>8.8999999999999999E-3</v>
      </c>
      <c r="K46" s="78">
        <v>2.9999999999999997E-4</v>
      </c>
    </row>
    <row r="47" spans="2:11">
      <c r="B47" t="s">
        <v>1383</v>
      </c>
      <c r="C47" t="s">
        <v>1384</v>
      </c>
      <c r="D47" t="s">
        <v>110</v>
      </c>
      <c r="E47" t="s">
        <v>1385</v>
      </c>
      <c r="F47" s="77">
        <v>1563.5</v>
      </c>
      <c r="G47" s="77">
        <v>101.27200000000001</v>
      </c>
      <c r="H47" s="77">
        <v>6.1691952346640004</v>
      </c>
      <c r="I47" s="78">
        <v>0</v>
      </c>
      <c r="J47" s="78">
        <v>2.7000000000000001E-3</v>
      </c>
      <c r="K47" s="78">
        <v>1E-4</v>
      </c>
    </row>
    <row r="48" spans="2:11">
      <c r="B48" t="s">
        <v>1386</v>
      </c>
      <c r="C48" t="s">
        <v>1387</v>
      </c>
      <c r="D48" t="s">
        <v>106</v>
      </c>
      <c r="E48" t="s">
        <v>251</v>
      </c>
      <c r="F48" s="77">
        <v>473.01</v>
      </c>
      <c r="G48" s="77">
        <v>314.83000120000003</v>
      </c>
      <c r="H48" s="77">
        <v>1.4891773886761199</v>
      </c>
      <c r="I48" s="78">
        <v>0</v>
      </c>
      <c r="J48" s="78">
        <v>5.9999999999999995E-4</v>
      </c>
      <c r="K48" s="78">
        <v>0</v>
      </c>
    </row>
    <row r="49" spans="2:11">
      <c r="B49" t="s">
        <v>1388</v>
      </c>
      <c r="C49" t="s">
        <v>1389</v>
      </c>
      <c r="D49" t="s">
        <v>106</v>
      </c>
      <c r="E49" t="s">
        <v>245</v>
      </c>
      <c r="F49" s="77">
        <v>309.02</v>
      </c>
      <c r="G49" s="77">
        <v>100</v>
      </c>
      <c r="H49" s="77">
        <v>1.10814572</v>
      </c>
      <c r="I49" s="78">
        <v>0</v>
      </c>
      <c r="J49" s="78">
        <v>5.0000000000000001E-4</v>
      </c>
      <c r="K49" s="78">
        <v>0</v>
      </c>
    </row>
    <row r="50" spans="2:11">
      <c r="B50" t="s">
        <v>1390</v>
      </c>
      <c r="C50" t="s">
        <v>1391</v>
      </c>
      <c r="D50" t="s">
        <v>106</v>
      </c>
      <c r="E50" t="s">
        <v>1392</v>
      </c>
      <c r="F50" s="77">
        <v>6438.6</v>
      </c>
      <c r="G50" s="77">
        <v>111.6357</v>
      </c>
      <c r="H50" s="77">
        <v>25.775365382197201</v>
      </c>
      <c r="I50" s="78">
        <v>0</v>
      </c>
      <c r="J50" s="78">
        <v>1.12E-2</v>
      </c>
      <c r="K50" s="78">
        <v>4.0000000000000002E-4</v>
      </c>
    </row>
    <row r="51" spans="2:11">
      <c r="B51" t="s">
        <v>1393</v>
      </c>
      <c r="C51" t="s">
        <v>1394</v>
      </c>
      <c r="D51" t="s">
        <v>110</v>
      </c>
      <c r="E51" t="s">
        <v>1395</v>
      </c>
      <c r="F51" s="77">
        <v>4932.1000000000004</v>
      </c>
      <c r="G51" s="77">
        <v>104.28719999999979</v>
      </c>
      <c r="H51" s="77">
        <v>20.040295579513401</v>
      </c>
      <c r="I51" s="78">
        <v>0</v>
      </c>
      <c r="J51" s="78">
        <v>8.6999999999999994E-3</v>
      </c>
      <c r="K51" s="78">
        <v>2.9999999999999997E-4</v>
      </c>
    </row>
    <row r="52" spans="2:11">
      <c r="B52" t="s">
        <v>1396</v>
      </c>
      <c r="C52" t="s">
        <v>1397</v>
      </c>
      <c r="D52" t="s">
        <v>106</v>
      </c>
      <c r="E52" t="s">
        <v>1331</v>
      </c>
      <c r="F52" s="77">
        <v>10992.72</v>
      </c>
      <c r="G52" s="77">
        <v>100.60540000000005</v>
      </c>
      <c r="H52" s="77">
        <v>39.658541957791698</v>
      </c>
      <c r="I52" s="78">
        <v>0</v>
      </c>
      <c r="J52" s="78">
        <v>1.7299999999999999E-2</v>
      </c>
      <c r="K52" s="78">
        <v>5.9999999999999995E-4</v>
      </c>
    </row>
    <row r="53" spans="2:11">
      <c r="B53" t="s">
        <v>1398</v>
      </c>
      <c r="C53" t="s">
        <v>1399</v>
      </c>
      <c r="D53" t="s">
        <v>106</v>
      </c>
      <c r="E53" t="s">
        <v>1400</v>
      </c>
      <c r="F53" s="77">
        <v>31396.2</v>
      </c>
      <c r="G53" s="77">
        <v>86.3249</v>
      </c>
      <c r="H53" s="77">
        <v>97.190419378126805</v>
      </c>
      <c r="I53" s="78">
        <v>0</v>
      </c>
      <c r="J53" s="78">
        <v>4.2299999999999997E-2</v>
      </c>
      <c r="K53" s="78">
        <v>1.4E-3</v>
      </c>
    </row>
    <row r="54" spans="2:11">
      <c r="B54" t="s">
        <v>1401</v>
      </c>
      <c r="C54" t="s">
        <v>1402</v>
      </c>
      <c r="D54" t="s">
        <v>110</v>
      </c>
      <c r="E54" t="s">
        <v>245</v>
      </c>
      <c r="F54" s="77">
        <v>29023.23</v>
      </c>
      <c r="G54" s="77">
        <v>100.12930000000026</v>
      </c>
      <c r="H54" s="77">
        <v>113.22652156518301</v>
      </c>
      <c r="I54" s="78">
        <v>0</v>
      </c>
      <c r="J54" s="78">
        <v>4.9299999999999997E-2</v>
      </c>
      <c r="K54" s="78">
        <v>1.6999999999999999E-3</v>
      </c>
    </row>
    <row r="55" spans="2:11">
      <c r="B55" t="s">
        <v>1403</v>
      </c>
      <c r="C55" t="s">
        <v>1404</v>
      </c>
      <c r="D55" t="s">
        <v>110</v>
      </c>
      <c r="E55" t="s">
        <v>1405</v>
      </c>
      <c r="F55" s="77">
        <v>45824.73</v>
      </c>
      <c r="G55" s="77">
        <v>89.03410000000008</v>
      </c>
      <c r="H55" s="77">
        <v>158.96354152188201</v>
      </c>
      <c r="I55" s="78">
        <v>0</v>
      </c>
      <c r="J55" s="78">
        <v>6.9199999999999998E-2</v>
      </c>
      <c r="K55" s="78">
        <v>2.3E-3</v>
      </c>
    </row>
    <row r="56" spans="2:11">
      <c r="B56" t="s">
        <v>1406</v>
      </c>
      <c r="C56" t="s">
        <v>1407</v>
      </c>
      <c r="D56" t="s">
        <v>106</v>
      </c>
      <c r="E56" t="s">
        <v>1408</v>
      </c>
      <c r="F56" s="77">
        <v>74663.31</v>
      </c>
      <c r="G56" s="77">
        <v>69.082500000000181</v>
      </c>
      <c r="H56" s="77">
        <v>184.96330213486999</v>
      </c>
      <c r="I56" s="78">
        <v>0</v>
      </c>
      <c r="J56" s="78">
        <v>8.0500000000000002E-2</v>
      </c>
      <c r="K56" s="78">
        <v>2.7000000000000001E-3</v>
      </c>
    </row>
    <row r="57" spans="2:11">
      <c r="B57" t="s">
        <v>1409</v>
      </c>
      <c r="C57" t="s">
        <v>1410</v>
      </c>
      <c r="D57" t="s">
        <v>106</v>
      </c>
      <c r="E57" t="s">
        <v>1411</v>
      </c>
      <c r="F57" s="77">
        <v>159030.56</v>
      </c>
      <c r="G57" s="77">
        <v>89.065099999999973</v>
      </c>
      <c r="H57" s="77">
        <v>507.92364807829199</v>
      </c>
      <c r="I57" s="78">
        <v>0</v>
      </c>
      <c r="J57" s="78">
        <v>0.221</v>
      </c>
      <c r="K57" s="78">
        <v>7.4000000000000003E-3</v>
      </c>
    </row>
    <row r="58" spans="2:11">
      <c r="B58" t="s">
        <v>1412</v>
      </c>
      <c r="C58" t="s">
        <v>1413</v>
      </c>
      <c r="D58" t="s">
        <v>106</v>
      </c>
      <c r="E58" t="s">
        <v>1414</v>
      </c>
      <c r="F58" s="77">
        <v>19675.310000000001</v>
      </c>
      <c r="G58" s="77">
        <v>96.398499999999999</v>
      </c>
      <c r="H58" s="77">
        <v>68.014599505315104</v>
      </c>
      <c r="I58" s="78">
        <v>0</v>
      </c>
      <c r="J58" s="78">
        <v>2.9600000000000001E-2</v>
      </c>
      <c r="K58" s="78">
        <v>1E-3</v>
      </c>
    </row>
    <row r="59" spans="2:11">
      <c r="B59" t="s">
        <v>1415</v>
      </c>
      <c r="C59" t="s">
        <v>1416</v>
      </c>
      <c r="D59" t="s">
        <v>106</v>
      </c>
      <c r="E59" t="s">
        <v>1400</v>
      </c>
      <c r="F59" s="77">
        <v>9071.99</v>
      </c>
      <c r="G59" s="77">
        <v>36.096400000000123</v>
      </c>
      <c r="H59" s="77">
        <v>11.742937208919001</v>
      </c>
      <c r="I59" s="78">
        <v>2.0000000000000001E-4</v>
      </c>
      <c r="J59" s="78">
        <v>5.1000000000000004E-3</v>
      </c>
      <c r="K59" s="78">
        <v>2.0000000000000001E-4</v>
      </c>
    </row>
    <row r="60" spans="2:11">
      <c r="B60" t="s">
        <v>1417</v>
      </c>
      <c r="C60" t="s">
        <v>1418</v>
      </c>
      <c r="D60" t="s">
        <v>110</v>
      </c>
      <c r="E60" t="s">
        <v>1419</v>
      </c>
      <c r="F60" s="77">
        <v>6167.93</v>
      </c>
      <c r="G60" s="77">
        <v>103.69289999999994</v>
      </c>
      <c r="H60" s="77">
        <v>24.9189477183325</v>
      </c>
      <c r="I60" s="78">
        <v>0</v>
      </c>
      <c r="J60" s="78">
        <v>1.0800000000000001E-2</v>
      </c>
      <c r="K60" s="78">
        <v>4.0000000000000002E-4</v>
      </c>
    </row>
    <row r="61" spans="2:11">
      <c r="B61" t="s">
        <v>1420</v>
      </c>
      <c r="C61" t="s">
        <v>1421</v>
      </c>
      <c r="D61" t="s">
        <v>106</v>
      </c>
      <c r="E61" t="s">
        <v>1360</v>
      </c>
      <c r="F61" s="77">
        <v>4405.05</v>
      </c>
      <c r="G61" s="77">
        <v>99.008600000000001</v>
      </c>
      <c r="H61" s="77">
        <v>15.6399027067998</v>
      </c>
      <c r="I61" s="78">
        <v>0</v>
      </c>
      <c r="J61" s="78">
        <v>6.7999999999999996E-3</v>
      </c>
      <c r="K61" s="78">
        <v>2.0000000000000001E-4</v>
      </c>
    </row>
    <row r="62" spans="2:11">
      <c r="B62" t="s">
        <v>1422</v>
      </c>
      <c r="C62" t="s">
        <v>1423</v>
      </c>
      <c r="D62" t="s">
        <v>106</v>
      </c>
      <c r="E62" t="s">
        <v>1424</v>
      </c>
      <c r="F62" s="77">
        <v>24202.31</v>
      </c>
      <c r="G62" s="77">
        <v>91.584900000000076</v>
      </c>
      <c r="H62" s="77">
        <v>79.486061820527397</v>
      </c>
      <c r="I62" s="78">
        <v>0</v>
      </c>
      <c r="J62" s="78">
        <v>3.4599999999999999E-2</v>
      </c>
      <c r="K62" s="78">
        <v>1.1999999999999999E-3</v>
      </c>
    </row>
    <row r="63" spans="2:11">
      <c r="B63" t="s">
        <v>1425</v>
      </c>
      <c r="C63" t="s">
        <v>1426</v>
      </c>
      <c r="D63" t="s">
        <v>106</v>
      </c>
      <c r="E63" t="s">
        <v>1427</v>
      </c>
      <c r="F63" s="77">
        <v>34523.06</v>
      </c>
      <c r="G63" s="77">
        <v>74.951899999999966</v>
      </c>
      <c r="H63" s="77">
        <v>92.790222217589999</v>
      </c>
      <c r="I63" s="78">
        <v>0</v>
      </c>
      <c r="J63" s="78">
        <v>4.0399999999999998E-2</v>
      </c>
      <c r="K63" s="78">
        <v>1.4E-3</v>
      </c>
    </row>
    <row r="64" spans="2:11">
      <c r="B64" t="s">
        <v>1428</v>
      </c>
      <c r="C64" t="s">
        <v>1429</v>
      </c>
      <c r="D64" t="s">
        <v>106</v>
      </c>
      <c r="E64" t="s">
        <v>1430</v>
      </c>
      <c r="F64" s="77">
        <v>1526.58</v>
      </c>
      <c r="G64" s="77">
        <v>77.295500000000004</v>
      </c>
      <c r="H64" s="77">
        <v>4.2313998310254002</v>
      </c>
      <c r="I64" s="78">
        <v>0</v>
      </c>
      <c r="J64" s="78">
        <v>1.8E-3</v>
      </c>
      <c r="K64" s="78">
        <v>1E-4</v>
      </c>
    </row>
    <row r="65" spans="2:11">
      <c r="B65" t="s">
        <v>1431</v>
      </c>
      <c r="C65" t="s">
        <v>1432</v>
      </c>
      <c r="D65" t="s">
        <v>110</v>
      </c>
      <c r="E65" t="s">
        <v>1433</v>
      </c>
      <c r="F65" s="77">
        <v>3880</v>
      </c>
      <c r="G65" s="77">
        <v>93.769099999999995</v>
      </c>
      <c r="H65" s="77">
        <v>14.175314895895999</v>
      </c>
      <c r="I65" s="78">
        <v>0</v>
      </c>
      <c r="J65" s="78">
        <v>6.1999999999999998E-3</v>
      </c>
      <c r="K65" s="78">
        <v>2.0000000000000001E-4</v>
      </c>
    </row>
    <row r="66" spans="2:11">
      <c r="B66" t="s">
        <v>1434</v>
      </c>
      <c r="C66" t="s">
        <v>1435</v>
      </c>
      <c r="D66" t="s">
        <v>106</v>
      </c>
      <c r="E66" t="s">
        <v>1436</v>
      </c>
      <c r="F66" s="77">
        <v>18866</v>
      </c>
      <c r="G66" s="77">
        <v>105.7367</v>
      </c>
      <c r="H66" s="77">
        <v>71.534552957692</v>
      </c>
      <c r="I66" s="78">
        <v>0</v>
      </c>
      <c r="J66" s="78">
        <v>3.1099999999999999E-2</v>
      </c>
      <c r="K66" s="78">
        <v>1E-3</v>
      </c>
    </row>
    <row r="67" spans="2:11">
      <c r="B67" t="s">
        <v>1437</v>
      </c>
      <c r="C67" t="s">
        <v>1438</v>
      </c>
      <c r="D67" t="s">
        <v>110</v>
      </c>
      <c r="E67" t="s">
        <v>248</v>
      </c>
      <c r="F67" s="77">
        <v>5924.36</v>
      </c>
      <c r="G67" s="77">
        <v>100</v>
      </c>
      <c r="H67" s="77">
        <v>23.082491432000001</v>
      </c>
      <c r="I67" s="78">
        <v>0</v>
      </c>
      <c r="J67" s="78">
        <v>0.01</v>
      </c>
      <c r="K67" s="78">
        <v>2.9999999999999997E-4</v>
      </c>
    </row>
    <row r="68" spans="2:11">
      <c r="B68" t="s">
        <v>231</v>
      </c>
      <c r="C68" s="16"/>
    </row>
    <row r="69" spans="2:11">
      <c r="B69" t="s">
        <v>263</v>
      </c>
      <c r="C69" s="16"/>
    </row>
    <row r="70" spans="2:11">
      <c r="B70" t="s">
        <v>264</v>
      </c>
      <c r="C70" s="16"/>
    </row>
    <row r="71" spans="2:11">
      <c r="B71" t="s">
        <v>265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2362</v>
      </c>
    </row>
    <row r="3" spans="2:59" s="1" customFormat="1">
      <c r="B3" s="2" t="s">
        <v>2</v>
      </c>
      <c r="C3" s="26" t="s">
        <v>2363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1653.64</v>
      </c>
      <c r="H11" s="7"/>
      <c r="I11" s="75">
        <v>4.1092953999999999E-3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1439</v>
      </c>
      <c r="C12" s="16"/>
      <c r="D12" s="16"/>
      <c r="G12" s="81">
        <v>1653.64</v>
      </c>
      <c r="I12" s="81">
        <v>4.1092953999999999E-3</v>
      </c>
      <c r="K12" s="80">
        <v>1</v>
      </c>
      <c r="L12" s="80">
        <v>0</v>
      </c>
    </row>
    <row r="13" spans="2:59">
      <c r="B13" t="s">
        <v>1440</v>
      </c>
      <c r="C13" t="s">
        <v>1441</v>
      </c>
      <c r="D13" t="s">
        <v>526</v>
      </c>
      <c r="E13" t="s">
        <v>102</v>
      </c>
      <c r="F13" t="s">
        <v>1317</v>
      </c>
      <c r="G13" s="77">
        <v>1653.64</v>
      </c>
      <c r="H13" s="77">
        <v>0.2485</v>
      </c>
      <c r="I13" s="77">
        <v>4.1092953999999999E-3</v>
      </c>
      <c r="J13" s="78">
        <v>0</v>
      </c>
      <c r="K13" s="78">
        <v>1</v>
      </c>
      <c r="L13" s="78">
        <v>0</v>
      </c>
    </row>
    <row r="14" spans="2:59">
      <c r="B14" s="79" t="s">
        <v>1156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2362</v>
      </c>
    </row>
    <row r="3" spans="2:52" s="1" customFormat="1">
      <c r="B3" s="2" t="s">
        <v>2</v>
      </c>
      <c r="C3" s="26" t="s">
        <v>2363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1171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1161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1171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workbookViewId="0">
      <selection activeCell="L16" sqref="L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2362</v>
      </c>
    </row>
    <row r="3" spans="2:13" s="1" customFormat="1">
      <c r="B3" s="2" t="s">
        <v>2</v>
      </c>
      <c r="C3" s="26" t="s">
        <v>2363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v>16277.502642139279</v>
      </c>
      <c r="K11" s="84">
        <f>J11/$J$11</f>
        <v>1</v>
      </c>
      <c r="L11" s="84">
        <f>J11/'סכום נכסי הקרן'!$C$42</f>
        <v>0.23805047601486209</v>
      </c>
    </row>
    <row r="12" spans="2:13">
      <c r="B12" s="86" t="s">
        <v>204</v>
      </c>
      <c r="C12" s="26"/>
      <c r="D12" s="27"/>
      <c r="E12" s="27"/>
      <c r="F12" s="27"/>
      <c r="G12" s="27"/>
      <c r="H12" s="27"/>
      <c r="I12" s="87">
        <v>0</v>
      </c>
      <c r="J12" s="88">
        <v>16277.502642139279</v>
      </c>
      <c r="K12" s="87">
        <f t="shared" ref="K12:K43" si="0">J12/$J$11</f>
        <v>1</v>
      </c>
      <c r="L12" s="87">
        <f>J12/'סכום נכסי הקרן'!$C$42</f>
        <v>0.23805047601486209</v>
      </c>
    </row>
    <row r="13" spans="2:13">
      <c r="B13" s="86" t="s">
        <v>205</v>
      </c>
      <c r="C13" s="26"/>
      <c r="D13" s="27"/>
      <c r="E13" s="27"/>
      <c r="F13" s="27"/>
      <c r="G13" s="27"/>
      <c r="H13" s="27"/>
      <c r="I13" s="87">
        <v>0</v>
      </c>
      <c r="J13" s="88">
        <v>6654.7245300000004</v>
      </c>
      <c r="K13" s="87">
        <f t="shared" si="0"/>
        <v>0.40882957762649763</v>
      </c>
      <c r="L13" s="87">
        <f>J13/'סכום נכסי הקרן'!$C$42</f>
        <v>9.732207556294277E-2</v>
      </c>
    </row>
    <row r="14" spans="2:13">
      <c r="B14" s="89" t="s">
        <v>2364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90">
        <v>0</v>
      </c>
      <c r="I14" s="90">
        <v>0</v>
      </c>
      <c r="J14" s="91">
        <v>114.6464</v>
      </c>
      <c r="K14" s="90">
        <f t="shared" si="0"/>
        <v>7.0432425981122454E-3</v>
      </c>
      <c r="L14" s="90">
        <f>J14/'סכום נכסי הקרן'!$C$42</f>
        <v>1.6766472531687742E-3</v>
      </c>
    </row>
    <row r="15" spans="2:13">
      <c r="B15" s="89" t="s">
        <v>2365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90">
        <v>0</v>
      </c>
      <c r="I15" s="90">
        <v>0</v>
      </c>
      <c r="J15" s="91">
        <v>6540.0781299999999</v>
      </c>
      <c r="K15" s="90">
        <f t="shared" si="0"/>
        <v>0.40178633502838534</v>
      </c>
      <c r="L15" s="90">
        <f>J15/'סכום נכסי הקרן'!$C$42</f>
        <v>9.5645428309773989E-2</v>
      </c>
    </row>
    <row r="16" spans="2:13">
      <c r="B16" s="86" t="s">
        <v>212</v>
      </c>
      <c r="D16" s="16"/>
      <c r="I16" s="87">
        <v>0</v>
      </c>
      <c r="J16" s="88">
        <v>6832.2865610372801</v>
      </c>
      <c r="K16" s="87">
        <f t="shared" si="0"/>
        <v>0.4197380096471201</v>
      </c>
      <c r="L16" s="87">
        <f>J16/'סכום נכסי הקרן'!$C$42</f>
        <v>9.9918832998027729E-2</v>
      </c>
    </row>
    <row r="17" spans="2:12">
      <c r="B17" s="89" t="s">
        <v>2364</v>
      </c>
      <c r="C17" t="s">
        <v>221</v>
      </c>
      <c r="D17" t="s">
        <v>207</v>
      </c>
      <c r="E17" t="s">
        <v>208</v>
      </c>
      <c r="F17" t="s">
        <v>209</v>
      </c>
      <c r="G17" t="s">
        <v>110</v>
      </c>
      <c r="H17" s="90">
        <v>0</v>
      </c>
      <c r="I17" s="90">
        <v>0</v>
      </c>
      <c r="J17" s="91">
        <v>1.653586242</v>
      </c>
      <c r="K17" s="90">
        <f t="shared" si="0"/>
        <v>1.0158722000260579E-4</v>
      </c>
      <c r="L17" s="90">
        <f>J17/'סכום נכסי הקרן'!$C$42</f>
        <v>2.418288607864683E-5</v>
      </c>
    </row>
    <row r="18" spans="2:12">
      <c r="B18" s="89" t="s">
        <v>2365</v>
      </c>
      <c r="C18" t="s">
        <v>2366</v>
      </c>
      <c r="D18" t="s">
        <v>211</v>
      </c>
      <c r="E18" t="s">
        <v>208</v>
      </c>
      <c r="F18" t="s">
        <v>209</v>
      </c>
      <c r="G18" t="s">
        <v>110</v>
      </c>
      <c r="H18" s="90">
        <v>0</v>
      </c>
      <c r="I18" s="90">
        <v>0</v>
      </c>
      <c r="J18" s="91">
        <f>444.65674715-5.650425088</f>
        <v>439.00632206199998</v>
      </c>
      <c r="K18" s="90">
        <f t="shared" si="0"/>
        <v>2.6970127525920238E-2</v>
      </c>
      <c r="L18" s="90">
        <f>J18/'סכום נכסי הקרן'!$C$42</f>
        <v>6.4202516957268477E-3</v>
      </c>
    </row>
    <row r="19" spans="2:12">
      <c r="B19" s="89" t="s">
        <v>2365</v>
      </c>
      <c r="C19" t="s">
        <v>217</v>
      </c>
      <c r="D19" t="s">
        <v>211</v>
      </c>
      <c r="E19" t="s">
        <v>208</v>
      </c>
      <c r="F19" t="s">
        <v>209</v>
      </c>
      <c r="G19" t="s">
        <v>120</v>
      </c>
      <c r="H19" s="90">
        <v>0</v>
      </c>
      <c r="I19" s="90">
        <v>0</v>
      </c>
      <c r="J19" s="91">
        <f>0.02281425+77.408822295</f>
        <v>77.431636544999989</v>
      </c>
      <c r="K19" s="90">
        <f t="shared" si="0"/>
        <v>4.7569727523523531E-3</v>
      </c>
      <c r="L19" s="90">
        <f>J19/'סכום נכסי הקרן'!$C$42</f>
        <v>1.1323996280872065E-3</v>
      </c>
    </row>
    <row r="20" spans="2:12">
      <c r="B20" s="89" t="s">
        <v>2364</v>
      </c>
      <c r="C20" t="s">
        <v>218</v>
      </c>
      <c r="D20" t="s">
        <v>207</v>
      </c>
      <c r="E20" t="s">
        <v>208</v>
      </c>
      <c r="F20" t="s">
        <v>209</v>
      </c>
      <c r="G20" t="s">
        <v>106</v>
      </c>
      <c r="H20" s="90">
        <v>0</v>
      </c>
      <c r="I20" s="90">
        <v>0</v>
      </c>
      <c r="J20" s="91">
        <v>18.731865460000002</v>
      </c>
      <c r="K20" s="90">
        <f t="shared" si="0"/>
        <v>1.150782516938861E-3</v>
      </c>
      <c r="L20" s="90">
        <f>J20/'סכום נכסי הקרן'!$C$42</f>
        <v>2.73944325946877E-4</v>
      </c>
    </row>
    <row r="21" spans="2:12">
      <c r="B21" s="89" t="s">
        <v>2365</v>
      </c>
      <c r="C21" t="s">
        <v>219</v>
      </c>
      <c r="D21" t="s">
        <v>211</v>
      </c>
      <c r="E21" t="s">
        <v>208</v>
      </c>
      <c r="F21" t="s">
        <v>209</v>
      </c>
      <c r="G21" t="s">
        <v>106</v>
      </c>
      <c r="H21" s="90">
        <v>0</v>
      </c>
      <c r="I21" s="90">
        <v>0</v>
      </c>
      <c r="J21" s="91">
        <f>248.8339744+5967.62440032</f>
        <v>6216.4583747199995</v>
      </c>
      <c r="K21" s="90">
        <f t="shared" si="0"/>
        <v>0.38190492186601166</v>
      </c>
      <c r="L21" s="90">
        <f>J21/'סכום נכסי הקרן'!$C$42</f>
        <v>9.0912648442622784E-2</v>
      </c>
    </row>
    <row r="22" spans="2:12">
      <c r="B22" s="89" t="s">
        <v>2365</v>
      </c>
      <c r="C22" t="s">
        <v>2367</v>
      </c>
      <c r="D22" t="s">
        <v>211</v>
      </c>
      <c r="E22" t="s">
        <v>208</v>
      </c>
      <c r="F22" t="s">
        <v>209</v>
      </c>
      <c r="G22" t="s">
        <v>202</v>
      </c>
      <c r="H22" s="90">
        <v>0</v>
      </c>
      <c r="I22" s="90">
        <v>0</v>
      </c>
      <c r="J22" s="91">
        <v>2.127648E-4</v>
      </c>
      <c r="K22" s="90">
        <f t="shared" si="0"/>
        <v>1.3071096019925897E-8</v>
      </c>
      <c r="L22" s="90">
        <f>J22/'סכום נכסי הקרן'!$C$42</f>
        <v>3.1115806295793289E-9</v>
      </c>
    </row>
    <row r="23" spans="2:12">
      <c r="B23" s="89" t="s">
        <v>2365</v>
      </c>
      <c r="C23" t="s">
        <v>220</v>
      </c>
      <c r="D23" t="s">
        <v>211</v>
      </c>
      <c r="E23" t="s">
        <v>208</v>
      </c>
      <c r="F23" t="s">
        <v>209</v>
      </c>
      <c r="G23" t="s">
        <v>116</v>
      </c>
      <c r="H23" s="90">
        <v>0</v>
      </c>
      <c r="I23" s="90">
        <v>0</v>
      </c>
      <c r="J23" s="91">
        <f>0.175939443+77.58010962</f>
        <v>77.756049063000006</v>
      </c>
      <c r="K23" s="90">
        <f t="shared" si="0"/>
        <v>4.7769028684845529E-3</v>
      </c>
      <c r="L23" s="90">
        <f>J23/'סכום נכסי הקרן'!$C$42</f>
        <v>1.1371440017195079E-3</v>
      </c>
    </row>
    <row r="24" spans="2:12">
      <c r="B24" s="89" t="s">
        <v>2365</v>
      </c>
      <c r="C24" t="s">
        <v>2368</v>
      </c>
      <c r="D24" t="s">
        <v>211</v>
      </c>
      <c r="E24" t="s">
        <v>208</v>
      </c>
      <c r="F24" t="s">
        <v>209</v>
      </c>
      <c r="G24" t="s">
        <v>200</v>
      </c>
      <c r="H24" s="90">
        <v>0</v>
      </c>
      <c r="I24" s="90">
        <v>0</v>
      </c>
      <c r="J24" s="91">
        <v>0.27004004448000002</v>
      </c>
      <c r="K24" s="90">
        <f t="shared" si="0"/>
        <v>1.6589771196284069E-5</v>
      </c>
      <c r="L24" s="90">
        <f>J24/'סכום נכסי הקרן'!$C$42</f>
        <v>3.9492029302530702E-6</v>
      </c>
    </row>
    <row r="25" spans="2:12">
      <c r="B25" s="89" t="s">
        <v>2365</v>
      </c>
      <c r="C25" t="s">
        <v>2369</v>
      </c>
      <c r="D25" t="s">
        <v>211</v>
      </c>
      <c r="E25" t="s">
        <v>208</v>
      </c>
      <c r="F25" t="s">
        <v>209</v>
      </c>
      <c r="G25" t="s">
        <v>201</v>
      </c>
      <c r="H25" s="90">
        <v>0</v>
      </c>
      <c r="I25" s="90">
        <v>0</v>
      </c>
      <c r="J25" s="91">
        <v>5.10452E-4</v>
      </c>
      <c r="K25" s="90">
        <f t="shared" si="0"/>
        <v>3.1359355991043696E-8</v>
      </c>
      <c r="L25" s="90">
        <f>J25/'סכום נכסי הקרן'!$C$42</f>
        <v>7.4651096211874699E-9</v>
      </c>
    </row>
    <row r="26" spans="2:12">
      <c r="B26" s="89" t="s">
        <v>2364</v>
      </c>
      <c r="C26" t="s">
        <v>222</v>
      </c>
      <c r="D26" t="s">
        <v>207</v>
      </c>
      <c r="E26" t="s">
        <v>208</v>
      </c>
      <c r="F26" t="s">
        <v>209</v>
      </c>
      <c r="G26" t="s">
        <v>113</v>
      </c>
      <c r="H26" s="90">
        <v>0</v>
      </c>
      <c r="I26" s="90">
        <v>0</v>
      </c>
      <c r="J26" s="91">
        <v>0.78693409800000003</v>
      </c>
      <c r="K26" s="90">
        <f t="shared" si="0"/>
        <v>4.8344891430874731E-5</v>
      </c>
      <c r="L26" s="90">
        <f>J26/'סכום נכסי הקרן'!$C$42</f>
        <v>1.1508524418006557E-5</v>
      </c>
    </row>
    <row r="27" spans="2:12">
      <c r="B27" s="89" t="s">
        <v>2365</v>
      </c>
      <c r="C27" t="s">
        <v>223</v>
      </c>
      <c r="D27" t="s">
        <v>211</v>
      </c>
      <c r="E27" t="s">
        <v>208</v>
      </c>
      <c r="F27" t="s">
        <v>209</v>
      </c>
      <c r="G27" t="s">
        <v>113</v>
      </c>
      <c r="H27" s="90">
        <v>0</v>
      </c>
      <c r="I27" s="90">
        <v>0</v>
      </c>
      <c r="J27" s="91">
        <f>0.07347492+0.094853466</f>
        <v>0.168328386</v>
      </c>
      <c r="K27" s="90">
        <f t="shared" si="0"/>
        <v>1.0341167788492974E-5</v>
      </c>
      <c r="L27" s="90">
        <f>J27/'סכום נכסי הקרן'!$C$42</f>
        <v>2.4617199146003114E-6</v>
      </c>
    </row>
    <row r="28" spans="2:12">
      <c r="B28" s="89" t="s">
        <v>2365</v>
      </c>
      <c r="C28" t="s">
        <v>2370</v>
      </c>
      <c r="D28" t="s">
        <v>211</v>
      </c>
      <c r="E28" t="s">
        <v>208</v>
      </c>
      <c r="F28" t="s">
        <v>209</v>
      </c>
      <c r="G28" t="s">
        <v>199</v>
      </c>
      <c r="H28" s="90">
        <v>0</v>
      </c>
      <c r="I28" s="90">
        <v>0</v>
      </c>
      <c r="J28" s="91">
        <v>2.2701200000000001E-2</v>
      </c>
      <c r="K28" s="90">
        <f t="shared" si="0"/>
        <v>1.3946365421702358E-6</v>
      </c>
      <c r="L28" s="90">
        <f>J28/'סכום נכסי הקרן'!$C$42</f>
        <v>3.3199389273134591E-7</v>
      </c>
    </row>
    <row r="29" spans="2:12">
      <c r="B29" s="86" t="s">
        <v>224</v>
      </c>
      <c r="D29" s="16"/>
      <c r="I29" s="87">
        <v>0</v>
      </c>
      <c r="J29" s="88">
        <v>2790.2841400000002</v>
      </c>
      <c r="K29" s="87">
        <f t="shared" si="0"/>
        <v>0.17141967053204457</v>
      </c>
      <c r="L29" s="87">
        <f>J29/'סכום נכסי הקרן'!$C$42</f>
        <v>4.080653416846404E-2</v>
      </c>
    </row>
    <row r="30" spans="2:12">
      <c r="B30" s="89" t="s">
        <v>2365</v>
      </c>
      <c r="C30" t="s">
        <v>211</v>
      </c>
      <c r="D30">
        <v>10</v>
      </c>
      <c r="E30" t="s">
        <v>213</v>
      </c>
      <c r="F30" t="s">
        <v>214</v>
      </c>
      <c r="G30" t="s">
        <v>102</v>
      </c>
      <c r="H30" s="90">
        <v>0</v>
      </c>
      <c r="I30" s="90">
        <v>0</v>
      </c>
      <c r="J30" s="91">
        <v>2790.2841400000002</v>
      </c>
      <c r="K30" s="90">
        <f t="shared" si="0"/>
        <v>0.17141967053204457</v>
      </c>
      <c r="L30" s="90">
        <f>J30/'סכום נכסי הקרן'!$C$42</f>
        <v>4.080653416846404E-2</v>
      </c>
    </row>
    <row r="31" spans="2:12">
      <c r="B31" s="86" t="s">
        <v>225</v>
      </c>
      <c r="D31" s="16"/>
      <c r="I31" s="87">
        <v>0</v>
      </c>
      <c r="J31" s="88">
        <v>0</v>
      </c>
      <c r="K31" s="87">
        <f t="shared" si="0"/>
        <v>0</v>
      </c>
      <c r="L31" s="87">
        <f>J31/'סכום נכסי הקרן'!$C$42</f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90">
        <v>0</v>
      </c>
      <c r="I32" s="90">
        <v>0</v>
      </c>
      <c r="J32" s="91">
        <v>0</v>
      </c>
      <c r="K32" s="90">
        <f t="shared" si="0"/>
        <v>0</v>
      </c>
      <c r="L32" s="90">
        <f>J32/'סכום נכסי הקרן'!$C$42</f>
        <v>0</v>
      </c>
    </row>
    <row r="33" spans="2:12">
      <c r="B33" s="86" t="s">
        <v>226</v>
      </c>
      <c r="D33" s="16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90">
        <v>0</v>
      </c>
      <c r="I34" s="90">
        <v>0</v>
      </c>
      <c r="J34" s="91">
        <v>0</v>
      </c>
      <c r="K34" s="90">
        <f t="shared" si="0"/>
        <v>0</v>
      </c>
      <c r="L34" s="90">
        <f>J34/'סכום נכסי הקרן'!$C$42</f>
        <v>0</v>
      </c>
    </row>
    <row r="35" spans="2:12">
      <c r="B35" s="86" t="s">
        <v>227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90">
        <v>0</v>
      </c>
      <c r="I36" s="90">
        <v>0</v>
      </c>
      <c r="J36" s="91">
        <v>0</v>
      </c>
      <c r="K36" s="90">
        <f t="shared" si="0"/>
        <v>0</v>
      </c>
      <c r="L36" s="90">
        <f>J36/'סכום נכסי הקרן'!$C$42</f>
        <v>0</v>
      </c>
    </row>
    <row r="37" spans="2:12">
      <c r="B37" s="86" t="s">
        <v>228</v>
      </c>
      <c r="D37" s="16"/>
      <c r="I37" s="87">
        <v>0</v>
      </c>
      <c r="J37" s="88">
        <v>0.20741110200000001</v>
      </c>
      <c r="K37" s="87">
        <f t="shared" si="0"/>
        <v>1.2742194337788227E-5</v>
      </c>
      <c r="L37" s="87">
        <f>J37/'סכום נכסי הקרן'!$C$42</f>
        <v>3.0332854275843676E-6</v>
      </c>
    </row>
    <row r="38" spans="2:12">
      <c r="B38" s="89" t="s">
        <v>2365</v>
      </c>
      <c r="C38" t="s">
        <v>211</v>
      </c>
      <c r="D38">
        <v>10</v>
      </c>
      <c r="E38" t="s">
        <v>213</v>
      </c>
      <c r="F38" t="s">
        <v>214</v>
      </c>
      <c r="G38" t="s">
        <v>203</v>
      </c>
      <c r="H38" s="90">
        <v>0</v>
      </c>
      <c r="I38" s="90">
        <v>0</v>
      </c>
      <c r="J38" s="91">
        <v>0.20741110200000001</v>
      </c>
      <c r="K38" s="90">
        <f t="shared" si="0"/>
        <v>1.2742194337788227E-5</v>
      </c>
      <c r="L38" s="90">
        <f>J38/'סכום נכסי הקרן'!$C$42</f>
        <v>3.0332854275843676E-6</v>
      </c>
    </row>
    <row r="39" spans="2:12">
      <c r="B39" s="86" t="s">
        <v>229</v>
      </c>
      <c r="D39" s="16"/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s="86" t="s">
        <v>230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90">
        <v>0</v>
      </c>
      <c r="I41" s="90">
        <v>0</v>
      </c>
      <c r="J41" s="91">
        <v>0</v>
      </c>
      <c r="K41" s="90">
        <f t="shared" si="0"/>
        <v>0</v>
      </c>
      <c r="L41" s="90">
        <f>J41/'סכום נכסי הקרן'!$C$42</f>
        <v>0</v>
      </c>
    </row>
    <row r="42" spans="2:12">
      <c r="B42" s="86" t="s">
        <v>228</v>
      </c>
      <c r="D42" s="16"/>
      <c r="I42" s="87">
        <v>0</v>
      </c>
      <c r="J42" s="88">
        <v>0</v>
      </c>
      <c r="K42" s="87">
        <f t="shared" si="0"/>
        <v>0</v>
      </c>
      <c r="L42" s="87">
        <f>J42/'סכום נכסי הקרן'!$C$42</f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90">
        <v>0</v>
      </c>
      <c r="I43" s="90">
        <v>0</v>
      </c>
      <c r="J43" s="91">
        <v>0</v>
      </c>
      <c r="K43" s="90">
        <f t="shared" si="0"/>
        <v>0</v>
      </c>
      <c r="L43" s="90">
        <f>J43/'סכום נכסי הקרן'!$C$42</f>
        <v>0</v>
      </c>
    </row>
    <row r="44" spans="2:12">
      <c r="B44" t="s">
        <v>231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9280BC21-C917-4913-A3DA-C6B279F8A8B9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2362</v>
      </c>
    </row>
    <row r="3" spans="2:49" s="1" customFormat="1">
      <c r="B3" s="2" t="s">
        <v>2</v>
      </c>
      <c r="C3" s="26" t="s">
        <v>2363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22287265.640000001</v>
      </c>
      <c r="H11" s="7"/>
      <c r="I11" s="75">
        <v>-832.29035351805351</v>
      </c>
      <c r="J11" s="76">
        <v>1</v>
      </c>
      <c r="K11" s="76">
        <v>-1.2200000000000001E-2</v>
      </c>
      <c r="AW11" s="16"/>
    </row>
    <row r="12" spans="2:49">
      <c r="B12" s="79" t="s">
        <v>204</v>
      </c>
      <c r="C12" s="16"/>
      <c r="D12" s="16"/>
      <c r="G12" s="81">
        <v>22062206.670000002</v>
      </c>
      <c r="I12" s="81">
        <v>-834.09711936723215</v>
      </c>
      <c r="J12" s="80">
        <v>1.0022</v>
      </c>
      <c r="K12" s="80">
        <v>-1.2200000000000001E-2</v>
      </c>
    </row>
    <row r="13" spans="2:49">
      <c r="B13" s="79" t="s">
        <v>1161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1170</v>
      </c>
      <c r="C15" s="16"/>
      <c r="D15" s="16"/>
      <c r="G15" s="81">
        <v>18183281.469999999</v>
      </c>
      <c r="I15" s="81">
        <v>-565.44492468008968</v>
      </c>
      <c r="J15" s="80">
        <v>0.6794</v>
      </c>
      <c r="K15" s="80">
        <v>-8.3000000000000001E-3</v>
      </c>
    </row>
    <row r="16" spans="2:49">
      <c r="B16" t="s">
        <v>1443</v>
      </c>
      <c r="C16" t="s">
        <v>1444</v>
      </c>
      <c r="D16" t="s">
        <v>123</v>
      </c>
      <c r="E16" t="s">
        <v>106</v>
      </c>
      <c r="F16" t="s">
        <v>248</v>
      </c>
      <c r="G16" s="77">
        <v>6013.23</v>
      </c>
      <c r="H16" s="77">
        <v>-2.2961</v>
      </c>
      <c r="I16" s="77">
        <v>-0.49511820967157999</v>
      </c>
      <c r="J16" s="78">
        <v>5.9999999999999995E-4</v>
      </c>
      <c r="K16" s="78">
        <v>0</v>
      </c>
    </row>
    <row r="17" spans="2:11">
      <c r="B17" t="s">
        <v>1443</v>
      </c>
      <c r="C17" t="s">
        <v>1445</v>
      </c>
      <c r="D17" t="s">
        <v>123</v>
      </c>
      <c r="E17" t="s">
        <v>106</v>
      </c>
      <c r="F17" t="s">
        <v>242</v>
      </c>
      <c r="G17" s="77">
        <v>6635.26</v>
      </c>
      <c r="H17" s="77">
        <v>4.9820000000000002</v>
      </c>
      <c r="I17" s="77">
        <v>1.1854191903752</v>
      </c>
      <c r="J17" s="78">
        <v>-1.4E-3</v>
      </c>
      <c r="K17" s="78">
        <v>0</v>
      </c>
    </row>
    <row r="18" spans="2:11">
      <c r="B18" t="s">
        <v>1446</v>
      </c>
      <c r="C18" t="s">
        <v>1447</v>
      </c>
      <c r="D18" t="s">
        <v>123</v>
      </c>
      <c r="E18" t="s">
        <v>106</v>
      </c>
      <c r="F18" t="s">
        <v>248</v>
      </c>
      <c r="G18" s="77">
        <v>15033.08</v>
      </c>
      <c r="H18" s="77">
        <v>0.57840000000000003</v>
      </c>
      <c r="I18" s="77">
        <v>0.31180748630591998</v>
      </c>
      <c r="J18" s="78">
        <v>-4.0000000000000002E-4</v>
      </c>
      <c r="K18" s="78">
        <v>0</v>
      </c>
    </row>
    <row r="19" spans="2:11">
      <c r="B19" t="s">
        <v>1446</v>
      </c>
      <c r="C19" t="s">
        <v>1448</v>
      </c>
      <c r="D19" t="s">
        <v>123</v>
      </c>
      <c r="E19" t="s">
        <v>106</v>
      </c>
      <c r="F19" t="s">
        <v>242</v>
      </c>
      <c r="G19" s="77">
        <v>24350.06</v>
      </c>
      <c r="H19" s="77">
        <v>3.1916000000000002</v>
      </c>
      <c r="I19" s="77">
        <v>2.7868832626465601</v>
      </c>
      <c r="J19" s="78">
        <v>-3.3E-3</v>
      </c>
      <c r="K19" s="78">
        <v>0</v>
      </c>
    </row>
    <row r="20" spans="2:11">
      <c r="B20" t="s">
        <v>1446</v>
      </c>
      <c r="C20" t="s">
        <v>1449</v>
      </c>
      <c r="D20" t="s">
        <v>123</v>
      </c>
      <c r="E20" t="s">
        <v>106</v>
      </c>
      <c r="F20" t="s">
        <v>248</v>
      </c>
      <c r="G20" s="77">
        <v>22427.69</v>
      </c>
      <c r="H20" s="77">
        <v>-1.3956999999999999</v>
      </c>
      <c r="I20" s="77">
        <v>-1.1225014438173799</v>
      </c>
      <c r="J20" s="78">
        <v>1.2999999999999999E-3</v>
      </c>
      <c r="K20" s="78">
        <v>0</v>
      </c>
    </row>
    <row r="21" spans="2:11">
      <c r="B21" t="s">
        <v>1446</v>
      </c>
      <c r="C21" t="s">
        <v>1450</v>
      </c>
      <c r="D21" t="s">
        <v>123</v>
      </c>
      <c r="E21" t="s">
        <v>106</v>
      </c>
      <c r="F21" t="s">
        <v>248</v>
      </c>
      <c r="G21" s="77">
        <v>10893.45</v>
      </c>
      <c r="H21" s="77">
        <v>0.57840000000000003</v>
      </c>
      <c r="I21" s="77">
        <v>0.22594566527279999</v>
      </c>
      <c r="J21" s="78">
        <v>-2.9999999999999997E-4</v>
      </c>
      <c r="K21" s="78">
        <v>0</v>
      </c>
    </row>
    <row r="22" spans="2:11">
      <c r="B22" t="s">
        <v>1446</v>
      </c>
      <c r="C22" t="s">
        <v>1451</v>
      </c>
      <c r="D22" t="s">
        <v>123</v>
      </c>
      <c r="E22" t="s">
        <v>106</v>
      </c>
      <c r="F22" t="s">
        <v>248</v>
      </c>
      <c r="G22" s="77">
        <v>54467.24</v>
      </c>
      <c r="H22" s="77">
        <v>0.52259999999999995</v>
      </c>
      <c r="I22" s="77">
        <v>1.02073982531664</v>
      </c>
      <c r="J22" s="78">
        <v>-1.1999999999999999E-3</v>
      </c>
      <c r="K22" s="78">
        <v>0</v>
      </c>
    </row>
    <row r="23" spans="2:11">
      <c r="B23" t="s">
        <v>1452</v>
      </c>
      <c r="C23" t="s">
        <v>1453</v>
      </c>
      <c r="D23" t="s">
        <v>123</v>
      </c>
      <c r="E23" t="s">
        <v>106</v>
      </c>
      <c r="F23" t="s">
        <v>248</v>
      </c>
      <c r="G23" s="77">
        <v>15033.08</v>
      </c>
      <c r="H23" s="77">
        <v>-0.79339999999999999</v>
      </c>
      <c r="I23" s="77">
        <v>-0.42771102979791997</v>
      </c>
      <c r="J23" s="78">
        <v>5.0000000000000001E-4</v>
      </c>
      <c r="K23" s="78">
        <v>0</v>
      </c>
    </row>
    <row r="24" spans="2:11">
      <c r="B24" t="s">
        <v>1454</v>
      </c>
      <c r="C24" t="s">
        <v>1455</v>
      </c>
      <c r="D24" t="s">
        <v>123</v>
      </c>
      <c r="E24" t="s">
        <v>106</v>
      </c>
      <c r="F24" t="s">
        <v>248</v>
      </c>
      <c r="G24" s="77">
        <v>32039.55</v>
      </c>
      <c r="H24" s="77">
        <v>0.51870000000000005</v>
      </c>
      <c r="I24" s="77">
        <v>0.5959542770181</v>
      </c>
      <c r="J24" s="78">
        <v>-6.9999999999999999E-4</v>
      </c>
      <c r="K24" s="78">
        <v>0</v>
      </c>
    </row>
    <row r="25" spans="2:11">
      <c r="B25" t="s">
        <v>1456</v>
      </c>
      <c r="C25" t="s">
        <v>1457</v>
      </c>
      <c r="D25" t="s">
        <v>123</v>
      </c>
      <c r="E25" t="s">
        <v>106</v>
      </c>
      <c r="F25" t="s">
        <v>248</v>
      </c>
      <c r="G25" s="77">
        <v>32039.55</v>
      </c>
      <c r="H25" s="77">
        <v>-0.27379999999999999</v>
      </c>
      <c r="I25" s="77">
        <v>-0.31457929640940002</v>
      </c>
      <c r="J25" s="78">
        <v>4.0000000000000002E-4</v>
      </c>
      <c r="K25" s="78">
        <v>0</v>
      </c>
    </row>
    <row r="26" spans="2:11">
      <c r="B26" t="s">
        <v>1458</v>
      </c>
      <c r="C26" t="s">
        <v>1459</v>
      </c>
      <c r="D26" t="s">
        <v>123</v>
      </c>
      <c r="E26" t="s">
        <v>106</v>
      </c>
      <c r="F26" t="s">
        <v>248</v>
      </c>
      <c r="G26" s="77">
        <v>32039.55</v>
      </c>
      <c r="H26" s="77">
        <v>2.5100000000000001E-2</v>
      </c>
      <c r="I26" s="77">
        <v>2.8838350401299999E-2</v>
      </c>
      <c r="J26" s="78">
        <v>0</v>
      </c>
      <c r="K26" s="78">
        <v>0</v>
      </c>
    </row>
    <row r="27" spans="2:11">
      <c r="B27" t="s">
        <v>1460</v>
      </c>
      <c r="C27" t="s">
        <v>1461</v>
      </c>
      <c r="D27" t="s">
        <v>123</v>
      </c>
      <c r="E27" t="s">
        <v>106</v>
      </c>
      <c r="F27" t="s">
        <v>245</v>
      </c>
      <c r="G27" s="77">
        <v>25631.64</v>
      </c>
      <c r="H27" s="77">
        <v>-2.1800999999999999</v>
      </c>
      <c r="I27" s="77">
        <v>-2.00384024573304</v>
      </c>
      <c r="J27" s="78">
        <v>2.3999999999999998E-3</v>
      </c>
      <c r="K27" s="78">
        <v>0</v>
      </c>
    </row>
    <row r="28" spans="2:11">
      <c r="B28" t="s">
        <v>1462</v>
      </c>
      <c r="C28" t="s">
        <v>1463</v>
      </c>
      <c r="D28" t="s">
        <v>123</v>
      </c>
      <c r="E28" t="s">
        <v>106</v>
      </c>
      <c r="F28" t="s">
        <v>245</v>
      </c>
      <c r="G28" s="77">
        <v>25631.64</v>
      </c>
      <c r="H28" s="77">
        <v>-1.9380999999999999</v>
      </c>
      <c r="I28" s="77">
        <v>-1.7814057980162401</v>
      </c>
      <c r="J28" s="78">
        <v>2.0999999999999999E-3</v>
      </c>
      <c r="K28" s="78">
        <v>0</v>
      </c>
    </row>
    <row r="29" spans="2:11">
      <c r="B29" t="s">
        <v>1462</v>
      </c>
      <c r="C29" t="s">
        <v>1464</v>
      </c>
      <c r="D29" t="s">
        <v>123</v>
      </c>
      <c r="E29" t="s">
        <v>106</v>
      </c>
      <c r="F29" t="s">
        <v>248</v>
      </c>
      <c r="G29" s="77">
        <v>1206.4100000000001</v>
      </c>
      <c r="H29" s="77">
        <v>-0.20380000000000001</v>
      </c>
      <c r="I29" s="77">
        <v>-8.8167675978800004E-3</v>
      </c>
      <c r="J29" s="78">
        <v>0</v>
      </c>
      <c r="K29" s="78">
        <v>0</v>
      </c>
    </row>
    <row r="30" spans="2:11">
      <c r="B30" t="s">
        <v>1465</v>
      </c>
      <c r="C30" t="s">
        <v>1466</v>
      </c>
      <c r="D30" t="s">
        <v>123</v>
      </c>
      <c r="E30" t="s">
        <v>106</v>
      </c>
      <c r="F30" t="s">
        <v>245</v>
      </c>
      <c r="G30" s="77">
        <v>8384.5499999999993</v>
      </c>
      <c r="H30" s="77">
        <v>4.9782999999999999</v>
      </c>
      <c r="I30" s="77">
        <v>1.4968252768029</v>
      </c>
      <c r="J30" s="78">
        <v>-1.8E-3</v>
      </c>
      <c r="K30" s="78">
        <v>0</v>
      </c>
    </row>
    <row r="31" spans="2:11">
      <c r="B31" t="s">
        <v>1467</v>
      </c>
      <c r="C31" t="s">
        <v>1468</v>
      </c>
      <c r="D31" t="s">
        <v>123</v>
      </c>
      <c r="E31" t="s">
        <v>106</v>
      </c>
      <c r="F31" t="s">
        <v>245</v>
      </c>
      <c r="G31" s="77">
        <v>32039.55</v>
      </c>
      <c r="H31" s="77">
        <v>-2.4144000000000001</v>
      </c>
      <c r="I31" s="77">
        <v>-2.7739965421871999</v>
      </c>
      <c r="J31" s="78">
        <v>3.3E-3</v>
      </c>
      <c r="K31" s="78">
        <v>0</v>
      </c>
    </row>
    <row r="32" spans="2:11">
      <c r="B32" t="s">
        <v>1469</v>
      </c>
      <c r="C32" t="s">
        <v>1470</v>
      </c>
      <c r="D32" t="s">
        <v>123</v>
      </c>
      <c r="E32" t="s">
        <v>106</v>
      </c>
      <c r="F32" t="s">
        <v>248</v>
      </c>
      <c r="G32" s="77">
        <v>32039.55</v>
      </c>
      <c r="H32" s="77">
        <v>0.14249999999999999</v>
      </c>
      <c r="I32" s="77">
        <v>0.16372370247750001</v>
      </c>
      <c r="J32" s="78">
        <v>-2.0000000000000001E-4</v>
      </c>
      <c r="K32" s="78">
        <v>0</v>
      </c>
    </row>
    <row r="33" spans="2:11">
      <c r="B33" t="s">
        <v>1471</v>
      </c>
      <c r="C33" t="s">
        <v>1472</v>
      </c>
      <c r="D33" t="s">
        <v>123</v>
      </c>
      <c r="E33" t="s">
        <v>102</v>
      </c>
      <c r="F33" t="s">
        <v>242</v>
      </c>
      <c r="G33" s="77">
        <v>61930.26</v>
      </c>
      <c r="H33" s="77">
        <v>-4.2012999999999998</v>
      </c>
      <c r="I33" s="77">
        <v>-2.6018760133800001</v>
      </c>
      <c r="J33" s="78">
        <v>3.0999999999999999E-3</v>
      </c>
      <c r="K33" s="78">
        <v>0</v>
      </c>
    </row>
    <row r="34" spans="2:11">
      <c r="B34" t="s">
        <v>1471</v>
      </c>
      <c r="C34" t="s">
        <v>1473</v>
      </c>
      <c r="D34" t="s">
        <v>123</v>
      </c>
      <c r="E34" t="s">
        <v>102</v>
      </c>
      <c r="F34" t="s">
        <v>242</v>
      </c>
      <c r="G34" s="77">
        <v>63938.67</v>
      </c>
      <c r="H34" s="77">
        <v>-4.2923999999999998</v>
      </c>
      <c r="I34" s="77">
        <v>-2.7445034710799998</v>
      </c>
      <c r="J34" s="78">
        <v>3.3E-3</v>
      </c>
      <c r="K34" s="78">
        <v>0</v>
      </c>
    </row>
    <row r="35" spans="2:11">
      <c r="B35" t="s">
        <v>1471</v>
      </c>
      <c r="C35" t="s">
        <v>1474</v>
      </c>
      <c r="D35" t="s">
        <v>123</v>
      </c>
      <c r="E35" t="s">
        <v>102</v>
      </c>
      <c r="F35" t="s">
        <v>245</v>
      </c>
      <c r="G35" s="77">
        <v>170093.15</v>
      </c>
      <c r="H35" s="77">
        <v>1.835</v>
      </c>
      <c r="I35" s="77">
        <v>3.1212093025000001</v>
      </c>
      <c r="J35" s="78">
        <v>-3.8E-3</v>
      </c>
      <c r="K35" s="78">
        <v>0</v>
      </c>
    </row>
    <row r="36" spans="2:11">
      <c r="B36" t="s">
        <v>1475</v>
      </c>
      <c r="C36" t="s">
        <v>1476</v>
      </c>
      <c r="D36" t="s">
        <v>123</v>
      </c>
      <c r="E36" t="s">
        <v>102</v>
      </c>
      <c r="F36" t="s">
        <v>245</v>
      </c>
      <c r="G36" s="77">
        <v>278293.99</v>
      </c>
      <c r="H36" s="77">
        <v>-1.3331</v>
      </c>
      <c r="I36" s="77">
        <v>-3.7099371806899999</v>
      </c>
      <c r="J36" s="78">
        <v>4.4999999999999997E-3</v>
      </c>
      <c r="K36" s="78">
        <v>-1E-4</v>
      </c>
    </row>
    <row r="37" spans="2:11">
      <c r="B37" t="s">
        <v>1475</v>
      </c>
      <c r="C37" t="s">
        <v>1477</v>
      </c>
      <c r="D37" t="s">
        <v>123</v>
      </c>
      <c r="E37" t="s">
        <v>102</v>
      </c>
      <c r="F37" t="s">
        <v>245</v>
      </c>
      <c r="G37" s="77">
        <v>112202.5</v>
      </c>
      <c r="H37" s="77">
        <v>-1.3447</v>
      </c>
      <c r="I37" s="77">
        <v>-1.5087870175</v>
      </c>
      <c r="J37" s="78">
        <v>1.8E-3</v>
      </c>
      <c r="K37" s="78">
        <v>0</v>
      </c>
    </row>
    <row r="38" spans="2:11">
      <c r="B38" t="s">
        <v>1478</v>
      </c>
      <c r="C38" t="s">
        <v>1479</v>
      </c>
      <c r="D38" t="s">
        <v>123</v>
      </c>
      <c r="E38" t="s">
        <v>102</v>
      </c>
      <c r="F38" t="s">
        <v>239</v>
      </c>
      <c r="G38" s="77">
        <v>62442.58</v>
      </c>
      <c r="H38" s="77">
        <v>-3.5032000000000001</v>
      </c>
      <c r="I38" s="77">
        <v>-2.1874884625600002</v>
      </c>
      <c r="J38" s="78">
        <v>2.5999999999999999E-3</v>
      </c>
      <c r="K38" s="78">
        <v>0</v>
      </c>
    </row>
    <row r="39" spans="2:11">
      <c r="B39" t="s">
        <v>1478</v>
      </c>
      <c r="C39" t="s">
        <v>1480</v>
      </c>
      <c r="D39" t="s">
        <v>123</v>
      </c>
      <c r="E39" t="s">
        <v>102</v>
      </c>
      <c r="F39" t="s">
        <v>239</v>
      </c>
      <c r="G39" s="77">
        <v>188532.89</v>
      </c>
      <c r="H39" s="77">
        <v>-3.5032000000000001</v>
      </c>
      <c r="I39" s="77">
        <v>-6.6046842024799997</v>
      </c>
      <c r="J39" s="78">
        <v>7.9000000000000008E-3</v>
      </c>
      <c r="K39" s="78">
        <v>-1E-4</v>
      </c>
    </row>
    <row r="40" spans="2:11">
      <c r="B40" t="s">
        <v>1478</v>
      </c>
      <c r="C40" t="s">
        <v>1481</v>
      </c>
      <c r="D40" t="s">
        <v>123</v>
      </c>
      <c r="E40" t="s">
        <v>102</v>
      </c>
      <c r="F40" t="s">
        <v>239</v>
      </c>
      <c r="G40" s="77">
        <v>77599.789999999994</v>
      </c>
      <c r="H40" s="77">
        <v>-3.5451000000000001</v>
      </c>
      <c r="I40" s="77">
        <v>-2.7509901552899998</v>
      </c>
      <c r="J40" s="78">
        <v>3.3E-3</v>
      </c>
      <c r="K40" s="78">
        <v>0</v>
      </c>
    </row>
    <row r="41" spans="2:11">
      <c r="B41" t="s">
        <v>1478</v>
      </c>
      <c r="C41" t="s">
        <v>1482</v>
      </c>
      <c r="D41" t="s">
        <v>123</v>
      </c>
      <c r="E41" t="s">
        <v>102</v>
      </c>
      <c r="F41" t="s">
        <v>239</v>
      </c>
      <c r="G41" s="77">
        <v>34242.11</v>
      </c>
      <c r="H41" s="77">
        <v>-3.5032999999999999</v>
      </c>
      <c r="I41" s="77">
        <v>-1.1996038396299999</v>
      </c>
      <c r="J41" s="78">
        <v>1.4E-3</v>
      </c>
      <c r="K41" s="78">
        <v>0</v>
      </c>
    </row>
    <row r="42" spans="2:11">
      <c r="B42" t="s">
        <v>1483</v>
      </c>
      <c r="C42" t="s">
        <v>1484</v>
      </c>
      <c r="D42" t="s">
        <v>123</v>
      </c>
      <c r="E42" t="s">
        <v>102</v>
      </c>
      <c r="F42" t="s">
        <v>245</v>
      </c>
      <c r="G42" s="77">
        <v>198643.57</v>
      </c>
      <c r="H42" s="77">
        <v>-0.98470000000000002</v>
      </c>
      <c r="I42" s="77">
        <v>-1.95604323379</v>
      </c>
      <c r="J42" s="78">
        <v>2.3999999999999998E-3</v>
      </c>
      <c r="K42" s="78">
        <v>0</v>
      </c>
    </row>
    <row r="43" spans="2:11">
      <c r="B43" t="s">
        <v>1483</v>
      </c>
      <c r="C43" t="s">
        <v>1485</v>
      </c>
      <c r="D43" t="s">
        <v>123</v>
      </c>
      <c r="E43" t="s">
        <v>102</v>
      </c>
      <c r="F43" t="s">
        <v>245</v>
      </c>
      <c r="G43" s="77">
        <v>195851.17</v>
      </c>
      <c r="H43" s="77">
        <v>-1.0192000000000001</v>
      </c>
      <c r="I43" s="77">
        <v>-1.99611512464</v>
      </c>
      <c r="J43" s="78">
        <v>2.3999999999999998E-3</v>
      </c>
      <c r="K43" s="78">
        <v>0</v>
      </c>
    </row>
    <row r="44" spans="2:11">
      <c r="B44" t="s">
        <v>1486</v>
      </c>
      <c r="C44" t="s">
        <v>1487</v>
      </c>
      <c r="D44" t="s">
        <v>123</v>
      </c>
      <c r="E44" t="s">
        <v>102</v>
      </c>
      <c r="F44" t="s">
        <v>1488</v>
      </c>
      <c r="G44" s="77">
        <v>52934.46</v>
      </c>
      <c r="H44" s="77">
        <v>-1.8274999999999999</v>
      </c>
      <c r="I44" s="77">
        <v>-0.96737725649999995</v>
      </c>
      <c r="J44" s="78">
        <v>1.1999999999999999E-3</v>
      </c>
      <c r="K44" s="78">
        <v>0</v>
      </c>
    </row>
    <row r="45" spans="2:11">
      <c r="B45" t="s">
        <v>1486</v>
      </c>
      <c r="C45" t="s">
        <v>1489</v>
      </c>
      <c r="D45" t="s">
        <v>123</v>
      </c>
      <c r="E45" t="s">
        <v>102</v>
      </c>
      <c r="F45" t="s">
        <v>1488</v>
      </c>
      <c r="G45" s="77">
        <v>78945.45</v>
      </c>
      <c r="H45" s="77">
        <v>-1.8622000000000001</v>
      </c>
      <c r="I45" s="77">
        <v>-1.4701221699</v>
      </c>
      <c r="J45" s="78">
        <v>1.8E-3</v>
      </c>
      <c r="K45" s="78">
        <v>0</v>
      </c>
    </row>
    <row r="46" spans="2:11">
      <c r="B46" t="s">
        <v>1486</v>
      </c>
      <c r="C46" t="s">
        <v>1490</v>
      </c>
      <c r="D46" t="s">
        <v>123</v>
      </c>
      <c r="E46" t="s">
        <v>102</v>
      </c>
      <c r="F46" t="s">
        <v>1488</v>
      </c>
      <c r="G46" s="77">
        <v>124099.43</v>
      </c>
      <c r="H46" s="77">
        <v>-1.8274999999999999</v>
      </c>
      <c r="I46" s="77">
        <v>-2.26791708325</v>
      </c>
      <c r="J46" s="78">
        <v>2.7000000000000001E-3</v>
      </c>
      <c r="K46" s="78">
        <v>0</v>
      </c>
    </row>
    <row r="47" spans="2:11">
      <c r="B47" t="s">
        <v>1486</v>
      </c>
      <c r="C47" t="s">
        <v>1491</v>
      </c>
      <c r="D47" t="s">
        <v>123</v>
      </c>
      <c r="E47" t="s">
        <v>102</v>
      </c>
      <c r="F47" t="s">
        <v>1488</v>
      </c>
      <c r="G47" s="77">
        <v>78990.31</v>
      </c>
      <c r="H47" s="77">
        <v>-1.8044</v>
      </c>
      <c r="I47" s="77">
        <v>-1.42530115364</v>
      </c>
      <c r="J47" s="78">
        <v>1.6999999999999999E-3</v>
      </c>
      <c r="K47" s="78">
        <v>0</v>
      </c>
    </row>
    <row r="48" spans="2:11">
      <c r="B48" t="s">
        <v>1486</v>
      </c>
      <c r="C48" t="s">
        <v>1492</v>
      </c>
      <c r="D48" t="s">
        <v>123</v>
      </c>
      <c r="E48" t="s">
        <v>102</v>
      </c>
      <c r="F48" t="s">
        <v>1488</v>
      </c>
      <c r="G48" s="77">
        <v>112779.22</v>
      </c>
      <c r="H48" s="77">
        <v>-1.8622000000000001</v>
      </c>
      <c r="I48" s="77">
        <v>-2.1001746348400001</v>
      </c>
      <c r="J48" s="78">
        <v>2.5000000000000001E-3</v>
      </c>
      <c r="K48" s="78">
        <v>0</v>
      </c>
    </row>
    <row r="49" spans="2:11">
      <c r="B49" t="s">
        <v>1493</v>
      </c>
      <c r="C49" t="s">
        <v>1494</v>
      </c>
      <c r="D49" t="s">
        <v>123</v>
      </c>
      <c r="E49" t="s">
        <v>102</v>
      </c>
      <c r="F49" t="s">
        <v>239</v>
      </c>
      <c r="G49" s="77">
        <v>113000.62</v>
      </c>
      <c r="H49" s="77">
        <v>-2.9447999999999999</v>
      </c>
      <c r="I49" s="77">
        <v>-3.32764225776</v>
      </c>
      <c r="J49" s="78">
        <v>4.0000000000000001E-3</v>
      </c>
      <c r="K49" s="78">
        <v>0</v>
      </c>
    </row>
    <row r="50" spans="2:11">
      <c r="B50" t="s">
        <v>1493</v>
      </c>
      <c r="C50" t="s">
        <v>1495</v>
      </c>
      <c r="D50" t="s">
        <v>123</v>
      </c>
      <c r="E50" t="s">
        <v>102</v>
      </c>
      <c r="F50" t="s">
        <v>239</v>
      </c>
      <c r="G50" s="77">
        <v>94167.18</v>
      </c>
      <c r="H50" s="77">
        <v>-2.9447999999999999</v>
      </c>
      <c r="I50" s="77">
        <v>-2.77303511664</v>
      </c>
      <c r="J50" s="78">
        <v>3.3E-3</v>
      </c>
      <c r="K50" s="78">
        <v>0</v>
      </c>
    </row>
    <row r="51" spans="2:11">
      <c r="B51" t="s">
        <v>1496</v>
      </c>
      <c r="C51" t="s">
        <v>1497</v>
      </c>
      <c r="D51" t="s">
        <v>123</v>
      </c>
      <c r="E51" t="s">
        <v>102</v>
      </c>
      <c r="F51" t="s">
        <v>1385</v>
      </c>
      <c r="G51" s="77">
        <v>82111.86</v>
      </c>
      <c r="H51" s="77">
        <v>-5.0309999999999997</v>
      </c>
      <c r="I51" s="77">
        <v>-4.1310476765999997</v>
      </c>
      <c r="J51" s="78">
        <v>5.0000000000000001E-3</v>
      </c>
      <c r="K51" s="78">
        <v>-1E-4</v>
      </c>
    </row>
    <row r="52" spans="2:11">
      <c r="B52" t="s">
        <v>1496</v>
      </c>
      <c r="C52" t="s">
        <v>1498</v>
      </c>
      <c r="D52" t="s">
        <v>123</v>
      </c>
      <c r="E52" t="s">
        <v>102</v>
      </c>
      <c r="F52" t="s">
        <v>1385</v>
      </c>
      <c r="G52" s="77">
        <v>71913.119999999995</v>
      </c>
      <c r="H52" s="77">
        <v>-4.9358000000000004</v>
      </c>
      <c r="I52" s="77">
        <v>-3.54948777696</v>
      </c>
      <c r="J52" s="78">
        <v>4.3E-3</v>
      </c>
      <c r="K52" s="78">
        <v>-1E-4</v>
      </c>
    </row>
    <row r="53" spans="2:11">
      <c r="B53" t="s">
        <v>1496</v>
      </c>
      <c r="C53" t="s">
        <v>1499</v>
      </c>
      <c r="D53" t="s">
        <v>123</v>
      </c>
      <c r="E53" t="s">
        <v>102</v>
      </c>
      <c r="F53" t="s">
        <v>1385</v>
      </c>
      <c r="G53" s="77">
        <v>43750.65</v>
      </c>
      <c r="H53" s="77">
        <v>-5.0311000000000003</v>
      </c>
      <c r="I53" s="77">
        <v>-2.20113895215</v>
      </c>
      <c r="J53" s="78">
        <v>2.5999999999999999E-3</v>
      </c>
      <c r="K53" s="78">
        <v>0</v>
      </c>
    </row>
    <row r="54" spans="2:11">
      <c r="B54" t="s">
        <v>1496</v>
      </c>
      <c r="C54" t="s">
        <v>1500</v>
      </c>
      <c r="D54" t="s">
        <v>123</v>
      </c>
      <c r="E54" t="s">
        <v>102</v>
      </c>
      <c r="F54" t="s">
        <v>1385</v>
      </c>
      <c r="G54" s="77">
        <v>186109.1</v>
      </c>
      <c r="H54" s="77">
        <v>-4.9358000000000004</v>
      </c>
      <c r="I54" s="77">
        <v>-9.1859729578000007</v>
      </c>
      <c r="J54" s="78">
        <v>1.0999999999999999E-2</v>
      </c>
      <c r="K54" s="78">
        <v>-1E-4</v>
      </c>
    </row>
    <row r="55" spans="2:11">
      <c r="B55" t="s">
        <v>1496</v>
      </c>
      <c r="C55" t="s">
        <v>1501</v>
      </c>
      <c r="D55" t="s">
        <v>123</v>
      </c>
      <c r="E55" t="s">
        <v>106</v>
      </c>
      <c r="F55" t="s">
        <v>1385</v>
      </c>
      <c r="G55" s="77">
        <v>21850.97</v>
      </c>
      <c r="H55" s="77">
        <v>-5.1481000000000003</v>
      </c>
      <c r="I55" s="77">
        <v>-1.12490978657</v>
      </c>
      <c r="J55" s="78">
        <v>1.4E-3</v>
      </c>
      <c r="K55" s="78">
        <v>0</v>
      </c>
    </row>
    <row r="56" spans="2:11">
      <c r="B56" t="s">
        <v>1496</v>
      </c>
      <c r="C56" t="s">
        <v>1502</v>
      </c>
      <c r="D56" t="s">
        <v>123</v>
      </c>
      <c r="E56" t="s">
        <v>102</v>
      </c>
      <c r="F56" t="s">
        <v>1385</v>
      </c>
      <c r="G56" s="77">
        <v>10296.11</v>
      </c>
      <c r="H56" s="77">
        <v>-5.0308000000000002</v>
      </c>
      <c r="I56" s="77">
        <v>-0.51797670188</v>
      </c>
      <c r="J56" s="78">
        <v>5.9999999999999995E-4</v>
      </c>
      <c r="K56" s="78">
        <v>0</v>
      </c>
    </row>
    <row r="57" spans="2:11">
      <c r="B57" t="s">
        <v>1503</v>
      </c>
      <c r="C57" t="s">
        <v>1504</v>
      </c>
      <c r="D57" t="s">
        <v>123</v>
      </c>
      <c r="E57" t="s">
        <v>102</v>
      </c>
      <c r="F57" t="s">
        <v>239</v>
      </c>
      <c r="G57" s="77">
        <v>125736.64</v>
      </c>
      <c r="H57" s="77">
        <v>-2.7919999999999998</v>
      </c>
      <c r="I57" s="77">
        <v>-3.5105669888</v>
      </c>
      <c r="J57" s="78">
        <v>4.1999999999999997E-3</v>
      </c>
      <c r="K57" s="78">
        <v>-1E-4</v>
      </c>
    </row>
    <row r="58" spans="2:11">
      <c r="B58" t="s">
        <v>1503</v>
      </c>
      <c r="C58" t="s">
        <v>1505</v>
      </c>
      <c r="D58" t="s">
        <v>123</v>
      </c>
      <c r="E58" t="s">
        <v>102</v>
      </c>
      <c r="F58" t="s">
        <v>239</v>
      </c>
      <c r="G58" s="77">
        <v>122841.24</v>
      </c>
      <c r="H58" s="77">
        <v>-2.7772000000000001</v>
      </c>
      <c r="I58" s="77">
        <v>-3.4115469172799999</v>
      </c>
      <c r="J58" s="78">
        <v>4.1000000000000003E-3</v>
      </c>
      <c r="K58" s="78">
        <v>0</v>
      </c>
    </row>
    <row r="59" spans="2:11">
      <c r="B59" t="s">
        <v>1503</v>
      </c>
      <c r="C59" t="s">
        <v>1506</v>
      </c>
      <c r="D59" t="s">
        <v>123</v>
      </c>
      <c r="E59" t="s">
        <v>102</v>
      </c>
      <c r="F59" t="s">
        <v>239</v>
      </c>
      <c r="G59" s="77">
        <v>111657.83</v>
      </c>
      <c r="H59" s="77">
        <v>-2.7919999999999998</v>
      </c>
      <c r="I59" s="77">
        <v>-3.1174866136000001</v>
      </c>
      <c r="J59" s="78">
        <v>3.7000000000000002E-3</v>
      </c>
      <c r="K59" s="78">
        <v>0</v>
      </c>
    </row>
    <row r="60" spans="2:11">
      <c r="B60" t="s">
        <v>1507</v>
      </c>
      <c r="C60" t="s">
        <v>1508</v>
      </c>
      <c r="D60" t="s">
        <v>123</v>
      </c>
      <c r="E60" t="s">
        <v>102</v>
      </c>
      <c r="F60" t="s">
        <v>245</v>
      </c>
      <c r="G60" s="77">
        <v>87444.39</v>
      </c>
      <c r="H60" s="77">
        <v>2.1034000000000002</v>
      </c>
      <c r="I60" s="77">
        <v>1.8393052992600001</v>
      </c>
      <c r="J60" s="78">
        <v>-2.2000000000000001E-3</v>
      </c>
      <c r="K60" s="78">
        <v>0</v>
      </c>
    </row>
    <row r="61" spans="2:11">
      <c r="B61" t="s">
        <v>1507</v>
      </c>
      <c r="C61" t="s">
        <v>1509</v>
      </c>
      <c r="D61" t="s">
        <v>123</v>
      </c>
      <c r="E61" t="s">
        <v>102</v>
      </c>
      <c r="F61" t="s">
        <v>245</v>
      </c>
      <c r="G61" s="77">
        <v>195275.93</v>
      </c>
      <c r="H61" s="77">
        <v>0.72989999999999999</v>
      </c>
      <c r="I61" s="77">
        <v>1.42531901307</v>
      </c>
      <c r="J61" s="78">
        <v>-1.6999999999999999E-3</v>
      </c>
      <c r="K61" s="78">
        <v>0</v>
      </c>
    </row>
    <row r="62" spans="2:11">
      <c r="B62" t="s">
        <v>1507</v>
      </c>
      <c r="C62" t="s">
        <v>1510</v>
      </c>
      <c r="D62" t="s">
        <v>123</v>
      </c>
      <c r="E62" t="s">
        <v>102</v>
      </c>
      <c r="F62" t="s">
        <v>245</v>
      </c>
      <c r="G62" s="77">
        <v>68863.25</v>
      </c>
      <c r="H62" s="77">
        <v>0.64670000000000005</v>
      </c>
      <c r="I62" s="77">
        <v>0.44533863774999999</v>
      </c>
      <c r="J62" s="78">
        <v>-5.0000000000000001E-4</v>
      </c>
      <c r="K62" s="78">
        <v>0</v>
      </c>
    </row>
    <row r="63" spans="2:11">
      <c r="B63" t="s">
        <v>1507</v>
      </c>
      <c r="C63" t="s">
        <v>1511</v>
      </c>
      <c r="D63" t="s">
        <v>123</v>
      </c>
      <c r="E63" t="s">
        <v>102</v>
      </c>
      <c r="F63" t="s">
        <v>245</v>
      </c>
      <c r="G63" s="77">
        <v>116720.08</v>
      </c>
      <c r="H63" s="77">
        <v>2.3048999999999999</v>
      </c>
      <c r="I63" s="77">
        <v>2.6902811239200002</v>
      </c>
      <c r="J63" s="78">
        <v>-3.2000000000000002E-3</v>
      </c>
      <c r="K63" s="78">
        <v>0</v>
      </c>
    </row>
    <row r="64" spans="2:11">
      <c r="B64" t="s">
        <v>1507</v>
      </c>
      <c r="C64" t="s">
        <v>1512</v>
      </c>
      <c r="D64" t="s">
        <v>123</v>
      </c>
      <c r="E64" t="s">
        <v>102</v>
      </c>
      <c r="F64" t="s">
        <v>245</v>
      </c>
      <c r="G64" s="77">
        <v>221494.22</v>
      </c>
      <c r="H64" s="77">
        <v>2.1840999999999999</v>
      </c>
      <c r="I64" s="77">
        <v>4.8376552590199999</v>
      </c>
      <c r="J64" s="78">
        <v>-5.7999999999999996E-3</v>
      </c>
      <c r="K64" s="78">
        <v>1E-4</v>
      </c>
    </row>
    <row r="65" spans="2:11">
      <c r="B65" t="s">
        <v>1513</v>
      </c>
      <c r="C65" t="s">
        <v>1514</v>
      </c>
      <c r="D65" t="s">
        <v>123</v>
      </c>
      <c r="E65" t="s">
        <v>102</v>
      </c>
      <c r="F65" t="s">
        <v>1385</v>
      </c>
      <c r="G65" s="77">
        <v>107460.65</v>
      </c>
      <c r="H65" s="77">
        <v>-6.6273</v>
      </c>
      <c r="I65" s="77">
        <v>-7.12173965745</v>
      </c>
      <c r="J65" s="78">
        <v>8.6E-3</v>
      </c>
      <c r="K65" s="78">
        <v>-1E-4</v>
      </c>
    </row>
    <row r="66" spans="2:11">
      <c r="B66" t="s">
        <v>1513</v>
      </c>
      <c r="C66" t="s">
        <v>1515</v>
      </c>
      <c r="D66" t="s">
        <v>123</v>
      </c>
      <c r="E66" t="s">
        <v>102</v>
      </c>
      <c r="F66" t="s">
        <v>1385</v>
      </c>
      <c r="G66" s="77">
        <v>64593.66</v>
      </c>
      <c r="H66" s="77">
        <v>-6.4337</v>
      </c>
      <c r="I66" s="77">
        <v>-4.1557623034200004</v>
      </c>
      <c r="J66" s="78">
        <v>5.0000000000000001E-3</v>
      </c>
      <c r="K66" s="78">
        <v>-1E-4</v>
      </c>
    </row>
    <row r="67" spans="2:11">
      <c r="B67" t="s">
        <v>1513</v>
      </c>
      <c r="C67" t="s">
        <v>1516</v>
      </c>
      <c r="D67" t="s">
        <v>123</v>
      </c>
      <c r="E67" t="s">
        <v>102</v>
      </c>
      <c r="F67" t="s">
        <v>1385</v>
      </c>
      <c r="G67" s="77">
        <v>85955.7</v>
      </c>
      <c r="H67" s="77">
        <v>-6.6432000000000002</v>
      </c>
      <c r="I67" s="77">
        <v>-5.7102090623999997</v>
      </c>
      <c r="J67" s="78">
        <v>6.8999999999999999E-3</v>
      </c>
      <c r="K67" s="78">
        <v>-1E-4</v>
      </c>
    </row>
    <row r="68" spans="2:11">
      <c r="B68" t="s">
        <v>1517</v>
      </c>
      <c r="C68" t="s">
        <v>1518</v>
      </c>
      <c r="D68" t="s">
        <v>123</v>
      </c>
      <c r="E68" t="s">
        <v>102</v>
      </c>
      <c r="F68" t="s">
        <v>248</v>
      </c>
      <c r="G68" s="77">
        <v>2165.9699999999998</v>
      </c>
      <c r="H68" s="77">
        <v>1.1974</v>
      </c>
      <c r="I68" s="77">
        <v>2.5935324780000001E-2</v>
      </c>
      <c r="J68" s="78">
        <v>0</v>
      </c>
      <c r="K68" s="78">
        <v>0</v>
      </c>
    </row>
    <row r="69" spans="2:11">
      <c r="B69" t="s">
        <v>1517</v>
      </c>
      <c r="C69" t="s">
        <v>1519</v>
      </c>
      <c r="D69" t="s">
        <v>123</v>
      </c>
      <c r="E69" t="s">
        <v>102</v>
      </c>
      <c r="F69" t="s">
        <v>248</v>
      </c>
      <c r="G69" s="77">
        <v>86590.51</v>
      </c>
      <c r="H69" s="77">
        <v>1.1423000000000001</v>
      </c>
      <c r="I69" s="77">
        <v>0.98912339572999997</v>
      </c>
      <c r="J69" s="78">
        <v>-1.1999999999999999E-3</v>
      </c>
      <c r="K69" s="78">
        <v>0</v>
      </c>
    </row>
    <row r="70" spans="2:11">
      <c r="B70" t="s">
        <v>1517</v>
      </c>
      <c r="C70" t="s">
        <v>1520</v>
      </c>
      <c r="D70" t="s">
        <v>123</v>
      </c>
      <c r="E70" t="s">
        <v>102</v>
      </c>
      <c r="F70" t="s">
        <v>248</v>
      </c>
      <c r="G70" s="77">
        <v>48025.3</v>
      </c>
      <c r="H70" s="77">
        <v>0.28079999999999999</v>
      </c>
      <c r="I70" s="77">
        <v>0.13485504240000001</v>
      </c>
      <c r="J70" s="78">
        <v>-2.0000000000000001E-4</v>
      </c>
      <c r="K70" s="78">
        <v>0</v>
      </c>
    </row>
    <row r="71" spans="2:11">
      <c r="B71" t="s">
        <v>1517</v>
      </c>
      <c r="C71" t="s">
        <v>1521</v>
      </c>
      <c r="D71" t="s">
        <v>123</v>
      </c>
      <c r="E71" t="s">
        <v>102</v>
      </c>
      <c r="F71" t="s">
        <v>248</v>
      </c>
      <c r="G71" s="77">
        <v>19554.7</v>
      </c>
      <c r="H71" s="77">
        <v>1.1971000000000001</v>
      </c>
      <c r="I71" s="77">
        <v>0.2340893137</v>
      </c>
      <c r="J71" s="78">
        <v>-2.9999999999999997E-4</v>
      </c>
      <c r="K71" s="78">
        <v>0</v>
      </c>
    </row>
    <row r="72" spans="2:11">
      <c r="B72" t="s">
        <v>1522</v>
      </c>
      <c r="C72" t="s">
        <v>1523</v>
      </c>
      <c r="D72" t="s">
        <v>123</v>
      </c>
      <c r="E72" t="s">
        <v>102</v>
      </c>
      <c r="F72" t="s">
        <v>245</v>
      </c>
      <c r="G72" s="77">
        <v>96648.54</v>
      </c>
      <c r="H72" s="77">
        <v>0.65910000000000002</v>
      </c>
      <c r="I72" s="77">
        <v>0.63701052713999995</v>
      </c>
      <c r="J72" s="78">
        <v>-8.0000000000000004E-4</v>
      </c>
      <c r="K72" s="78">
        <v>0</v>
      </c>
    </row>
    <row r="73" spans="2:11">
      <c r="B73" t="s">
        <v>1522</v>
      </c>
      <c r="C73" t="s">
        <v>1524</v>
      </c>
      <c r="D73" t="s">
        <v>123</v>
      </c>
      <c r="E73" t="s">
        <v>102</v>
      </c>
      <c r="F73" t="s">
        <v>245</v>
      </c>
      <c r="G73" s="77">
        <v>91548.53</v>
      </c>
      <c r="H73" s="77">
        <v>0.65910000000000002</v>
      </c>
      <c r="I73" s="77">
        <v>0.60339636122999996</v>
      </c>
      <c r="J73" s="78">
        <v>-6.9999999999999999E-4</v>
      </c>
      <c r="K73" s="78">
        <v>0</v>
      </c>
    </row>
    <row r="74" spans="2:11">
      <c r="B74" t="s">
        <v>1525</v>
      </c>
      <c r="C74" t="s">
        <v>1526</v>
      </c>
      <c r="D74" t="s">
        <v>123</v>
      </c>
      <c r="E74" t="s">
        <v>102</v>
      </c>
      <c r="F74" t="s">
        <v>254</v>
      </c>
      <c r="G74" s="77">
        <v>108790.29</v>
      </c>
      <c r="H74" s="77">
        <v>-5.3185000000000002</v>
      </c>
      <c r="I74" s="77">
        <v>-5.7860115736499997</v>
      </c>
      <c r="J74" s="78">
        <v>7.0000000000000001E-3</v>
      </c>
      <c r="K74" s="78">
        <v>-1E-4</v>
      </c>
    </row>
    <row r="75" spans="2:11">
      <c r="B75" t="s">
        <v>1525</v>
      </c>
      <c r="C75" t="s">
        <v>1527</v>
      </c>
      <c r="D75" t="s">
        <v>123</v>
      </c>
      <c r="E75" t="s">
        <v>102</v>
      </c>
      <c r="F75" t="s">
        <v>254</v>
      </c>
      <c r="G75" s="77">
        <v>217420.39</v>
      </c>
      <c r="H75" s="77">
        <v>-5.3960999999999997</v>
      </c>
      <c r="I75" s="77">
        <v>-11.73222166479</v>
      </c>
      <c r="J75" s="78">
        <v>1.41E-2</v>
      </c>
      <c r="K75" s="78">
        <v>-2.0000000000000001E-4</v>
      </c>
    </row>
    <row r="76" spans="2:11">
      <c r="B76" t="s">
        <v>1528</v>
      </c>
      <c r="C76" t="s">
        <v>1529</v>
      </c>
      <c r="D76" t="s">
        <v>123</v>
      </c>
      <c r="E76" t="s">
        <v>102</v>
      </c>
      <c r="F76" t="s">
        <v>245</v>
      </c>
      <c r="G76" s="77">
        <v>2173.54</v>
      </c>
      <c r="H76" s="77">
        <v>1.843</v>
      </c>
      <c r="I76" s="77">
        <v>4.0058342199999999E-2</v>
      </c>
      <c r="J76" s="78">
        <v>0</v>
      </c>
      <c r="K76" s="78">
        <v>0</v>
      </c>
    </row>
    <row r="77" spans="2:11">
      <c r="B77" t="s">
        <v>1528</v>
      </c>
      <c r="C77" t="s">
        <v>1530</v>
      </c>
      <c r="D77" t="s">
        <v>123</v>
      </c>
      <c r="E77" t="s">
        <v>102</v>
      </c>
      <c r="F77" t="s">
        <v>245</v>
      </c>
      <c r="G77" s="77">
        <v>32587.82</v>
      </c>
      <c r="H77" s="77">
        <v>1.7970999999999999</v>
      </c>
      <c r="I77" s="77">
        <v>0.58563571321999996</v>
      </c>
      <c r="J77" s="78">
        <v>-6.9999999999999999E-4</v>
      </c>
      <c r="K77" s="78">
        <v>0</v>
      </c>
    </row>
    <row r="78" spans="2:11">
      <c r="B78" t="s">
        <v>1528</v>
      </c>
      <c r="C78" t="s">
        <v>1531</v>
      </c>
      <c r="D78" t="s">
        <v>123</v>
      </c>
      <c r="E78" t="s">
        <v>102</v>
      </c>
      <c r="F78" t="s">
        <v>245</v>
      </c>
      <c r="G78" s="77">
        <v>69686.02</v>
      </c>
      <c r="H78" s="77">
        <v>2.1248</v>
      </c>
      <c r="I78" s="77">
        <v>1.48068855296</v>
      </c>
      <c r="J78" s="78">
        <v>-1.8E-3</v>
      </c>
      <c r="K78" s="78">
        <v>0</v>
      </c>
    </row>
    <row r="79" spans="2:11">
      <c r="B79" t="s">
        <v>1528</v>
      </c>
      <c r="C79" t="s">
        <v>1532</v>
      </c>
      <c r="D79" t="s">
        <v>123</v>
      </c>
      <c r="E79" t="s">
        <v>102</v>
      </c>
      <c r="F79" t="s">
        <v>245</v>
      </c>
      <c r="G79" s="77">
        <v>69455.34</v>
      </c>
      <c r="H79" s="77">
        <v>1.7998000000000001</v>
      </c>
      <c r="I79" s="77">
        <v>1.25005720932</v>
      </c>
      <c r="J79" s="78">
        <v>-1.5E-3</v>
      </c>
      <c r="K79" s="78">
        <v>0</v>
      </c>
    </row>
    <row r="80" spans="2:11">
      <c r="B80" t="s">
        <v>1528</v>
      </c>
      <c r="C80" t="s">
        <v>1533</v>
      </c>
      <c r="D80" t="s">
        <v>123</v>
      </c>
      <c r="E80" t="s">
        <v>102</v>
      </c>
      <c r="F80" t="s">
        <v>245</v>
      </c>
      <c r="G80" s="77">
        <v>69445.72</v>
      </c>
      <c r="H80" s="77">
        <v>1.7862</v>
      </c>
      <c r="I80" s="77">
        <v>1.2404394506400001</v>
      </c>
      <c r="J80" s="78">
        <v>-1.5E-3</v>
      </c>
      <c r="K80" s="78">
        <v>0</v>
      </c>
    </row>
    <row r="81" spans="2:11">
      <c r="B81" t="s">
        <v>1528</v>
      </c>
      <c r="C81" t="s">
        <v>1534</v>
      </c>
      <c r="D81" t="s">
        <v>123</v>
      </c>
      <c r="E81" t="s">
        <v>102</v>
      </c>
      <c r="F81" t="s">
        <v>245</v>
      </c>
      <c r="G81" s="77">
        <v>264047.15999999997</v>
      </c>
      <c r="H81" s="77">
        <v>1.8432999999999999</v>
      </c>
      <c r="I81" s="77">
        <v>4.8671813002800004</v>
      </c>
      <c r="J81" s="78">
        <v>-5.7999999999999996E-3</v>
      </c>
      <c r="K81" s="78">
        <v>1E-4</v>
      </c>
    </row>
    <row r="82" spans="2:11">
      <c r="B82" t="s">
        <v>1535</v>
      </c>
      <c r="C82" t="s">
        <v>1536</v>
      </c>
      <c r="D82" t="s">
        <v>123</v>
      </c>
      <c r="E82" t="s">
        <v>102</v>
      </c>
      <c r="F82" t="s">
        <v>239</v>
      </c>
      <c r="G82" s="77">
        <v>41852.080000000002</v>
      </c>
      <c r="H82" s="77">
        <v>-2.919</v>
      </c>
      <c r="I82" s="77">
        <v>-1.2216622152000001</v>
      </c>
      <c r="J82" s="78">
        <v>1.5E-3</v>
      </c>
      <c r="K82" s="78">
        <v>0</v>
      </c>
    </row>
    <row r="83" spans="2:11">
      <c r="B83" t="s">
        <v>1535</v>
      </c>
      <c r="C83" t="s">
        <v>1537</v>
      </c>
      <c r="D83" t="s">
        <v>123</v>
      </c>
      <c r="E83" t="s">
        <v>102</v>
      </c>
      <c r="F83" t="s">
        <v>239</v>
      </c>
      <c r="G83" s="77">
        <v>55748.82</v>
      </c>
      <c r="H83" s="77">
        <v>-2.919</v>
      </c>
      <c r="I83" s="77">
        <v>-1.6273080557999999</v>
      </c>
      <c r="J83" s="78">
        <v>2E-3</v>
      </c>
      <c r="K83" s="78">
        <v>0</v>
      </c>
    </row>
    <row r="84" spans="2:11">
      <c r="B84" t="s">
        <v>1535</v>
      </c>
      <c r="C84" t="s">
        <v>1538</v>
      </c>
      <c r="D84" t="s">
        <v>123</v>
      </c>
      <c r="E84" t="s">
        <v>102</v>
      </c>
      <c r="F84" t="s">
        <v>242</v>
      </c>
      <c r="G84" s="77">
        <v>130952.05</v>
      </c>
      <c r="H84" s="77">
        <v>-5.1550000000000002</v>
      </c>
      <c r="I84" s="77">
        <v>-6.7505781775000004</v>
      </c>
      <c r="J84" s="78">
        <v>8.0999999999999996E-3</v>
      </c>
      <c r="K84" s="78">
        <v>-1E-4</v>
      </c>
    </row>
    <row r="85" spans="2:11">
      <c r="B85" t="s">
        <v>1535</v>
      </c>
      <c r="C85" t="s">
        <v>1539</v>
      </c>
      <c r="D85" t="s">
        <v>123</v>
      </c>
      <c r="E85" t="s">
        <v>102</v>
      </c>
      <c r="F85" t="s">
        <v>242</v>
      </c>
      <c r="G85" s="77">
        <v>65476.02</v>
      </c>
      <c r="H85" s="77">
        <v>-5.1550000000000002</v>
      </c>
      <c r="I85" s="77">
        <v>-3.3752888310000002</v>
      </c>
      <c r="J85" s="78">
        <v>4.1000000000000003E-3</v>
      </c>
      <c r="K85" s="78">
        <v>0</v>
      </c>
    </row>
    <row r="86" spans="2:11">
      <c r="B86" t="s">
        <v>1535</v>
      </c>
      <c r="C86" t="s">
        <v>1540</v>
      </c>
      <c r="D86" t="s">
        <v>123</v>
      </c>
      <c r="E86" t="s">
        <v>102</v>
      </c>
      <c r="F86" t="s">
        <v>242</v>
      </c>
      <c r="G86" s="77">
        <v>65476.02</v>
      </c>
      <c r="H86" s="77">
        <v>-5.1550000000000002</v>
      </c>
      <c r="I86" s="77">
        <v>-3.3752888310000002</v>
      </c>
      <c r="J86" s="78">
        <v>4.1000000000000003E-3</v>
      </c>
      <c r="K86" s="78">
        <v>0</v>
      </c>
    </row>
    <row r="87" spans="2:11">
      <c r="B87" t="s">
        <v>1535</v>
      </c>
      <c r="C87" t="s">
        <v>1541</v>
      </c>
      <c r="D87" t="s">
        <v>123</v>
      </c>
      <c r="E87" t="s">
        <v>102</v>
      </c>
      <c r="F87" t="s">
        <v>242</v>
      </c>
      <c r="G87" s="77">
        <v>229435.22</v>
      </c>
      <c r="H87" s="77">
        <v>-5.0316999999999998</v>
      </c>
      <c r="I87" s="77">
        <v>-11.544491964740001</v>
      </c>
      <c r="J87" s="78">
        <v>1.3899999999999999E-2</v>
      </c>
      <c r="K87" s="78">
        <v>-2.0000000000000001E-4</v>
      </c>
    </row>
    <row r="88" spans="2:11">
      <c r="B88" t="s">
        <v>1535</v>
      </c>
      <c r="C88" t="s">
        <v>1542</v>
      </c>
      <c r="D88" t="s">
        <v>123</v>
      </c>
      <c r="E88" t="s">
        <v>102</v>
      </c>
      <c r="F88" t="s">
        <v>242</v>
      </c>
      <c r="G88" s="77">
        <v>18490.650000000001</v>
      </c>
      <c r="H88" s="77">
        <v>-5.1548999999999996</v>
      </c>
      <c r="I88" s="77">
        <v>-0.95317451684999999</v>
      </c>
      <c r="J88" s="78">
        <v>1.1000000000000001E-3</v>
      </c>
      <c r="K88" s="78">
        <v>0</v>
      </c>
    </row>
    <row r="89" spans="2:11">
      <c r="B89" t="s">
        <v>1543</v>
      </c>
      <c r="C89" t="s">
        <v>1544</v>
      </c>
      <c r="D89" t="s">
        <v>123</v>
      </c>
      <c r="E89" t="s">
        <v>102</v>
      </c>
      <c r="F89" t="s">
        <v>242</v>
      </c>
      <c r="G89" s="77">
        <v>121226.72</v>
      </c>
      <c r="H89" s="77">
        <v>-6.4256000000000002</v>
      </c>
      <c r="I89" s="77">
        <v>-7.7895441203200004</v>
      </c>
      <c r="J89" s="78">
        <v>9.4000000000000004E-3</v>
      </c>
      <c r="K89" s="78">
        <v>-1E-4</v>
      </c>
    </row>
    <row r="90" spans="2:11">
      <c r="B90" t="s">
        <v>1543</v>
      </c>
      <c r="C90" t="s">
        <v>1545</v>
      </c>
      <c r="D90" t="s">
        <v>123</v>
      </c>
      <c r="E90" t="s">
        <v>102</v>
      </c>
      <c r="F90" t="s">
        <v>242</v>
      </c>
      <c r="G90" s="77">
        <v>75424.3</v>
      </c>
      <c r="H90" s="77">
        <v>-6.3305999999999996</v>
      </c>
      <c r="I90" s="77">
        <v>-4.7748107358</v>
      </c>
      <c r="J90" s="78">
        <v>5.7000000000000002E-3</v>
      </c>
      <c r="K90" s="78">
        <v>-1E-4</v>
      </c>
    </row>
    <row r="91" spans="2:11">
      <c r="B91" t="s">
        <v>1543</v>
      </c>
      <c r="C91" t="s">
        <v>1546</v>
      </c>
      <c r="D91" t="s">
        <v>123</v>
      </c>
      <c r="E91" t="s">
        <v>102</v>
      </c>
      <c r="F91" t="s">
        <v>242</v>
      </c>
      <c r="G91" s="77">
        <v>318144.44</v>
      </c>
      <c r="H91" s="77">
        <v>-6.4730999999999996</v>
      </c>
      <c r="I91" s="77">
        <v>-20.593807745639999</v>
      </c>
      <c r="J91" s="78">
        <v>2.47E-2</v>
      </c>
      <c r="K91" s="78">
        <v>-2.9999999999999997E-4</v>
      </c>
    </row>
    <row r="92" spans="2:11">
      <c r="B92" t="s">
        <v>1547</v>
      </c>
      <c r="C92" t="s">
        <v>1548</v>
      </c>
      <c r="D92" t="s">
        <v>123</v>
      </c>
      <c r="E92" t="s">
        <v>102</v>
      </c>
      <c r="F92" t="s">
        <v>248</v>
      </c>
      <c r="G92" s="77">
        <v>116544.63</v>
      </c>
      <c r="H92" s="77">
        <v>0.51629999999999998</v>
      </c>
      <c r="I92" s="77">
        <v>0.60171992469000002</v>
      </c>
      <c r="J92" s="78">
        <v>-6.9999999999999999E-4</v>
      </c>
      <c r="K92" s="78">
        <v>0</v>
      </c>
    </row>
    <row r="93" spans="2:11">
      <c r="B93" t="s">
        <v>1547</v>
      </c>
      <c r="C93" t="s">
        <v>1549</v>
      </c>
      <c r="D93" t="s">
        <v>123</v>
      </c>
      <c r="E93" t="s">
        <v>102</v>
      </c>
      <c r="F93" t="s">
        <v>248</v>
      </c>
      <c r="G93" s="77">
        <v>105148.16</v>
      </c>
      <c r="H93" s="77">
        <v>0.54420000000000002</v>
      </c>
      <c r="I93" s="77">
        <v>0.57221628672000002</v>
      </c>
      <c r="J93" s="78">
        <v>-6.9999999999999999E-4</v>
      </c>
      <c r="K93" s="78">
        <v>0</v>
      </c>
    </row>
    <row r="94" spans="2:11">
      <c r="B94" t="s">
        <v>1547</v>
      </c>
      <c r="C94" t="s">
        <v>1550</v>
      </c>
      <c r="D94" t="s">
        <v>123</v>
      </c>
      <c r="E94" t="s">
        <v>102</v>
      </c>
      <c r="F94" t="s">
        <v>248</v>
      </c>
      <c r="G94" s="77">
        <v>17424.310000000001</v>
      </c>
      <c r="H94" s="77">
        <v>0.5161</v>
      </c>
      <c r="I94" s="77">
        <v>8.9926863910000002E-2</v>
      </c>
      <c r="J94" s="78">
        <v>-1E-4</v>
      </c>
      <c r="K94" s="78">
        <v>0</v>
      </c>
    </row>
    <row r="95" spans="2:11">
      <c r="B95" t="s">
        <v>1547</v>
      </c>
      <c r="C95" t="s">
        <v>1551</v>
      </c>
      <c r="D95" t="s">
        <v>123</v>
      </c>
      <c r="E95" t="s">
        <v>102</v>
      </c>
      <c r="F95" t="s">
        <v>248</v>
      </c>
      <c r="G95" s="77">
        <v>2173.35</v>
      </c>
      <c r="H95" s="77">
        <v>1.5338000000000001</v>
      </c>
      <c r="I95" s="77">
        <v>3.33348423E-2</v>
      </c>
      <c r="J95" s="78">
        <v>0</v>
      </c>
      <c r="K95" s="78">
        <v>0</v>
      </c>
    </row>
    <row r="96" spans="2:11">
      <c r="B96" t="s">
        <v>1552</v>
      </c>
      <c r="C96" t="s">
        <v>1553</v>
      </c>
      <c r="D96" t="s">
        <v>123</v>
      </c>
      <c r="E96" t="s">
        <v>102</v>
      </c>
      <c r="F96" t="s">
        <v>242</v>
      </c>
      <c r="G96" s="77">
        <v>148260.70000000001</v>
      </c>
      <c r="H96" s="77">
        <v>-6.0369999999999999</v>
      </c>
      <c r="I96" s="77">
        <v>-8.9504984590000003</v>
      </c>
      <c r="J96" s="78">
        <v>1.0800000000000001E-2</v>
      </c>
      <c r="K96" s="78">
        <v>-1E-4</v>
      </c>
    </row>
    <row r="97" spans="2:11">
      <c r="B97" t="s">
        <v>1552</v>
      </c>
      <c r="C97" t="s">
        <v>1554</v>
      </c>
      <c r="D97" t="s">
        <v>123</v>
      </c>
      <c r="E97" t="s">
        <v>102</v>
      </c>
      <c r="F97" t="s">
        <v>1488</v>
      </c>
      <c r="G97" s="77">
        <v>178344.95</v>
      </c>
      <c r="H97" s="77">
        <v>-2.9434</v>
      </c>
      <c r="I97" s="77">
        <v>-5.2494052583000004</v>
      </c>
      <c r="J97" s="78">
        <v>6.3E-3</v>
      </c>
      <c r="K97" s="78">
        <v>-1E-4</v>
      </c>
    </row>
    <row r="98" spans="2:11">
      <c r="B98" t="s">
        <v>1552</v>
      </c>
      <c r="C98" t="s">
        <v>1555</v>
      </c>
      <c r="D98" t="s">
        <v>123</v>
      </c>
      <c r="E98" t="s">
        <v>102</v>
      </c>
      <c r="F98" t="s">
        <v>242</v>
      </c>
      <c r="G98" s="77">
        <v>12985.63</v>
      </c>
      <c r="H98" s="77">
        <v>-6.0369999999999999</v>
      </c>
      <c r="I98" s="77">
        <v>-0.78394248310000003</v>
      </c>
      <c r="J98" s="78">
        <v>8.9999999999999998E-4</v>
      </c>
      <c r="K98" s="78">
        <v>0</v>
      </c>
    </row>
    <row r="99" spans="2:11">
      <c r="B99" t="s">
        <v>1556</v>
      </c>
      <c r="C99" t="s">
        <v>1557</v>
      </c>
      <c r="D99" t="s">
        <v>123</v>
      </c>
      <c r="E99" t="s">
        <v>102</v>
      </c>
      <c r="F99" t="s">
        <v>248</v>
      </c>
      <c r="G99" s="77">
        <v>157039.93</v>
      </c>
      <c r="H99" s="77">
        <v>1.5649</v>
      </c>
      <c r="I99" s="77">
        <v>2.4575178645700002</v>
      </c>
      <c r="J99" s="78">
        <v>-3.0000000000000001E-3</v>
      </c>
      <c r="K99" s="78">
        <v>0</v>
      </c>
    </row>
    <row r="100" spans="2:11">
      <c r="B100" t="s">
        <v>1556</v>
      </c>
      <c r="C100" t="s">
        <v>1558</v>
      </c>
      <c r="D100" t="s">
        <v>123</v>
      </c>
      <c r="E100" t="s">
        <v>102</v>
      </c>
      <c r="F100" t="s">
        <v>248</v>
      </c>
      <c r="G100" s="77">
        <v>138487.75</v>
      </c>
      <c r="H100" s="77">
        <v>1.5102</v>
      </c>
      <c r="I100" s="77">
        <v>2.0914420004999998</v>
      </c>
      <c r="J100" s="78">
        <v>-2.5000000000000001E-3</v>
      </c>
      <c r="K100" s="78">
        <v>0</v>
      </c>
    </row>
    <row r="101" spans="2:11">
      <c r="B101" t="s">
        <v>1556</v>
      </c>
      <c r="C101" t="s">
        <v>1559</v>
      </c>
      <c r="D101" t="s">
        <v>123</v>
      </c>
      <c r="E101" t="s">
        <v>102</v>
      </c>
      <c r="F101" t="s">
        <v>248</v>
      </c>
      <c r="G101" s="77">
        <v>101557.68</v>
      </c>
      <c r="H101" s="77">
        <v>1.5102</v>
      </c>
      <c r="I101" s="77">
        <v>1.5337240833600001</v>
      </c>
      <c r="J101" s="78">
        <v>-1.8E-3</v>
      </c>
      <c r="K101" s="78">
        <v>0</v>
      </c>
    </row>
    <row r="102" spans="2:11">
      <c r="B102" t="s">
        <v>1556</v>
      </c>
      <c r="C102" t="s">
        <v>1560</v>
      </c>
      <c r="D102" t="s">
        <v>123</v>
      </c>
      <c r="E102" t="s">
        <v>102</v>
      </c>
      <c r="F102" t="s">
        <v>248</v>
      </c>
      <c r="G102" s="77">
        <v>115438.5</v>
      </c>
      <c r="H102" s="77">
        <v>1.5376000000000001</v>
      </c>
      <c r="I102" s="77">
        <v>1.7749823760000001</v>
      </c>
      <c r="J102" s="78">
        <v>-2.0999999999999999E-3</v>
      </c>
      <c r="K102" s="78">
        <v>0</v>
      </c>
    </row>
    <row r="103" spans="2:11">
      <c r="B103" t="s">
        <v>1561</v>
      </c>
      <c r="C103" t="s">
        <v>1562</v>
      </c>
      <c r="D103" t="s">
        <v>123</v>
      </c>
      <c r="E103" t="s">
        <v>102</v>
      </c>
      <c r="F103" t="s">
        <v>242</v>
      </c>
      <c r="G103" s="77">
        <v>90162.37</v>
      </c>
      <c r="H103" s="77">
        <v>-6.6382000000000003</v>
      </c>
      <c r="I103" s="77">
        <v>-5.9851584453399997</v>
      </c>
      <c r="J103" s="78">
        <v>7.1999999999999998E-3</v>
      </c>
      <c r="K103" s="78">
        <v>-1E-4</v>
      </c>
    </row>
    <row r="104" spans="2:11">
      <c r="B104" t="s">
        <v>1561</v>
      </c>
      <c r="C104" t="s">
        <v>1563</v>
      </c>
      <c r="D104" t="s">
        <v>123</v>
      </c>
      <c r="E104" t="s">
        <v>102</v>
      </c>
      <c r="F104" t="s">
        <v>242</v>
      </c>
      <c r="G104" s="77">
        <v>128253.04</v>
      </c>
      <c r="H104" s="77">
        <v>-6.5167999999999999</v>
      </c>
      <c r="I104" s="77">
        <v>-8.35799411072</v>
      </c>
      <c r="J104" s="78">
        <v>0.01</v>
      </c>
      <c r="K104" s="78">
        <v>-1E-4</v>
      </c>
    </row>
    <row r="105" spans="2:11">
      <c r="B105" t="s">
        <v>1561</v>
      </c>
      <c r="C105" t="s">
        <v>1564</v>
      </c>
      <c r="D105" t="s">
        <v>123</v>
      </c>
      <c r="E105" t="s">
        <v>102</v>
      </c>
      <c r="F105" t="s">
        <v>242</v>
      </c>
      <c r="G105" s="77">
        <v>74818.759999999995</v>
      </c>
      <c r="H105" s="77">
        <v>-6.5103999999999997</v>
      </c>
      <c r="I105" s="77">
        <v>-4.8710005510399998</v>
      </c>
      <c r="J105" s="78">
        <v>5.8999999999999999E-3</v>
      </c>
      <c r="K105" s="78">
        <v>-1E-4</v>
      </c>
    </row>
    <row r="106" spans="2:11">
      <c r="B106" t="s">
        <v>1565</v>
      </c>
      <c r="C106" t="s">
        <v>1566</v>
      </c>
      <c r="D106" t="s">
        <v>123</v>
      </c>
      <c r="E106" t="s">
        <v>102</v>
      </c>
      <c r="F106" t="s">
        <v>242</v>
      </c>
      <c r="G106" s="77">
        <v>29855.69</v>
      </c>
      <c r="H106" s="77">
        <v>-7.3414000000000001</v>
      </c>
      <c r="I106" s="77">
        <v>-2.1918256256599999</v>
      </c>
      <c r="J106" s="78">
        <v>2.5999999999999999E-3</v>
      </c>
      <c r="K106" s="78">
        <v>0</v>
      </c>
    </row>
    <row r="107" spans="2:11">
      <c r="B107" t="s">
        <v>1565</v>
      </c>
      <c r="C107" t="s">
        <v>1567</v>
      </c>
      <c r="D107" t="s">
        <v>123</v>
      </c>
      <c r="E107" t="s">
        <v>102</v>
      </c>
      <c r="F107" t="s">
        <v>242</v>
      </c>
      <c r="G107" s="77">
        <v>74235.64</v>
      </c>
      <c r="H107" s="77">
        <v>-7.3414000000000001</v>
      </c>
      <c r="I107" s="77">
        <v>-5.4499352749599996</v>
      </c>
      <c r="J107" s="78">
        <v>6.4999999999999997E-3</v>
      </c>
      <c r="K107" s="78">
        <v>-1E-4</v>
      </c>
    </row>
    <row r="108" spans="2:11">
      <c r="B108" t="s">
        <v>1565</v>
      </c>
      <c r="C108" t="s">
        <v>1568</v>
      </c>
      <c r="D108" t="s">
        <v>123</v>
      </c>
      <c r="E108" t="s">
        <v>102</v>
      </c>
      <c r="F108" t="s">
        <v>242</v>
      </c>
      <c r="G108" s="77">
        <v>159148.45000000001</v>
      </c>
      <c r="H108" s="77">
        <v>-7.2927999999999997</v>
      </c>
      <c r="I108" s="77">
        <v>-11.6063781616</v>
      </c>
      <c r="J108" s="78">
        <v>1.3899999999999999E-2</v>
      </c>
      <c r="K108" s="78">
        <v>-2.0000000000000001E-4</v>
      </c>
    </row>
    <row r="109" spans="2:11">
      <c r="B109" t="s">
        <v>1565</v>
      </c>
      <c r="C109" t="s">
        <v>1569</v>
      </c>
      <c r="D109" t="s">
        <v>123</v>
      </c>
      <c r="E109" t="s">
        <v>102</v>
      </c>
      <c r="F109" t="s">
        <v>242</v>
      </c>
      <c r="G109" s="77">
        <v>84840.73</v>
      </c>
      <c r="H109" s="77">
        <v>-7.3414000000000001</v>
      </c>
      <c r="I109" s="77">
        <v>-6.2284973522199998</v>
      </c>
      <c r="J109" s="78">
        <v>7.4999999999999997E-3</v>
      </c>
      <c r="K109" s="78">
        <v>-1E-4</v>
      </c>
    </row>
    <row r="110" spans="2:11">
      <c r="B110" t="s">
        <v>1570</v>
      </c>
      <c r="C110" t="s">
        <v>1571</v>
      </c>
      <c r="D110" t="s">
        <v>123</v>
      </c>
      <c r="E110" t="s">
        <v>102</v>
      </c>
      <c r="F110" t="s">
        <v>1385</v>
      </c>
      <c r="G110" s="77">
        <v>21312.71</v>
      </c>
      <c r="H110" s="77">
        <v>-7.4905999999999997</v>
      </c>
      <c r="I110" s="77">
        <v>-1.5964498552599999</v>
      </c>
      <c r="J110" s="78">
        <v>1.9E-3</v>
      </c>
      <c r="K110" s="78">
        <v>0</v>
      </c>
    </row>
    <row r="111" spans="2:11">
      <c r="B111" t="s">
        <v>1570</v>
      </c>
      <c r="C111" t="s">
        <v>1572</v>
      </c>
      <c r="D111" t="s">
        <v>123</v>
      </c>
      <c r="E111" t="s">
        <v>102</v>
      </c>
      <c r="F111" t="s">
        <v>1385</v>
      </c>
      <c r="G111" s="77">
        <v>106595.58</v>
      </c>
      <c r="H111" s="77">
        <v>-7.4583000000000004</v>
      </c>
      <c r="I111" s="77">
        <v>-7.9502181431399999</v>
      </c>
      <c r="J111" s="78">
        <v>9.5999999999999992E-3</v>
      </c>
      <c r="K111" s="78">
        <v>-1E-4</v>
      </c>
    </row>
    <row r="112" spans="2:11">
      <c r="B112" t="s">
        <v>1570</v>
      </c>
      <c r="C112" t="s">
        <v>1573</v>
      </c>
      <c r="D112" t="s">
        <v>123</v>
      </c>
      <c r="E112" t="s">
        <v>102</v>
      </c>
      <c r="F112" t="s">
        <v>1385</v>
      </c>
      <c r="G112" s="77">
        <v>147950.95000000001</v>
      </c>
      <c r="H112" s="77">
        <v>-8.3901000000000003</v>
      </c>
      <c r="I112" s="77">
        <v>-12.413232655950001</v>
      </c>
      <c r="J112" s="78">
        <v>1.49E-2</v>
      </c>
      <c r="K112" s="78">
        <v>-2.0000000000000001E-4</v>
      </c>
    </row>
    <row r="113" spans="2:11">
      <c r="B113" t="s">
        <v>1574</v>
      </c>
      <c r="C113" t="s">
        <v>1575</v>
      </c>
      <c r="D113" t="s">
        <v>123</v>
      </c>
      <c r="E113" t="s">
        <v>102</v>
      </c>
      <c r="F113" t="s">
        <v>242</v>
      </c>
      <c r="G113" s="77">
        <v>203322.98</v>
      </c>
      <c r="H113" s="77">
        <v>-6.3716999999999997</v>
      </c>
      <c r="I113" s="77">
        <v>-12.95513031666</v>
      </c>
      <c r="J113" s="78">
        <v>1.5599999999999999E-2</v>
      </c>
      <c r="K113" s="78">
        <v>-2.0000000000000001E-4</v>
      </c>
    </row>
    <row r="114" spans="2:11">
      <c r="B114" t="s">
        <v>1574</v>
      </c>
      <c r="C114" t="s">
        <v>1576</v>
      </c>
      <c r="D114" t="s">
        <v>123</v>
      </c>
      <c r="E114" t="s">
        <v>102</v>
      </c>
      <c r="F114" t="s">
        <v>242</v>
      </c>
      <c r="G114" s="77">
        <v>102771.6</v>
      </c>
      <c r="H114" s="77">
        <v>-6.3303000000000003</v>
      </c>
      <c r="I114" s="77">
        <v>-6.5057505948000003</v>
      </c>
      <c r="J114" s="78">
        <v>7.7999999999999996E-3</v>
      </c>
      <c r="K114" s="78">
        <v>-1E-4</v>
      </c>
    </row>
    <row r="115" spans="2:11">
      <c r="B115" t="s">
        <v>1574</v>
      </c>
      <c r="C115" t="s">
        <v>1577</v>
      </c>
      <c r="D115" t="s">
        <v>123</v>
      </c>
      <c r="E115" t="s">
        <v>102</v>
      </c>
      <c r="F115" t="s">
        <v>242</v>
      </c>
      <c r="G115" s="77">
        <v>100567.28</v>
      </c>
      <c r="H115" s="77">
        <v>-6.3971999999999998</v>
      </c>
      <c r="I115" s="77">
        <v>-6.4334900361600003</v>
      </c>
      <c r="J115" s="78">
        <v>7.7000000000000002E-3</v>
      </c>
      <c r="K115" s="78">
        <v>-1E-4</v>
      </c>
    </row>
    <row r="116" spans="2:11">
      <c r="B116" t="s">
        <v>1578</v>
      </c>
      <c r="C116" t="s">
        <v>1579</v>
      </c>
      <c r="D116" t="s">
        <v>123</v>
      </c>
      <c r="E116" t="s">
        <v>102</v>
      </c>
      <c r="F116" t="s">
        <v>239</v>
      </c>
      <c r="G116" s="77">
        <v>100376.71</v>
      </c>
      <c r="H116" s="77">
        <v>-2.6989000000000001</v>
      </c>
      <c r="I116" s="77">
        <v>-2.7090670261900001</v>
      </c>
      <c r="J116" s="78">
        <v>3.3E-3</v>
      </c>
      <c r="K116" s="78">
        <v>0</v>
      </c>
    </row>
    <row r="117" spans="2:11">
      <c r="B117" t="s">
        <v>1578</v>
      </c>
      <c r="C117" t="s">
        <v>1580</v>
      </c>
      <c r="D117" t="s">
        <v>123</v>
      </c>
      <c r="E117" t="s">
        <v>102</v>
      </c>
      <c r="F117" t="s">
        <v>239</v>
      </c>
      <c r="G117" s="77">
        <v>55844.94</v>
      </c>
      <c r="H117" s="77">
        <v>-2.5516000000000001</v>
      </c>
      <c r="I117" s="77">
        <v>-1.42493948904</v>
      </c>
      <c r="J117" s="78">
        <v>1.6999999999999999E-3</v>
      </c>
      <c r="K117" s="78">
        <v>0</v>
      </c>
    </row>
    <row r="118" spans="2:11">
      <c r="B118" t="s">
        <v>1581</v>
      </c>
      <c r="C118" t="s">
        <v>1582</v>
      </c>
      <c r="D118" t="s">
        <v>123</v>
      </c>
      <c r="E118" t="s">
        <v>102</v>
      </c>
      <c r="F118" t="s">
        <v>248</v>
      </c>
      <c r="G118" s="77">
        <v>86948.9</v>
      </c>
      <c r="H118" s="77">
        <v>1.8823000000000001</v>
      </c>
      <c r="I118" s="77">
        <v>1.6366391446999999</v>
      </c>
      <c r="J118" s="78">
        <v>-2E-3</v>
      </c>
      <c r="K118" s="78">
        <v>0</v>
      </c>
    </row>
    <row r="119" spans="2:11">
      <c r="B119" t="s">
        <v>1583</v>
      </c>
      <c r="C119" t="s">
        <v>1584</v>
      </c>
      <c r="D119" t="s">
        <v>123</v>
      </c>
      <c r="E119" t="s">
        <v>102</v>
      </c>
      <c r="F119" t="s">
        <v>248</v>
      </c>
      <c r="G119" s="77">
        <v>134205.99</v>
      </c>
      <c r="H119" s="77">
        <v>1.931</v>
      </c>
      <c r="I119" s="77">
        <v>2.5915176669000002</v>
      </c>
      <c r="J119" s="78">
        <v>-3.0999999999999999E-3</v>
      </c>
      <c r="K119" s="78">
        <v>0</v>
      </c>
    </row>
    <row r="120" spans="2:11">
      <c r="B120" t="s">
        <v>1583</v>
      </c>
      <c r="C120" t="s">
        <v>1585</v>
      </c>
      <c r="D120" t="s">
        <v>123</v>
      </c>
      <c r="E120" t="s">
        <v>102</v>
      </c>
      <c r="F120" t="s">
        <v>248</v>
      </c>
      <c r="G120" s="77">
        <v>173590.28</v>
      </c>
      <c r="H120" s="77">
        <v>1.9581</v>
      </c>
      <c r="I120" s="77">
        <v>3.3990712726800001</v>
      </c>
      <c r="J120" s="78">
        <v>-4.1000000000000003E-3</v>
      </c>
      <c r="K120" s="78">
        <v>0</v>
      </c>
    </row>
    <row r="121" spans="2:11">
      <c r="B121" t="s">
        <v>1586</v>
      </c>
      <c r="C121" t="s">
        <v>1587</v>
      </c>
      <c r="D121" t="s">
        <v>123</v>
      </c>
      <c r="E121" t="s">
        <v>102</v>
      </c>
      <c r="F121" t="s">
        <v>248</v>
      </c>
      <c r="G121" s="77">
        <v>21467.23</v>
      </c>
      <c r="H121" s="77">
        <v>0.65349999999999997</v>
      </c>
      <c r="I121" s="77">
        <v>0.14028834805000001</v>
      </c>
      <c r="J121" s="78">
        <v>-2.0000000000000001E-4</v>
      </c>
      <c r="K121" s="78">
        <v>0</v>
      </c>
    </row>
    <row r="122" spans="2:11">
      <c r="B122" t="s">
        <v>1586</v>
      </c>
      <c r="C122" t="s">
        <v>1588</v>
      </c>
      <c r="D122" t="s">
        <v>123</v>
      </c>
      <c r="E122" t="s">
        <v>102</v>
      </c>
      <c r="F122" t="s">
        <v>248</v>
      </c>
      <c r="G122" s="77">
        <v>188492.91</v>
      </c>
      <c r="H122" s="77">
        <v>0.53369999999999995</v>
      </c>
      <c r="I122" s="77">
        <v>1.0059866606700001</v>
      </c>
      <c r="J122" s="78">
        <v>-1.1999999999999999E-3</v>
      </c>
      <c r="K122" s="78">
        <v>0</v>
      </c>
    </row>
    <row r="123" spans="2:11">
      <c r="B123" t="s">
        <v>1586</v>
      </c>
      <c r="C123" t="s">
        <v>1589</v>
      </c>
      <c r="D123" t="s">
        <v>123</v>
      </c>
      <c r="E123" t="s">
        <v>102</v>
      </c>
      <c r="F123" t="s">
        <v>248</v>
      </c>
      <c r="G123" s="77">
        <v>63920.7</v>
      </c>
      <c r="H123" s="77">
        <v>0.4471</v>
      </c>
      <c r="I123" s="77">
        <v>0.28578944969999998</v>
      </c>
      <c r="J123" s="78">
        <v>-2.9999999999999997E-4</v>
      </c>
      <c r="K123" s="78">
        <v>0</v>
      </c>
    </row>
    <row r="124" spans="2:11">
      <c r="B124" t="s">
        <v>1586</v>
      </c>
      <c r="C124" t="s">
        <v>1590</v>
      </c>
      <c r="D124" t="s">
        <v>123</v>
      </c>
      <c r="E124" t="s">
        <v>102</v>
      </c>
      <c r="F124" t="s">
        <v>248</v>
      </c>
      <c r="G124" s="77">
        <v>137257.43</v>
      </c>
      <c r="H124" s="77">
        <v>0.65349999999999997</v>
      </c>
      <c r="I124" s="77">
        <v>0.89697730504999995</v>
      </c>
      <c r="J124" s="78">
        <v>-1.1000000000000001E-3</v>
      </c>
      <c r="K124" s="78">
        <v>0</v>
      </c>
    </row>
    <row r="125" spans="2:11">
      <c r="B125" t="s">
        <v>1586</v>
      </c>
      <c r="C125" t="s">
        <v>1591</v>
      </c>
      <c r="D125" t="s">
        <v>123</v>
      </c>
      <c r="E125" t="s">
        <v>102</v>
      </c>
      <c r="F125" t="s">
        <v>248</v>
      </c>
      <c r="G125" s="77">
        <v>79968.149999999994</v>
      </c>
      <c r="H125" s="77">
        <v>0.53090000000000004</v>
      </c>
      <c r="I125" s="77">
        <v>0.42455090834999998</v>
      </c>
      <c r="J125" s="78">
        <v>-5.0000000000000001E-4</v>
      </c>
      <c r="K125" s="78">
        <v>0</v>
      </c>
    </row>
    <row r="126" spans="2:11">
      <c r="B126" t="s">
        <v>1586</v>
      </c>
      <c r="C126" t="s">
        <v>1592</v>
      </c>
      <c r="D126" t="s">
        <v>123</v>
      </c>
      <c r="E126" t="s">
        <v>102</v>
      </c>
      <c r="F126" t="s">
        <v>248</v>
      </c>
      <c r="G126" s="77">
        <v>20648.14</v>
      </c>
      <c r="H126" s="77">
        <v>0.53349999999999997</v>
      </c>
      <c r="I126" s="77">
        <v>0.11015782690000001</v>
      </c>
      <c r="J126" s="78">
        <v>-1E-4</v>
      </c>
      <c r="K126" s="78">
        <v>0</v>
      </c>
    </row>
    <row r="127" spans="2:11">
      <c r="B127" t="s">
        <v>1593</v>
      </c>
      <c r="C127" t="s">
        <v>1594</v>
      </c>
      <c r="D127" t="s">
        <v>123</v>
      </c>
      <c r="E127" t="s">
        <v>102</v>
      </c>
      <c r="F127" t="s">
        <v>248</v>
      </c>
      <c r="G127" s="77">
        <v>107883.36</v>
      </c>
      <c r="H127" s="77">
        <v>1.3129999999999999</v>
      </c>
      <c r="I127" s="77">
        <v>1.4165085168</v>
      </c>
      <c r="J127" s="78">
        <v>-1.6999999999999999E-3</v>
      </c>
      <c r="K127" s="78">
        <v>0</v>
      </c>
    </row>
    <row r="128" spans="2:11">
      <c r="B128" t="s">
        <v>1593</v>
      </c>
      <c r="C128" t="s">
        <v>1595</v>
      </c>
      <c r="D128" t="s">
        <v>123</v>
      </c>
      <c r="E128" t="s">
        <v>102</v>
      </c>
      <c r="F128" t="s">
        <v>248</v>
      </c>
      <c r="G128" s="77">
        <v>68667.16</v>
      </c>
      <c r="H128" s="77">
        <v>0.86539999999999995</v>
      </c>
      <c r="I128" s="77">
        <v>0.59424560264000004</v>
      </c>
      <c r="J128" s="78">
        <v>-6.9999999999999999E-4</v>
      </c>
      <c r="K128" s="78">
        <v>0</v>
      </c>
    </row>
    <row r="129" spans="2:11">
      <c r="B129" t="s">
        <v>1593</v>
      </c>
      <c r="C129" t="s">
        <v>1596</v>
      </c>
      <c r="D129" t="s">
        <v>123</v>
      </c>
      <c r="E129" t="s">
        <v>102</v>
      </c>
      <c r="F129" t="s">
        <v>248</v>
      </c>
      <c r="G129" s="77">
        <v>114964.31</v>
      </c>
      <c r="H129" s="77">
        <v>1.3129999999999999</v>
      </c>
      <c r="I129" s="77">
        <v>1.5094813902999999</v>
      </c>
      <c r="J129" s="78">
        <v>-1.8E-3</v>
      </c>
      <c r="K129" s="78">
        <v>0</v>
      </c>
    </row>
    <row r="130" spans="2:11">
      <c r="B130" t="s">
        <v>1597</v>
      </c>
      <c r="C130" t="s">
        <v>1598</v>
      </c>
      <c r="D130" t="s">
        <v>123</v>
      </c>
      <c r="E130" t="s">
        <v>102</v>
      </c>
      <c r="F130" t="s">
        <v>1488</v>
      </c>
      <c r="G130" s="77">
        <v>290792.56</v>
      </c>
      <c r="H130" s="77">
        <v>-6.5095999999999998</v>
      </c>
      <c r="I130" s="77">
        <v>-18.92943248576</v>
      </c>
      <c r="J130" s="78">
        <v>2.2700000000000001E-2</v>
      </c>
      <c r="K130" s="78">
        <v>-2.9999999999999997E-4</v>
      </c>
    </row>
    <row r="131" spans="2:11">
      <c r="B131" t="s">
        <v>1597</v>
      </c>
      <c r="C131" t="s">
        <v>1599</v>
      </c>
      <c r="D131" t="s">
        <v>123</v>
      </c>
      <c r="E131" t="s">
        <v>102</v>
      </c>
      <c r="F131" t="s">
        <v>1488</v>
      </c>
      <c r="G131" s="77">
        <v>75253.850000000006</v>
      </c>
      <c r="H131" s="77">
        <v>-6.7031999999999998</v>
      </c>
      <c r="I131" s="77">
        <v>-5.0444160731999999</v>
      </c>
      <c r="J131" s="78">
        <v>6.1000000000000004E-3</v>
      </c>
      <c r="K131" s="78">
        <v>-1E-4</v>
      </c>
    </row>
    <row r="132" spans="2:11">
      <c r="B132" t="s">
        <v>1600</v>
      </c>
      <c r="C132" t="s">
        <v>1601</v>
      </c>
      <c r="D132" t="s">
        <v>123</v>
      </c>
      <c r="E132" t="s">
        <v>102</v>
      </c>
      <c r="F132" t="s">
        <v>248</v>
      </c>
      <c r="G132" s="77">
        <v>104875.06</v>
      </c>
      <c r="H132" s="77">
        <v>2.4887000000000001</v>
      </c>
      <c r="I132" s="77">
        <v>2.6100256182199999</v>
      </c>
      <c r="J132" s="78">
        <v>-3.0999999999999999E-3</v>
      </c>
      <c r="K132" s="78">
        <v>0</v>
      </c>
    </row>
    <row r="133" spans="2:11">
      <c r="B133" t="s">
        <v>1602</v>
      </c>
      <c r="C133" t="s">
        <v>1603</v>
      </c>
      <c r="D133" t="s">
        <v>123</v>
      </c>
      <c r="E133" t="s">
        <v>102</v>
      </c>
      <c r="F133" t="s">
        <v>1488</v>
      </c>
      <c r="G133" s="77">
        <v>173849.16</v>
      </c>
      <c r="H133" s="77">
        <v>-5.5683999999999996</v>
      </c>
      <c r="I133" s="77">
        <v>-9.6806166254400008</v>
      </c>
      <c r="J133" s="78">
        <v>1.1599999999999999E-2</v>
      </c>
      <c r="K133" s="78">
        <v>-1E-4</v>
      </c>
    </row>
    <row r="134" spans="2:11">
      <c r="B134" t="s">
        <v>1602</v>
      </c>
      <c r="C134" t="s">
        <v>1604</v>
      </c>
      <c r="D134" t="s">
        <v>123</v>
      </c>
      <c r="E134" t="s">
        <v>102</v>
      </c>
      <c r="F134" t="s">
        <v>1488</v>
      </c>
      <c r="G134" s="77">
        <v>87147.58</v>
      </c>
      <c r="H134" s="77">
        <v>-5.2981999999999996</v>
      </c>
      <c r="I134" s="77">
        <v>-4.6172530835599996</v>
      </c>
      <c r="J134" s="78">
        <v>5.4999999999999997E-3</v>
      </c>
      <c r="K134" s="78">
        <v>-1E-4</v>
      </c>
    </row>
    <row r="135" spans="2:11">
      <c r="B135" t="s">
        <v>1602</v>
      </c>
      <c r="C135" t="s">
        <v>1605</v>
      </c>
      <c r="D135" t="s">
        <v>123</v>
      </c>
      <c r="E135" t="s">
        <v>102</v>
      </c>
      <c r="F135" t="s">
        <v>1488</v>
      </c>
      <c r="G135" s="77">
        <v>130721.36</v>
      </c>
      <c r="H135" s="77">
        <v>-5.2981999999999996</v>
      </c>
      <c r="I135" s="77">
        <v>-6.92587909552</v>
      </c>
      <c r="J135" s="78">
        <v>8.3000000000000001E-3</v>
      </c>
      <c r="K135" s="78">
        <v>-1E-4</v>
      </c>
    </row>
    <row r="136" spans="2:11">
      <c r="B136" t="s">
        <v>1606</v>
      </c>
      <c r="C136" t="s">
        <v>1607</v>
      </c>
      <c r="D136" t="s">
        <v>123</v>
      </c>
      <c r="E136" t="s">
        <v>102</v>
      </c>
      <c r="F136" t="s">
        <v>242</v>
      </c>
      <c r="G136" s="77">
        <v>98906.09</v>
      </c>
      <c r="H136" s="77">
        <v>-3.5589</v>
      </c>
      <c r="I136" s="77">
        <v>-3.51996883701</v>
      </c>
      <c r="J136" s="78">
        <v>4.1999999999999997E-3</v>
      </c>
      <c r="K136" s="78">
        <v>-1E-4</v>
      </c>
    </row>
    <row r="137" spans="2:11">
      <c r="B137" t="s">
        <v>1606</v>
      </c>
      <c r="C137" t="s">
        <v>1608</v>
      </c>
      <c r="D137" t="s">
        <v>123</v>
      </c>
      <c r="E137" t="s">
        <v>102</v>
      </c>
      <c r="F137" t="s">
        <v>242</v>
      </c>
      <c r="G137" s="77">
        <v>101207.17</v>
      </c>
      <c r="H137" s="77">
        <v>-3.4533</v>
      </c>
      <c r="I137" s="77">
        <v>-3.4949872016099999</v>
      </c>
      <c r="J137" s="78">
        <v>4.1999999999999997E-3</v>
      </c>
      <c r="K137" s="78">
        <v>-1E-4</v>
      </c>
    </row>
    <row r="138" spans="2:11">
      <c r="B138" t="s">
        <v>1606</v>
      </c>
      <c r="C138" t="s">
        <v>1609</v>
      </c>
      <c r="D138" t="s">
        <v>123</v>
      </c>
      <c r="E138" t="s">
        <v>102</v>
      </c>
      <c r="F138" t="s">
        <v>242</v>
      </c>
      <c r="G138" s="77">
        <v>43958.26</v>
      </c>
      <c r="H138" s="77">
        <v>-3.5589</v>
      </c>
      <c r="I138" s="77">
        <v>-1.56443051514</v>
      </c>
      <c r="J138" s="78">
        <v>1.9E-3</v>
      </c>
      <c r="K138" s="78">
        <v>0</v>
      </c>
    </row>
    <row r="139" spans="2:11">
      <c r="B139" t="s">
        <v>1606</v>
      </c>
      <c r="C139" t="s">
        <v>1610</v>
      </c>
      <c r="D139" t="s">
        <v>123</v>
      </c>
      <c r="E139" t="s">
        <v>102</v>
      </c>
      <c r="F139" t="s">
        <v>242</v>
      </c>
      <c r="G139" s="77">
        <v>79207.92</v>
      </c>
      <c r="H139" s="77">
        <v>-3.4502999999999999</v>
      </c>
      <c r="I139" s="77">
        <v>-2.7329108637599999</v>
      </c>
      <c r="J139" s="78">
        <v>3.3E-3</v>
      </c>
      <c r="K139" s="78">
        <v>0</v>
      </c>
    </row>
    <row r="140" spans="2:11">
      <c r="B140" t="s">
        <v>1611</v>
      </c>
      <c r="C140" t="s">
        <v>1612</v>
      </c>
      <c r="D140" t="s">
        <v>123</v>
      </c>
      <c r="E140" t="s">
        <v>102</v>
      </c>
      <c r="F140" t="s">
        <v>248</v>
      </c>
      <c r="G140" s="77">
        <v>31722.79</v>
      </c>
      <c r="H140" s="77">
        <v>-0.83299999999999996</v>
      </c>
      <c r="I140" s="77">
        <v>-0.26425084069999999</v>
      </c>
      <c r="J140" s="78">
        <v>2.9999999999999997E-4</v>
      </c>
      <c r="K140" s="78">
        <v>0</v>
      </c>
    </row>
    <row r="141" spans="2:11">
      <c r="B141" t="s">
        <v>1611</v>
      </c>
      <c r="C141" t="s">
        <v>1613</v>
      </c>
      <c r="D141" t="s">
        <v>123</v>
      </c>
      <c r="E141" t="s">
        <v>102</v>
      </c>
      <c r="F141" t="s">
        <v>248</v>
      </c>
      <c r="G141" s="77">
        <v>92709.64</v>
      </c>
      <c r="H141" s="77">
        <v>1.9547000000000001</v>
      </c>
      <c r="I141" s="77">
        <v>1.81219533308</v>
      </c>
      <c r="J141" s="78">
        <v>-2.2000000000000001E-3</v>
      </c>
      <c r="K141" s="78">
        <v>0</v>
      </c>
    </row>
    <row r="142" spans="2:11">
      <c r="B142" t="s">
        <v>1611</v>
      </c>
      <c r="C142" t="s">
        <v>1614</v>
      </c>
      <c r="D142" t="s">
        <v>123</v>
      </c>
      <c r="E142" t="s">
        <v>102</v>
      </c>
      <c r="F142" t="s">
        <v>248</v>
      </c>
      <c r="G142" s="77">
        <v>38344.93</v>
      </c>
      <c r="H142" s="77">
        <v>-0.74709999999999999</v>
      </c>
      <c r="I142" s="77">
        <v>-0.28647497203</v>
      </c>
      <c r="J142" s="78">
        <v>2.9999999999999997E-4</v>
      </c>
      <c r="K142" s="78">
        <v>0</v>
      </c>
    </row>
    <row r="143" spans="2:11">
      <c r="B143" t="s">
        <v>1611</v>
      </c>
      <c r="C143" t="s">
        <v>1615</v>
      </c>
      <c r="D143" t="s">
        <v>123</v>
      </c>
      <c r="E143" t="s">
        <v>102</v>
      </c>
      <c r="F143" t="s">
        <v>248</v>
      </c>
      <c r="G143" s="77">
        <v>112683.1</v>
      </c>
      <c r="H143" s="77">
        <v>-0.83309999999999995</v>
      </c>
      <c r="I143" s="77">
        <v>-0.93876290610000002</v>
      </c>
      <c r="J143" s="78">
        <v>1.1000000000000001E-3</v>
      </c>
      <c r="K143" s="78">
        <v>0</v>
      </c>
    </row>
    <row r="144" spans="2:11">
      <c r="B144" t="s">
        <v>1611</v>
      </c>
      <c r="C144" t="s">
        <v>1616</v>
      </c>
      <c r="D144" t="s">
        <v>123</v>
      </c>
      <c r="E144" t="s">
        <v>102</v>
      </c>
      <c r="F144" t="s">
        <v>248</v>
      </c>
      <c r="G144" s="77">
        <v>45162.95</v>
      </c>
      <c r="H144" s="77">
        <v>-0.63280000000000003</v>
      </c>
      <c r="I144" s="77">
        <v>-0.28579114760000002</v>
      </c>
      <c r="J144" s="78">
        <v>2.9999999999999997E-4</v>
      </c>
      <c r="K144" s="78">
        <v>0</v>
      </c>
    </row>
    <row r="145" spans="2:11">
      <c r="B145" t="s">
        <v>1611</v>
      </c>
      <c r="C145" t="s">
        <v>1617</v>
      </c>
      <c r="D145" t="s">
        <v>123</v>
      </c>
      <c r="E145" t="s">
        <v>102</v>
      </c>
      <c r="F145" t="s">
        <v>248</v>
      </c>
      <c r="G145" s="77">
        <v>4363.58</v>
      </c>
      <c r="H145" s="77">
        <v>1.9550000000000001</v>
      </c>
      <c r="I145" s="77">
        <v>8.5307989000000001E-2</v>
      </c>
      <c r="J145" s="78">
        <v>-1E-4</v>
      </c>
      <c r="K145" s="78">
        <v>0</v>
      </c>
    </row>
    <row r="146" spans="2:11">
      <c r="B146" t="s">
        <v>1618</v>
      </c>
      <c r="C146" t="s">
        <v>1619</v>
      </c>
      <c r="D146" t="s">
        <v>123</v>
      </c>
      <c r="E146" t="s">
        <v>102</v>
      </c>
      <c r="F146" t="s">
        <v>1488</v>
      </c>
      <c r="G146" s="77">
        <v>51413.120000000003</v>
      </c>
      <c r="H146" s="77">
        <v>-4.6772</v>
      </c>
      <c r="I146" s="77">
        <v>-2.4046944486399999</v>
      </c>
      <c r="J146" s="78">
        <v>2.8999999999999998E-3</v>
      </c>
      <c r="K146" s="78">
        <v>0</v>
      </c>
    </row>
    <row r="147" spans="2:11">
      <c r="B147" t="s">
        <v>1618</v>
      </c>
      <c r="C147" t="s">
        <v>1620</v>
      </c>
      <c r="D147" t="s">
        <v>123</v>
      </c>
      <c r="E147" t="s">
        <v>102</v>
      </c>
      <c r="F147" t="s">
        <v>1488</v>
      </c>
      <c r="G147" s="77">
        <v>264768.95</v>
      </c>
      <c r="H147" s="77">
        <v>-4.8365999999999998</v>
      </c>
      <c r="I147" s="77">
        <v>-12.8058150357</v>
      </c>
      <c r="J147" s="78">
        <v>1.54E-2</v>
      </c>
      <c r="K147" s="78">
        <v>-2.0000000000000001E-4</v>
      </c>
    </row>
    <row r="148" spans="2:11">
      <c r="B148" t="s">
        <v>1618</v>
      </c>
      <c r="C148" t="s">
        <v>1621</v>
      </c>
      <c r="D148" t="s">
        <v>123</v>
      </c>
      <c r="E148" t="s">
        <v>102</v>
      </c>
      <c r="F148" t="s">
        <v>245</v>
      </c>
      <c r="G148" s="77">
        <v>46312.53</v>
      </c>
      <c r="H148" s="77">
        <v>0.93369999999999997</v>
      </c>
      <c r="I148" s="77">
        <v>0.43242009260999997</v>
      </c>
      <c r="J148" s="78">
        <v>-5.0000000000000001E-4</v>
      </c>
      <c r="K148" s="78">
        <v>0</v>
      </c>
    </row>
    <row r="149" spans="2:11">
      <c r="B149" t="s">
        <v>1622</v>
      </c>
      <c r="C149" t="s">
        <v>1623</v>
      </c>
      <c r="D149" t="s">
        <v>123</v>
      </c>
      <c r="E149" t="s">
        <v>102</v>
      </c>
      <c r="F149" t="s">
        <v>242</v>
      </c>
      <c r="G149" s="77">
        <v>340875.18</v>
      </c>
      <c r="H149" s="77">
        <v>-3.4931000000000001</v>
      </c>
      <c r="I149" s="77">
        <v>-11.90711091258</v>
      </c>
      <c r="J149" s="78">
        <v>1.43E-2</v>
      </c>
      <c r="K149" s="78">
        <v>-2.0000000000000001E-4</v>
      </c>
    </row>
    <row r="150" spans="2:11">
      <c r="B150" t="s">
        <v>1624</v>
      </c>
      <c r="C150" t="s">
        <v>1625</v>
      </c>
      <c r="D150" t="s">
        <v>123</v>
      </c>
      <c r="E150" t="s">
        <v>102</v>
      </c>
      <c r="F150" t="s">
        <v>1488</v>
      </c>
      <c r="G150" s="77">
        <v>43817.29</v>
      </c>
      <c r="H150" s="77">
        <v>-4.7026000000000003</v>
      </c>
      <c r="I150" s="77">
        <v>-2.0605518795400002</v>
      </c>
      <c r="J150" s="78">
        <v>2.5000000000000001E-3</v>
      </c>
      <c r="K150" s="78">
        <v>0</v>
      </c>
    </row>
    <row r="151" spans="2:11">
      <c r="B151" t="s">
        <v>1626</v>
      </c>
      <c r="C151" t="s">
        <v>1627</v>
      </c>
      <c r="D151" t="s">
        <v>123</v>
      </c>
      <c r="E151" t="s">
        <v>102</v>
      </c>
      <c r="F151" t="s">
        <v>245</v>
      </c>
      <c r="G151" s="77">
        <v>61181.61</v>
      </c>
      <c r="H151" s="77">
        <v>-4.7234999999999996</v>
      </c>
      <c r="I151" s="77">
        <v>-2.8899133483499999</v>
      </c>
      <c r="J151" s="78">
        <v>3.5000000000000001E-3</v>
      </c>
      <c r="K151" s="78">
        <v>0</v>
      </c>
    </row>
    <row r="152" spans="2:11">
      <c r="B152" t="s">
        <v>1626</v>
      </c>
      <c r="C152" t="s">
        <v>1628</v>
      </c>
      <c r="D152" t="s">
        <v>123</v>
      </c>
      <c r="E152" t="s">
        <v>102</v>
      </c>
      <c r="F152" t="s">
        <v>245</v>
      </c>
      <c r="G152" s="77">
        <v>80452.66</v>
      </c>
      <c r="H152" s="77">
        <v>-4.6679000000000004</v>
      </c>
      <c r="I152" s="77">
        <v>-3.7554497161399998</v>
      </c>
      <c r="J152" s="78">
        <v>4.4999999999999997E-3</v>
      </c>
      <c r="K152" s="78">
        <v>-1E-4</v>
      </c>
    </row>
    <row r="153" spans="2:11">
      <c r="B153" t="s">
        <v>1626</v>
      </c>
      <c r="C153" t="s">
        <v>1629</v>
      </c>
      <c r="D153" t="s">
        <v>123</v>
      </c>
      <c r="E153" t="s">
        <v>102</v>
      </c>
      <c r="F153" t="s">
        <v>245</v>
      </c>
      <c r="G153" s="77">
        <v>156473.47</v>
      </c>
      <c r="H153" s="77">
        <v>-4.7234999999999996</v>
      </c>
      <c r="I153" s="77">
        <v>-7.3910243554499999</v>
      </c>
      <c r="J153" s="78">
        <v>8.8999999999999999E-3</v>
      </c>
      <c r="K153" s="78">
        <v>-1E-4</v>
      </c>
    </row>
    <row r="154" spans="2:11">
      <c r="B154" t="s">
        <v>1626</v>
      </c>
      <c r="C154" t="s">
        <v>1630</v>
      </c>
      <c r="D154" t="s">
        <v>123</v>
      </c>
      <c r="E154" t="s">
        <v>102</v>
      </c>
      <c r="F154" t="s">
        <v>245</v>
      </c>
      <c r="G154" s="77">
        <v>97839.17</v>
      </c>
      <c r="H154" s="77">
        <v>-4.6772</v>
      </c>
      <c r="I154" s="77">
        <v>-4.5761336592399999</v>
      </c>
      <c r="J154" s="78">
        <v>5.4999999999999997E-3</v>
      </c>
      <c r="K154" s="78">
        <v>-1E-4</v>
      </c>
    </row>
    <row r="155" spans="2:11">
      <c r="B155" t="s">
        <v>1631</v>
      </c>
      <c r="C155" t="s">
        <v>1632</v>
      </c>
      <c r="D155" t="s">
        <v>123</v>
      </c>
      <c r="E155" t="s">
        <v>102</v>
      </c>
      <c r="F155" t="s">
        <v>239</v>
      </c>
      <c r="G155" s="77">
        <v>125917.04</v>
      </c>
      <c r="H155" s="77">
        <v>-2.7016</v>
      </c>
      <c r="I155" s="77">
        <v>-3.4017747526400002</v>
      </c>
      <c r="J155" s="78">
        <v>4.1000000000000003E-3</v>
      </c>
      <c r="K155" s="78">
        <v>0</v>
      </c>
    </row>
    <row r="156" spans="2:11">
      <c r="B156" t="s">
        <v>1631</v>
      </c>
      <c r="C156" t="s">
        <v>1633</v>
      </c>
      <c r="D156" t="s">
        <v>123</v>
      </c>
      <c r="E156" t="s">
        <v>102</v>
      </c>
      <c r="F156" t="s">
        <v>239</v>
      </c>
      <c r="G156" s="77">
        <v>111818.03</v>
      </c>
      <c r="H156" s="77">
        <v>-2.7016</v>
      </c>
      <c r="I156" s="77">
        <v>-3.0208758984799999</v>
      </c>
      <c r="J156" s="78">
        <v>3.5999999999999999E-3</v>
      </c>
      <c r="K156" s="78">
        <v>0</v>
      </c>
    </row>
    <row r="157" spans="2:11">
      <c r="B157" t="s">
        <v>1631</v>
      </c>
      <c r="C157" t="s">
        <v>1634</v>
      </c>
      <c r="D157" t="s">
        <v>123</v>
      </c>
      <c r="E157" t="s">
        <v>102</v>
      </c>
      <c r="F157" t="s">
        <v>239</v>
      </c>
      <c r="G157" s="77">
        <v>100685.25</v>
      </c>
      <c r="H157" s="77">
        <v>-2.6516000000000002</v>
      </c>
      <c r="I157" s="77">
        <v>-2.669770089</v>
      </c>
      <c r="J157" s="78">
        <v>3.2000000000000002E-3</v>
      </c>
      <c r="K157" s="78">
        <v>0</v>
      </c>
    </row>
    <row r="158" spans="2:11">
      <c r="B158" t="s">
        <v>1631</v>
      </c>
      <c r="C158" t="s">
        <v>1635</v>
      </c>
      <c r="D158" t="s">
        <v>123</v>
      </c>
      <c r="E158" t="s">
        <v>102</v>
      </c>
      <c r="F158" t="s">
        <v>239</v>
      </c>
      <c r="G158" s="77">
        <v>89554.39</v>
      </c>
      <c r="H158" s="77">
        <v>-2.5869</v>
      </c>
      <c r="I158" s="77">
        <v>-2.3166825149100001</v>
      </c>
      <c r="J158" s="78">
        <v>2.8E-3</v>
      </c>
      <c r="K158" s="78">
        <v>0</v>
      </c>
    </row>
    <row r="159" spans="2:11">
      <c r="B159" t="s">
        <v>1631</v>
      </c>
      <c r="C159" t="s">
        <v>1636</v>
      </c>
      <c r="D159" t="s">
        <v>123</v>
      </c>
      <c r="E159" t="s">
        <v>102</v>
      </c>
      <c r="F159" t="s">
        <v>248</v>
      </c>
      <c r="G159" s="77">
        <v>90420.800000000003</v>
      </c>
      <c r="H159" s="77">
        <v>1.3272999999999999</v>
      </c>
      <c r="I159" s="77">
        <v>1.2001552784</v>
      </c>
      <c r="J159" s="78">
        <v>-1.4E-3</v>
      </c>
      <c r="K159" s="78">
        <v>0</v>
      </c>
    </row>
    <row r="160" spans="2:11">
      <c r="B160" t="s">
        <v>1637</v>
      </c>
      <c r="C160" t="s">
        <v>1638</v>
      </c>
      <c r="D160" t="s">
        <v>123</v>
      </c>
      <c r="E160" t="s">
        <v>102</v>
      </c>
      <c r="F160" t="s">
        <v>245</v>
      </c>
      <c r="G160" s="77">
        <v>81219.490000000005</v>
      </c>
      <c r="H160" s="77">
        <v>-5.1769999999999996</v>
      </c>
      <c r="I160" s="77">
        <v>-4.2047329972999998</v>
      </c>
      <c r="J160" s="78">
        <v>5.1000000000000004E-3</v>
      </c>
      <c r="K160" s="78">
        <v>-1E-4</v>
      </c>
    </row>
    <row r="161" spans="2:11">
      <c r="B161" t="s">
        <v>1637</v>
      </c>
      <c r="C161" t="s">
        <v>1639</v>
      </c>
      <c r="D161" t="s">
        <v>123</v>
      </c>
      <c r="E161" t="s">
        <v>102</v>
      </c>
      <c r="F161" t="s">
        <v>245</v>
      </c>
      <c r="G161" s="77">
        <v>108187.95</v>
      </c>
      <c r="H161" s="77">
        <v>-5.1769999999999996</v>
      </c>
      <c r="I161" s="77">
        <v>-5.6008901714999997</v>
      </c>
      <c r="J161" s="78">
        <v>6.7000000000000002E-3</v>
      </c>
      <c r="K161" s="78">
        <v>-1E-4</v>
      </c>
    </row>
    <row r="162" spans="2:11">
      <c r="B162" t="s">
        <v>1637</v>
      </c>
      <c r="C162" t="s">
        <v>1640</v>
      </c>
      <c r="D162" t="s">
        <v>123</v>
      </c>
      <c r="E162" t="s">
        <v>102</v>
      </c>
      <c r="F162" t="s">
        <v>245</v>
      </c>
      <c r="G162" s="77">
        <v>134029.9</v>
      </c>
      <c r="H162" s="77">
        <v>-5.2736000000000001</v>
      </c>
      <c r="I162" s="77">
        <v>-7.0682008064000001</v>
      </c>
      <c r="J162" s="78">
        <v>8.5000000000000006E-3</v>
      </c>
      <c r="K162" s="78">
        <v>-1E-4</v>
      </c>
    </row>
    <row r="163" spans="2:11">
      <c r="B163" t="s">
        <v>1641</v>
      </c>
      <c r="C163" t="s">
        <v>1642</v>
      </c>
      <c r="D163" t="s">
        <v>123</v>
      </c>
      <c r="E163" t="s">
        <v>102</v>
      </c>
      <c r="F163" t="s">
        <v>239</v>
      </c>
      <c r="G163" s="77">
        <v>295816.68</v>
      </c>
      <c r="H163" s="77">
        <v>-3.2608999999999999</v>
      </c>
      <c r="I163" s="77">
        <v>-9.6462861181200008</v>
      </c>
      <c r="J163" s="78">
        <v>1.1599999999999999E-2</v>
      </c>
      <c r="K163" s="78">
        <v>-1E-4</v>
      </c>
    </row>
    <row r="164" spans="2:11">
      <c r="B164" t="s">
        <v>1641</v>
      </c>
      <c r="C164" t="s">
        <v>1643</v>
      </c>
      <c r="D164" t="s">
        <v>123</v>
      </c>
      <c r="E164" t="s">
        <v>102</v>
      </c>
      <c r="F164" t="s">
        <v>239</v>
      </c>
      <c r="G164" s="77">
        <v>16740.150000000001</v>
      </c>
      <c r="H164" s="77">
        <v>-3.3205</v>
      </c>
      <c r="I164" s="77">
        <v>-0.55585668075000005</v>
      </c>
      <c r="J164" s="78">
        <v>6.9999999999999999E-4</v>
      </c>
      <c r="K164" s="78">
        <v>0</v>
      </c>
    </row>
    <row r="165" spans="2:11">
      <c r="B165" t="s">
        <v>1644</v>
      </c>
      <c r="C165" t="s">
        <v>1645</v>
      </c>
      <c r="D165" t="s">
        <v>123</v>
      </c>
      <c r="E165" t="s">
        <v>102</v>
      </c>
      <c r="F165" t="s">
        <v>248</v>
      </c>
      <c r="G165" s="77">
        <v>158227.32</v>
      </c>
      <c r="H165" s="77">
        <v>-0.51180000000000003</v>
      </c>
      <c r="I165" s="77">
        <v>-0.80980742376000003</v>
      </c>
      <c r="J165" s="78">
        <v>1E-3</v>
      </c>
      <c r="K165" s="78">
        <v>0</v>
      </c>
    </row>
    <row r="166" spans="2:11">
      <c r="B166" t="s">
        <v>1644</v>
      </c>
      <c r="C166" t="s">
        <v>1646</v>
      </c>
      <c r="D166" t="s">
        <v>123</v>
      </c>
      <c r="E166" t="s">
        <v>102</v>
      </c>
      <c r="F166" t="s">
        <v>248</v>
      </c>
      <c r="G166" s="77">
        <v>67859.77</v>
      </c>
      <c r="H166" s="77">
        <v>-0.44059999999999999</v>
      </c>
      <c r="I166" s="77">
        <v>-0.29899014662000001</v>
      </c>
      <c r="J166" s="78">
        <v>4.0000000000000002E-4</v>
      </c>
      <c r="K166" s="78">
        <v>0</v>
      </c>
    </row>
    <row r="167" spans="2:11">
      <c r="B167" t="s">
        <v>1647</v>
      </c>
      <c r="C167" t="s">
        <v>1648</v>
      </c>
      <c r="D167" t="s">
        <v>123</v>
      </c>
      <c r="E167" t="s">
        <v>102</v>
      </c>
      <c r="F167" t="s">
        <v>248</v>
      </c>
      <c r="G167" s="77">
        <v>53006.62</v>
      </c>
      <c r="H167" s="77">
        <v>-0.54930000000000001</v>
      </c>
      <c r="I167" s="77">
        <v>-0.29116536366000001</v>
      </c>
      <c r="J167" s="78">
        <v>2.9999999999999997E-4</v>
      </c>
      <c r="K167" s="78">
        <v>0</v>
      </c>
    </row>
    <row r="168" spans="2:11">
      <c r="B168" t="s">
        <v>1647</v>
      </c>
      <c r="C168" t="s">
        <v>1649</v>
      </c>
      <c r="D168" t="s">
        <v>123</v>
      </c>
      <c r="E168" t="s">
        <v>102</v>
      </c>
      <c r="F168" t="s">
        <v>248</v>
      </c>
      <c r="G168" s="77">
        <v>38410.29</v>
      </c>
      <c r="H168" s="77">
        <v>-0.54930000000000001</v>
      </c>
      <c r="I168" s="77">
        <v>-0.21098772297000001</v>
      </c>
      <c r="J168" s="78">
        <v>2.9999999999999997E-4</v>
      </c>
      <c r="K168" s="78">
        <v>0</v>
      </c>
    </row>
    <row r="169" spans="2:11">
      <c r="B169" t="s">
        <v>1647</v>
      </c>
      <c r="C169" t="s">
        <v>1650</v>
      </c>
      <c r="D169" t="s">
        <v>123</v>
      </c>
      <c r="E169" t="s">
        <v>102</v>
      </c>
      <c r="F169" t="s">
        <v>248</v>
      </c>
      <c r="G169" s="77">
        <v>192160.41</v>
      </c>
      <c r="H169" s="77">
        <v>-0.49230000000000002</v>
      </c>
      <c r="I169" s="77">
        <v>-0.94600569843000004</v>
      </c>
      <c r="J169" s="78">
        <v>1.1000000000000001E-3</v>
      </c>
      <c r="K169" s="78">
        <v>0</v>
      </c>
    </row>
    <row r="170" spans="2:11">
      <c r="B170" t="s">
        <v>1651</v>
      </c>
      <c r="C170" t="s">
        <v>1652</v>
      </c>
      <c r="D170" t="s">
        <v>123</v>
      </c>
      <c r="E170" t="s">
        <v>102</v>
      </c>
      <c r="F170" t="s">
        <v>1488</v>
      </c>
      <c r="G170" s="77">
        <v>86463.21</v>
      </c>
      <c r="H170" s="77">
        <v>-6.0942999999999996</v>
      </c>
      <c r="I170" s="77">
        <v>-5.2693274070299996</v>
      </c>
      <c r="J170" s="78">
        <v>6.3E-3</v>
      </c>
      <c r="K170" s="78">
        <v>-1E-4</v>
      </c>
    </row>
    <row r="171" spans="2:11">
      <c r="B171" t="s">
        <v>1651</v>
      </c>
      <c r="C171" t="s">
        <v>1653</v>
      </c>
      <c r="D171" t="s">
        <v>123</v>
      </c>
      <c r="E171" t="s">
        <v>102</v>
      </c>
      <c r="F171" t="s">
        <v>1488</v>
      </c>
      <c r="G171" s="77">
        <v>237541.22</v>
      </c>
      <c r="H171" s="77">
        <v>-6.1981999999999999</v>
      </c>
      <c r="I171" s="77">
        <v>-14.723279898039999</v>
      </c>
      <c r="J171" s="78">
        <v>1.77E-2</v>
      </c>
      <c r="K171" s="78">
        <v>-2.0000000000000001E-4</v>
      </c>
    </row>
    <row r="172" spans="2:11">
      <c r="B172" t="s">
        <v>1651</v>
      </c>
      <c r="C172" t="s">
        <v>1654</v>
      </c>
      <c r="D172" t="s">
        <v>123</v>
      </c>
      <c r="E172" t="s">
        <v>102</v>
      </c>
      <c r="F172" t="s">
        <v>1488</v>
      </c>
      <c r="G172" s="77">
        <v>75585.78</v>
      </c>
      <c r="H172" s="77">
        <v>-6.1919000000000004</v>
      </c>
      <c r="I172" s="77">
        <v>-4.6801959118200003</v>
      </c>
      <c r="J172" s="78">
        <v>5.5999999999999999E-3</v>
      </c>
      <c r="K172" s="78">
        <v>-1E-4</v>
      </c>
    </row>
    <row r="173" spans="2:11">
      <c r="B173" t="s">
        <v>1651</v>
      </c>
      <c r="C173" t="s">
        <v>1655</v>
      </c>
      <c r="D173" t="s">
        <v>123</v>
      </c>
      <c r="E173" t="s">
        <v>102</v>
      </c>
      <c r="F173" t="s">
        <v>1488</v>
      </c>
      <c r="G173" s="77">
        <v>270742.21000000002</v>
      </c>
      <c r="H173" s="77">
        <v>-5.8808999999999996</v>
      </c>
      <c r="I173" s="77">
        <v>-15.92207862789</v>
      </c>
      <c r="J173" s="78">
        <v>1.9099999999999999E-2</v>
      </c>
      <c r="K173" s="78">
        <v>-2.0000000000000001E-4</v>
      </c>
    </row>
    <row r="174" spans="2:11">
      <c r="B174" t="s">
        <v>1651</v>
      </c>
      <c r="C174" t="s">
        <v>1656</v>
      </c>
      <c r="D174" t="s">
        <v>123</v>
      </c>
      <c r="E174" t="s">
        <v>102</v>
      </c>
      <c r="F174" t="s">
        <v>1488</v>
      </c>
      <c r="G174" s="77">
        <v>16262.89</v>
      </c>
      <c r="H174" s="77">
        <v>-6.1951000000000001</v>
      </c>
      <c r="I174" s="77">
        <v>-1.0075022983899999</v>
      </c>
      <c r="J174" s="78">
        <v>1.1999999999999999E-3</v>
      </c>
      <c r="K174" s="78">
        <v>0</v>
      </c>
    </row>
    <row r="175" spans="2:11">
      <c r="B175" t="s">
        <v>1657</v>
      </c>
      <c r="C175" t="s">
        <v>1658</v>
      </c>
      <c r="D175" t="s">
        <v>123</v>
      </c>
      <c r="E175" t="s">
        <v>102</v>
      </c>
      <c r="F175" t="s">
        <v>245</v>
      </c>
      <c r="G175" s="77">
        <v>87070.68</v>
      </c>
      <c r="H175" s="77">
        <v>-4.5265000000000004</v>
      </c>
      <c r="I175" s="77">
        <v>-3.9412543302</v>
      </c>
      <c r="J175" s="78">
        <v>4.7000000000000002E-3</v>
      </c>
      <c r="K175" s="78">
        <v>-1E-4</v>
      </c>
    </row>
    <row r="176" spans="2:11">
      <c r="B176" t="s">
        <v>1657</v>
      </c>
      <c r="C176" t="s">
        <v>1659</v>
      </c>
      <c r="D176" t="s">
        <v>123</v>
      </c>
      <c r="E176" t="s">
        <v>102</v>
      </c>
      <c r="F176" t="s">
        <v>245</v>
      </c>
      <c r="G176" s="77">
        <v>135078.74</v>
      </c>
      <c r="H176" s="77">
        <v>-4.4343000000000004</v>
      </c>
      <c r="I176" s="77">
        <v>-5.98979656782</v>
      </c>
      <c r="J176" s="78">
        <v>7.1999999999999998E-3</v>
      </c>
      <c r="K176" s="78">
        <v>-1E-4</v>
      </c>
    </row>
    <row r="177" spans="2:11">
      <c r="B177" t="s">
        <v>1657</v>
      </c>
      <c r="C177" t="s">
        <v>1660</v>
      </c>
      <c r="D177" t="s">
        <v>123</v>
      </c>
      <c r="E177" t="s">
        <v>102</v>
      </c>
      <c r="F177" t="s">
        <v>245</v>
      </c>
      <c r="G177" s="77">
        <v>97882.43</v>
      </c>
      <c r="H177" s="77">
        <v>-4.6035000000000004</v>
      </c>
      <c r="I177" s="77">
        <v>-4.5060176650499999</v>
      </c>
      <c r="J177" s="78">
        <v>5.4000000000000003E-3</v>
      </c>
      <c r="K177" s="78">
        <v>-1E-4</v>
      </c>
    </row>
    <row r="178" spans="2:11">
      <c r="B178" t="s">
        <v>1661</v>
      </c>
      <c r="C178" t="s">
        <v>1662</v>
      </c>
      <c r="D178" t="s">
        <v>123</v>
      </c>
      <c r="E178" t="s">
        <v>102</v>
      </c>
      <c r="F178" t="s">
        <v>1488</v>
      </c>
      <c r="G178" s="77">
        <v>89272.44</v>
      </c>
      <c r="H178" s="77">
        <v>-2.8955000000000002</v>
      </c>
      <c r="I178" s="77">
        <v>-2.5848835002000001</v>
      </c>
      <c r="J178" s="78">
        <v>3.0999999999999999E-3</v>
      </c>
      <c r="K178" s="78">
        <v>0</v>
      </c>
    </row>
    <row r="179" spans="2:11">
      <c r="B179" t="s">
        <v>1661</v>
      </c>
      <c r="C179" t="s">
        <v>1663</v>
      </c>
      <c r="D179" t="s">
        <v>123</v>
      </c>
      <c r="E179" t="s">
        <v>102</v>
      </c>
      <c r="F179" t="s">
        <v>1488</v>
      </c>
      <c r="G179" s="77">
        <v>179318.95</v>
      </c>
      <c r="H179" s="77">
        <v>-2.4514</v>
      </c>
      <c r="I179" s="77">
        <v>-4.3958247403000001</v>
      </c>
      <c r="J179" s="78">
        <v>5.3E-3</v>
      </c>
      <c r="K179" s="78">
        <v>-1E-4</v>
      </c>
    </row>
    <row r="180" spans="2:11">
      <c r="B180" t="s">
        <v>1661</v>
      </c>
      <c r="C180" t="s">
        <v>1664</v>
      </c>
      <c r="D180" t="s">
        <v>123</v>
      </c>
      <c r="E180" t="s">
        <v>102</v>
      </c>
      <c r="F180" t="s">
        <v>1488</v>
      </c>
      <c r="G180" s="77">
        <v>89344.21</v>
      </c>
      <c r="H180" s="77">
        <v>-2.8129</v>
      </c>
      <c r="I180" s="77">
        <v>-2.5131632830899999</v>
      </c>
      <c r="J180" s="78">
        <v>3.0000000000000001E-3</v>
      </c>
      <c r="K180" s="78">
        <v>0</v>
      </c>
    </row>
    <row r="181" spans="2:11">
      <c r="B181" t="s">
        <v>1661</v>
      </c>
      <c r="C181" t="s">
        <v>1665</v>
      </c>
      <c r="D181" t="s">
        <v>123</v>
      </c>
      <c r="E181" t="s">
        <v>102</v>
      </c>
      <c r="F181" t="s">
        <v>1488</v>
      </c>
      <c r="G181" s="77">
        <v>109623.32</v>
      </c>
      <c r="H181" s="77">
        <v>-4.742</v>
      </c>
      <c r="I181" s="77">
        <v>-5.1983378344000002</v>
      </c>
      <c r="J181" s="78">
        <v>6.1999999999999998E-3</v>
      </c>
      <c r="K181" s="78">
        <v>-1E-4</v>
      </c>
    </row>
    <row r="182" spans="2:11">
      <c r="B182" t="s">
        <v>1666</v>
      </c>
      <c r="C182" t="s">
        <v>1667</v>
      </c>
      <c r="D182" t="s">
        <v>123</v>
      </c>
      <c r="E182" t="s">
        <v>102</v>
      </c>
      <c r="F182" t="s">
        <v>1488</v>
      </c>
      <c r="G182" s="77">
        <v>272175.98</v>
      </c>
      <c r="H182" s="77">
        <v>-5.3178000000000001</v>
      </c>
      <c r="I182" s="77">
        <v>-14.473774264439999</v>
      </c>
      <c r="J182" s="78">
        <v>1.7399999999999999E-2</v>
      </c>
      <c r="K182" s="78">
        <v>-2.0000000000000001E-4</v>
      </c>
    </row>
    <row r="183" spans="2:11">
      <c r="B183" t="s">
        <v>1666</v>
      </c>
      <c r="C183" t="s">
        <v>1668</v>
      </c>
      <c r="D183" t="s">
        <v>123</v>
      </c>
      <c r="E183" t="s">
        <v>102</v>
      </c>
      <c r="F183" t="s">
        <v>1488</v>
      </c>
      <c r="G183" s="77">
        <v>87019.42</v>
      </c>
      <c r="H183" s="77">
        <v>-5.4108999999999998</v>
      </c>
      <c r="I183" s="77">
        <v>-4.7085337967800003</v>
      </c>
      <c r="J183" s="78">
        <v>5.7000000000000002E-3</v>
      </c>
      <c r="K183" s="78">
        <v>-1E-4</v>
      </c>
    </row>
    <row r="184" spans="2:11">
      <c r="B184" t="s">
        <v>1666</v>
      </c>
      <c r="C184" t="s">
        <v>1669</v>
      </c>
      <c r="D184" t="s">
        <v>123</v>
      </c>
      <c r="E184" t="s">
        <v>102</v>
      </c>
      <c r="F184" t="s">
        <v>1488</v>
      </c>
      <c r="G184" s="77">
        <v>16392.7</v>
      </c>
      <c r="H184" s="77">
        <v>-5.3490000000000002</v>
      </c>
      <c r="I184" s="77">
        <v>-0.87684552299999996</v>
      </c>
      <c r="J184" s="78">
        <v>1.1000000000000001E-3</v>
      </c>
      <c r="K184" s="78">
        <v>0</v>
      </c>
    </row>
    <row r="185" spans="2:11">
      <c r="B185" t="s">
        <v>1670</v>
      </c>
      <c r="C185" t="s">
        <v>1671</v>
      </c>
      <c r="D185" t="s">
        <v>123</v>
      </c>
      <c r="E185" t="s">
        <v>102</v>
      </c>
      <c r="F185" t="s">
        <v>245</v>
      </c>
      <c r="G185" s="77">
        <v>76902.289999999994</v>
      </c>
      <c r="H185" s="77">
        <v>-3.5487000000000002</v>
      </c>
      <c r="I185" s="77">
        <v>-2.7290315652300001</v>
      </c>
      <c r="J185" s="78">
        <v>3.3E-3</v>
      </c>
      <c r="K185" s="78">
        <v>0</v>
      </c>
    </row>
    <row r="186" spans="2:11">
      <c r="B186" t="s">
        <v>1670</v>
      </c>
      <c r="C186" t="s">
        <v>1672</v>
      </c>
      <c r="D186" t="s">
        <v>123</v>
      </c>
      <c r="E186" t="s">
        <v>102</v>
      </c>
      <c r="F186" t="s">
        <v>245</v>
      </c>
      <c r="G186" s="77">
        <v>20702</v>
      </c>
      <c r="H186" s="77">
        <v>-3.4552</v>
      </c>
      <c r="I186" s="77">
        <v>-0.71529550399999997</v>
      </c>
      <c r="J186" s="78">
        <v>8.9999999999999998E-4</v>
      </c>
      <c r="K186" s="78">
        <v>0</v>
      </c>
    </row>
    <row r="187" spans="2:11">
      <c r="B187" t="s">
        <v>1673</v>
      </c>
      <c r="C187" t="s">
        <v>1674</v>
      </c>
      <c r="D187" t="s">
        <v>123</v>
      </c>
      <c r="E187" t="s">
        <v>102</v>
      </c>
      <c r="F187" t="s">
        <v>254</v>
      </c>
      <c r="G187" s="77">
        <v>64322.6</v>
      </c>
      <c r="H187" s="77">
        <v>-6.9492000000000003</v>
      </c>
      <c r="I187" s="77">
        <v>-4.4699061192</v>
      </c>
      <c r="J187" s="78">
        <v>5.4000000000000003E-3</v>
      </c>
      <c r="K187" s="78">
        <v>-1E-4</v>
      </c>
    </row>
    <row r="188" spans="2:11">
      <c r="B188" t="s">
        <v>1673</v>
      </c>
      <c r="C188" t="s">
        <v>1675</v>
      </c>
      <c r="D188" t="s">
        <v>123</v>
      </c>
      <c r="E188" t="s">
        <v>102</v>
      </c>
      <c r="F188" t="s">
        <v>254</v>
      </c>
      <c r="G188" s="77">
        <v>77233.259999999995</v>
      </c>
      <c r="H188" s="77">
        <v>-6.8853</v>
      </c>
      <c r="I188" s="77">
        <v>-5.3177416507800004</v>
      </c>
      <c r="J188" s="78">
        <v>6.4000000000000003E-3</v>
      </c>
      <c r="K188" s="78">
        <v>-1E-4</v>
      </c>
    </row>
    <row r="189" spans="2:11">
      <c r="B189" t="s">
        <v>1673</v>
      </c>
      <c r="C189" t="s">
        <v>1676</v>
      </c>
      <c r="D189" t="s">
        <v>123</v>
      </c>
      <c r="E189" t="s">
        <v>102</v>
      </c>
      <c r="F189" t="s">
        <v>254</v>
      </c>
      <c r="G189" s="77">
        <v>29871.19</v>
      </c>
      <c r="H189" s="77">
        <v>-6.9490999999999996</v>
      </c>
      <c r="I189" s="77">
        <v>-2.0757788642900001</v>
      </c>
      <c r="J189" s="78">
        <v>2.5000000000000001E-3</v>
      </c>
      <c r="K189" s="78">
        <v>0</v>
      </c>
    </row>
    <row r="190" spans="2:11">
      <c r="B190" t="s">
        <v>1677</v>
      </c>
      <c r="C190" t="s">
        <v>1678</v>
      </c>
      <c r="D190" t="s">
        <v>123</v>
      </c>
      <c r="E190" t="s">
        <v>102</v>
      </c>
      <c r="F190" t="s">
        <v>245</v>
      </c>
      <c r="G190" s="77">
        <v>41194.230000000003</v>
      </c>
      <c r="H190" s="77">
        <v>-3.6520000000000001</v>
      </c>
      <c r="I190" s="77">
        <v>-1.5044132796</v>
      </c>
      <c r="J190" s="78">
        <v>1.8E-3</v>
      </c>
      <c r="K190" s="78">
        <v>0</v>
      </c>
    </row>
    <row r="191" spans="2:11">
      <c r="B191" t="s">
        <v>1677</v>
      </c>
      <c r="C191" t="s">
        <v>1679</v>
      </c>
      <c r="D191" t="s">
        <v>123</v>
      </c>
      <c r="E191" t="s">
        <v>102</v>
      </c>
      <c r="F191" t="s">
        <v>245</v>
      </c>
      <c r="G191" s="77">
        <v>43898.03</v>
      </c>
      <c r="H191" s="77">
        <v>-3.6520999999999999</v>
      </c>
      <c r="I191" s="77">
        <v>-1.6031999536299999</v>
      </c>
      <c r="J191" s="78">
        <v>1.9E-3</v>
      </c>
      <c r="K191" s="78">
        <v>0</v>
      </c>
    </row>
    <row r="192" spans="2:11">
      <c r="B192" t="s">
        <v>1677</v>
      </c>
      <c r="C192" t="s">
        <v>1680</v>
      </c>
      <c r="D192" t="s">
        <v>123</v>
      </c>
      <c r="E192" t="s">
        <v>102</v>
      </c>
      <c r="F192" t="s">
        <v>245</v>
      </c>
      <c r="G192" s="77">
        <v>18176.349999999999</v>
      </c>
      <c r="H192" s="77">
        <v>-3.6854</v>
      </c>
      <c r="I192" s="77">
        <v>-0.66987120290000002</v>
      </c>
      <c r="J192" s="78">
        <v>8.0000000000000004E-4</v>
      </c>
      <c r="K192" s="78">
        <v>0</v>
      </c>
    </row>
    <row r="193" spans="2:11">
      <c r="B193" t="s">
        <v>1681</v>
      </c>
      <c r="C193" t="s">
        <v>1682</v>
      </c>
      <c r="D193" t="s">
        <v>123</v>
      </c>
      <c r="E193" t="s">
        <v>102</v>
      </c>
      <c r="F193" t="s">
        <v>245</v>
      </c>
      <c r="G193" s="77">
        <v>83968.74</v>
      </c>
      <c r="H193" s="77">
        <v>-1.696</v>
      </c>
      <c r="I193" s="77">
        <v>-1.4241098303999999</v>
      </c>
      <c r="J193" s="78">
        <v>1.6999999999999999E-3</v>
      </c>
      <c r="K193" s="78">
        <v>0</v>
      </c>
    </row>
    <row r="194" spans="2:11">
      <c r="B194" t="s">
        <v>1681</v>
      </c>
      <c r="C194" t="s">
        <v>1683</v>
      </c>
      <c r="D194" t="s">
        <v>123</v>
      </c>
      <c r="E194" t="s">
        <v>102</v>
      </c>
      <c r="F194" t="s">
        <v>248</v>
      </c>
      <c r="G194" s="77">
        <v>75661.47</v>
      </c>
      <c r="H194" s="77">
        <v>1.246</v>
      </c>
      <c r="I194" s="77">
        <v>0.94274191620000003</v>
      </c>
      <c r="J194" s="78">
        <v>-1.1000000000000001E-3</v>
      </c>
      <c r="K194" s="78">
        <v>0</v>
      </c>
    </row>
    <row r="195" spans="2:11">
      <c r="B195" t="s">
        <v>1681</v>
      </c>
      <c r="C195" t="s">
        <v>1684</v>
      </c>
      <c r="D195" t="s">
        <v>123</v>
      </c>
      <c r="E195" t="s">
        <v>102</v>
      </c>
      <c r="F195" t="s">
        <v>245</v>
      </c>
      <c r="G195" s="77">
        <v>22373.86</v>
      </c>
      <c r="H195" s="77">
        <v>-1.6785000000000001</v>
      </c>
      <c r="I195" s="77">
        <v>-0.37554524010000001</v>
      </c>
      <c r="J195" s="78">
        <v>5.0000000000000001E-4</v>
      </c>
      <c r="K195" s="78">
        <v>0</v>
      </c>
    </row>
    <row r="196" spans="2:11">
      <c r="B196" t="s">
        <v>1681</v>
      </c>
      <c r="C196" t="s">
        <v>1685</v>
      </c>
      <c r="D196" t="s">
        <v>123</v>
      </c>
      <c r="E196" t="s">
        <v>102</v>
      </c>
      <c r="F196" t="s">
        <v>245</v>
      </c>
      <c r="G196" s="77">
        <v>111850.07</v>
      </c>
      <c r="H196" s="77">
        <v>-1.696</v>
      </c>
      <c r="I196" s="77">
        <v>-1.8969771872000001</v>
      </c>
      <c r="J196" s="78">
        <v>2.3E-3</v>
      </c>
      <c r="K196" s="78">
        <v>0</v>
      </c>
    </row>
    <row r="197" spans="2:11">
      <c r="B197" t="s">
        <v>1686</v>
      </c>
      <c r="C197" t="s">
        <v>1687</v>
      </c>
      <c r="D197" t="s">
        <v>123</v>
      </c>
      <c r="E197" t="s">
        <v>102</v>
      </c>
      <c r="F197" t="s">
        <v>239</v>
      </c>
      <c r="G197" s="77">
        <v>112106.39</v>
      </c>
      <c r="H197" s="77">
        <v>-2.4127000000000001</v>
      </c>
      <c r="I197" s="77">
        <v>-2.7047908715300002</v>
      </c>
      <c r="J197" s="78">
        <v>3.2000000000000002E-3</v>
      </c>
      <c r="K197" s="78">
        <v>0</v>
      </c>
    </row>
    <row r="198" spans="2:11">
      <c r="B198" t="s">
        <v>1688</v>
      </c>
      <c r="C198" t="s">
        <v>1689</v>
      </c>
      <c r="D198" t="s">
        <v>123</v>
      </c>
      <c r="E198" t="s">
        <v>102</v>
      </c>
      <c r="F198" t="s">
        <v>254</v>
      </c>
      <c r="G198" s="77">
        <v>81683.72</v>
      </c>
      <c r="H198" s="77">
        <v>-5.3478000000000003</v>
      </c>
      <c r="I198" s="77">
        <v>-4.3682819781599997</v>
      </c>
      <c r="J198" s="78">
        <v>5.1999999999999998E-3</v>
      </c>
      <c r="K198" s="78">
        <v>-1E-4</v>
      </c>
    </row>
    <row r="199" spans="2:11">
      <c r="B199" t="s">
        <v>1688</v>
      </c>
      <c r="C199" t="s">
        <v>1690</v>
      </c>
      <c r="D199" t="s">
        <v>123</v>
      </c>
      <c r="E199" t="s">
        <v>102</v>
      </c>
      <c r="F199" t="s">
        <v>254</v>
      </c>
      <c r="G199" s="77">
        <v>172777.76</v>
      </c>
      <c r="H199" s="77">
        <v>-6.1478999999999999</v>
      </c>
      <c r="I199" s="77">
        <v>-10.622203907039999</v>
      </c>
      <c r="J199" s="78">
        <v>1.2800000000000001E-2</v>
      </c>
      <c r="K199" s="78">
        <v>-2.0000000000000001E-4</v>
      </c>
    </row>
    <row r="200" spans="2:11">
      <c r="B200" t="s">
        <v>1688</v>
      </c>
      <c r="C200" t="s">
        <v>1691</v>
      </c>
      <c r="D200" t="s">
        <v>123</v>
      </c>
      <c r="E200" t="s">
        <v>102</v>
      </c>
      <c r="F200" t="s">
        <v>254</v>
      </c>
      <c r="G200" s="77">
        <v>47874.78</v>
      </c>
      <c r="H200" s="77">
        <v>-5.3478000000000003</v>
      </c>
      <c r="I200" s="77">
        <v>-2.5602474848400001</v>
      </c>
      <c r="J200" s="78">
        <v>3.0999999999999999E-3</v>
      </c>
      <c r="K200" s="78">
        <v>0</v>
      </c>
    </row>
    <row r="201" spans="2:11">
      <c r="B201" t="s">
        <v>1688</v>
      </c>
      <c r="C201" t="s">
        <v>1692</v>
      </c>
      <c r="D201" t="s">
        <v>123</v>
      </c>
      <c r="E201" t="s">
        <v>102</v>
      </c>
      <c r="F201" t="s">
        <v>254</v>
      </c>
      <c r="G201" s="77">
        <v>108838.35</v>
      </c>
      <c r="H201" s="77">
        <v>-5.3167999999999997</v>
      </c>
      <c r="I201" s="77">
        <v>-5.7867173928</v>
      </c>
      <c r="J201" s="78">
        <v>7.0000000000000001E-3</v>
      </c>
      <c r="K201" s="78">
        <v>-1E-4</v>
      </c>
    </row>
    <row r="202" spans="2:11">
      <c r="B202" t="s">
        <v>1693</v>
      </c>
      <c r="C202" t="s">
        <v>1694</v>
      </c>
      <c r="D202" t="s">
        <v>123</v>
      </c>
      <c r="E202" t="s">
        <v>102</v>
      </c>
      <c r="F202" t="s">
        <v>254</v>
      </c>
      <c r="G202" s="77">
        <v>75504.039999999994</v>
      </c>
      <c r="H202" s="77">
        <v>-5.4166999999999996</v>
      </c>
      <c r="I202" s="77">
        <v>-4.0898273346799998</v>
      </c>
      <c r="J202" s="78">
        <v>4.8999999999999998E-3</v>
      </c>
      <c r="K202" s="78">
        <v>-1E-4</v>
      </c>
    </row>
    <row r="203" spans="2:11">
      <c r="B203" t="s">
        <v>1693</v>
      </c>
      <c r="C203" t="s">
        <v>1695</v>
      </c>
      <c r="D203" t="s">
        <v>123</v>
      </c>
      <c r="E203" t="s">
        <v>102</v>
      </c>
      <c r="F203" t="s">
        <v>254</v>
      </c>
      <c r="G203" s="77">
        <v>54316.65</v>
      </c>
      <c r="H203" s="77">
        <v>-5.51</v>
      </c>
      <c r="I203" s="77">
        <v>-2.992847415</v>
      </c>
      <c r="J203" s="78">
        <v>3.5999999999999999E-3</v>
      </c>
      <c r="K203" s="78">
        <v>0</v>
      </c>
    </row>
    <row r="204" spans="2:11">
      <c r="B204" t="s">
        <v>1693</v>
      </c>
      <c r="C204" t="s">
        <v>1696</v>
      </c>
      <c r="D204" t="s">
        <v>123</v>
      </c>
      <c r="E204" t="s">
        <v>102</v>
      </c>
      <c r="F204" t="s">
        <v>254</v>
      </c>
      <c r="G204" s="77">
        <v>21745.88</v>
      </c>
      <c r="H204" s="77">
        <v>-5.4166999999999996</v>
      </c>
      <c r="I204" s="77">
        <v>-1.17790908196</v>
      </c>
      <c r="J204" s="78">
        <v>1.4E-3</v>
      </c>
      <c r="K204" s="78">
        <v>0</v>
      </c>
    </row>
    <row r="205" spans="2:11">
      <c r="B205" t="s">
        <v>1697</v>
      </c>
      <c r="C205" t="s">
        <v>1698</v>
      </c>
      <c r="D205" t="s">
        <v>123</v>
      </c>
      <c r="E205" t="s">
        <v>106</v>
      </c>
      <c r="F205" t="s">
        <v>1699</v>
      </c>
      <c r="G205" s="77">
        <v>-180000</v>
      </c>
      <c r="H205" s="77">
        <v>18.646622222222224</v>
      </c>
      <c r="I205" s="77">
        <v>-33.563920000000003</v>
      </c>
      <c r="J205" s="78">
        <v>4.0300000000000002E-2</v>
      </c>
      <c r="K205" s="78">
        <v>-5.0000000000000001E-4</v>
      </c>
    </row>
    <row r="206" spans="2:11">
      <c r="B206" t="s">
        <v>1700</v>
      </c>
      <c r="C206" t="s">
        <v>1701</v>
      </c>
      <c r="D206" t="s">
        <v>123</v>
      </c>
      <c r="E206" t="s">
        <v>110</v>
      </c>
      <c r="F206" t="s">
        <v>1702</v>
      </c>
      <c r="G206" s="77">
        <v>-48300</v>
      </c>
      <c r="H206" s="77">
        <v>9.689986388376667</v>
      </c>
      <c r="I206" s="77">
        <v>-4.6802634255859301</v>
      </c>
      <c r="J206" s="78">
        <v>5.5999999999999999E-3</v>
      </c>
      <c r="K206" s="78">
        <v>-1E-4</v>
      </c>
    </row>
    <row r="207" spans="2:11">
      <c r="B207" t="s">
        <v>1703</v>
      </c>
      <c r="C207" t="s">
        <v>1704</v>
      </c>
      <c r="D207" t="s">
        <v>123</v>
      </c>
      <c r="E207" t="s">
        <v>106</v>
      </c>
      <c r="F207" t="s">
        <v>1705</v>
      </c>
      <c r="G207" s="77">
        <v>-75000</v>
      </c>
      <c r="H207" s="77">
        <v>8.9947599999999994</v>
      </c>
      <c r="I207" s="77">
        <v>-6.7460699999999996</v>
      </c>
      <c r="J207" s="78">
        <v>8.0999999999999996E-3</v>
      </c>
      <c r="K207" s="78">
        <v>-1E-4</v>
      </c>
    </row>
    <row r="208" spans="2:11">
      <c r="B208" t="s">
        <v>1706</v>
      </c>
      <c r="C208" t="s">
        <v>1707</v>
      </c>
      <c r="D208" t="s">
        <v>123</v>
      </c>
      <c r="E208" t="s">
        <v>106</v>
      </c>
      <c r="F208" t="s">
        <v>1705</v>
      </c>
      <c r="G208" s="77">
        <v>1137200</v>
      </c>
      <c r="H208" s="77">
        <v>7.9079344002813929</v>
      </c>
      <c r="I208" s="77">
        <v>89.929029999999997</v>
      </c>
      <c r="J208" s="78">
        <v>-0.1081</v>
      </c>
      <c r="K208" s="78">
        <v>1.2999999999999999E-3</v>
      </c>
    </row>
    <row r="209" spans="2:11">
      <c r="B209" t="s">
        <v>1708</v>
      </c>
      <c r="C209" t="s">
        <v>1709</v>
      </c>
      <c r="D209" t="s">
        <v>123</v>
      </c>
      <c r="E209" t="s">
        <v>106</v>
      </c>
      <c r="F209" t="s">
        <v>1705</v>
      </c>
      <c r="G209" s="77">
        <v>-20000</v>
      </c>
      <c r="H209" s="77">
        <v>7.1601125000000003</v>
      </c>
      <c r="I209" s="77">
        <v>-1.4320225</v>
      </c>
      <c r="J209" s="78">
        <v>1.6999999999999999E-3</v>
      </c>
      <c r="K209" s="78">
        <v>0</v>
      </c>
    </row>
    <row r="210" spans="2:11">
      <c r="B210" t="s">
        <v>1710</v>
      </c>
      <c r="C210" t="s">
        <v>1711</v>
      </c>
      <c r="D210" t="s">
        <v>123</v>
      </c>
      <c r="E210" t="s">
        <v>106</v>
      </c>
      <c r="F210" t="s">
        <v>1712</v>
      </c>
      <c r="G210" s="77">
        <v>-60000</v>
      </c>
      <c r="H210" s="77">
        <v>10.111499999999999</v>
      </c>
      <c r="I210" s="77">
        <v>-6.0669000000000004</v>
      </c>
      <c r="J210" s="78">
        <v>7.3000000000000001E-3</v>
      </c>
      <c r="K210" s="78">
        <v>-1E-4</v>
      </c>
    </row>
    <row r="211" spans="2:11">
      <c r="B211" t="s">
        <v>1713</v>
      </c>
      <c r="C211" t="s">
        <v>1714</v>
      </c>
      <c r="D211" t="s">
        <v>123</v>
      </c>
      <c r="E211" t="s">
        <v>106</v>
      </c>
      <c r="F211" t="s">
        <v>1715</v>
      </c>
      <c r="G211" s="77">
        <v>-30000</v>
      </c>
      <c r="H211" s="77">
        <v>22.475466666666701</v>
      </c>
      <c r="I211" s="77">
        <v>-6.7426400000000104</v>
      </c>
      <c r="J211" s="78">
        <v>8.0999999999999996E-3</v>
      </c>
      <c r="K211" s="78">
        <v>-1E-4</v>
      </c>
    </row>
    <row r="212" spans="2:11">
      <c r="B212" t="s">
        <v>1716</v>
      </c>
      <c r="C212" t="s">
        <v>1717</v>
      </c>
      <c r="D212" t="s">
        <v>123</v>
      </c>
      <c r="E212" t="s">
        <v>106</v>
      </c>
      <c r="F212" t="s">
        <v>1718</v>
      </c>
      <c r="G212" s="77">
        <v>-90000</v>
      </c>
      <c r="H212" s="77">
        <v>13.013044444444445</v>
      </c>
      <c r="I212" s="77">
        <v>-11.711740000000001</v>
      </c>
      <c r="J212" s="78">
        <v>1.41E-2</v>
      </c>
      <c r="K212" s="78">
        <v>-2.0000000000000001E-4</v>
      </c>
    </row>
    <row r="213" spans="2:11">
      <c r="B213" t="s">
        <v>1719</v>
      </c>
      <c r="C213" t="s">
        <v>1720</v>
      </c>
      <c r="D213" t="s">
        <v>123</v>
      </c>
      <c r="E213" t="s">
        <v>106</v>
      </c>
      <c r="F213" t="s">
        <v>1721</v>
      </c>
      <c r="G213" s="77">
        <v>-160000</v>
      </c>
      <c r="H213" s="77">
        <v>13.4</v>
      </c>
      <c r="I213" s="77">
        <v>-21.44</v>
      </c>
      <c r="J213" s="78">
        <v>2.58E-2</v>
      </c>
      <c r="K213" s="78">
        <v>-2.9999999999999997E-4</v>
      </c>
    </row>
    <row r="214" spans="2:11">
      <c r="B214" t="s">
        <v>1722</v>
      </c>
      <c r="C214" t="s">
        <v>1723</v>
      </c>
      <c r="D214" t="s">
        <v>123</v>
      </c>
      <c r="E214" t="s">
        <v>106</v>
      </c>
      <c r="F214" t="s">
        <v>1724</v>
      </c>
      <c r="G214" s="77">
        <v>-345000</v>
      </c>
      <c r="H214" s="77">
        <v>7.0803450000000003</v>
      </c>
      <c r="I214" s="77">
        <v>-24.427190249999999</v>
      </c>
      <c r="J214" s="78">
        <v>2.93E-2</v>
      </c>
      <c r="K214" s="78">
        <v>-4.0000000000000002E-4</v>
      </c>
    </row>
    <row r="215" spans="2:11">
      <c r="B215" t="s">
        <v>1725</v>
      </c>
      <c r="C215" t="s">
        <v>1726</v>
      </c>
      <c r="D215" t="s">
        <v>123</v>
      </c>
      <c r="E215" t="s">
        <v>106</v>
      </c>
      <c r="F215" t="s">
        <v>1727</v>
      </c>
      <c r="G215" s="77">
        <v>60000</v>
      </c>
      <c r="H215" s="77">
        <v>-5.1838966666666666</v>
      </c>
      <c r="I215" s="77">
        <v>-3.110338</v>
      </c>
      <c r="J215" s="78">
        <v>3.7000000000000002E-3</v>
      </c>
      <c r="K215" s="78">
        <v>0</v>
      </c>
    </row>
    <row r="216" spans="2:11">
      <c r="B216" t="s">
        <v>1728</v>
      </c>
      <c r="C216" t="s">
        <v>1729</v>
      </c>
      <c r="D216" t="s">
        <v>123</v>
      </c>
      <c r="E216" t="s">
        <v>106</v>
      </c>
      <c r="F216" t="s">
        <v>1730</v>
      </c>
      <c r="G216" s="77">
        <v>185000</v>
      </c>
      <c r="H216" s="77">
        <v>-7.9956972972972977</v>
      </c>
      <c r="I216" s="77">
        <v>-14.79204</v>
      </c>
      <c r="J216" s="78">
        <v>1.78E-2</v>
      </c>
      <c r="K216" s="78">
        <v>-2.0000000000000001E-4</v>
      </c>
    </row>
    <row r="217" spans="2:11">
      <c r="B217" t="s">
        <v>1731</v>
      </c>
      <c r="C217" t="s">
        <v>1732</v>
      </c>
      <c r="D217" t="s">
        <v>123</v>
      </c>
      <c r="E217" t="s">
        <v>106</v>
      </c>
      <c r="F217" t="s">
        <v>1733</v>
      </c>
      <c r="G217" s="77">
        <v>30000</v>
      </c>
      <c r="H217" s="77">
        <v>-2.45183333333333</v>
      </c>
      <c r="I217" s="77">
        <v>-0.73554999999999904</v>
      </c>
      <c r="J217" s="78">
        <v>8.9999999999999998E-4</v>
      </c>
      <c r="K217" s="78">
        <v>0</v>
      </c>
    </row>
    <row r="218" spans="2:11">
      <c r="B218" s="79" t="s">
        <v>1442</v>
      </c>
      <c r="C218" s="16"/>
      <c r="D218" s="16"/>
      <c r="G218" s="81">
        <v>3309704.25</v>
      </c>
      <c r="I218" s="81">
        <v>-262.56342459741182</v>
      </c>
      <c r="J218" s="80">
        <v>0.3155</v>
      </c>
      <c r="K218" s="80">
        <v>-3.8E-3</v>
      </c>
    </row>
    <row r="219" spans="2:11">
      <c r="B219" t="s">
        <v>1734</v>
      </c>
      <c r="C219" t="s">
        <v>1735</v>
      </c>
      <c r="D219" t="s">
        <v>123</v>
      </c>
      <c r="E219" t="s">
        <v>106</v>
      </c>
      <c r="F219" t="s">
        <v>245</v>
      </c>
      <c r="G219" s="77">
        <v>68338.31</v>
      </c>
      <c r="H219" s="77">
        <v>1.5853999999999999</v>
      </c>
      <c r="I219" s="77">
        <v>3.8851999423296402</v>
      </c>
      <c r="J219" s="78">
        <v>-4.7000000000000002E-3</v>
      </c>
      <c r="K219" s="78">
        <v>1E-4</v>
      </c>
    </row>
    <row r="220" spans="2:11">
      <c r="B220" t="s">
        <v>1734</v>
      </c>
      <c r="C220" t="s">
        <v>1736</v>
      </c>
      <c r="D220" t="s">
        <v>123</v>
      </c>
      <c r="E220" t="s">
        <v>106</v>
      </c>
      <c r="F220" t="s">
        <v>245</v>
      </c>
      <c r="G220" s="77">
        <v>19254.25</v>
      </c>
      <c r="H220" s="77">
        <v>1.5469999999999999</v>
      </c>
      <c r="I220" s="77">
        <v>1.068137605535</v>
      </c>
      <c r="J220" s="78">
        <v>-1.2999999999999999E-3</v>
      </c>
      <c r="K220" s="78">
        <v>0</v>
      </c>
    </row>
    <row r="221" spans="2:11">
      <c r="B221" t="s">
        <v>1734</v>
      </c>
      <c r="C221" t="s">
        <v>1737</v>
      </c>
      <c r="D221" t="s">
        <v>123</v>
      </c>
      <c r="E221" t="s">
        <v>106</v>
      </c>
      <c r="F221" t="s">
        <v>245</v>
      </c>
      <c r="G221" s="77">
        <v>14446.11</v>
      </c>
      <c r="H221" s="77">
        <v>1.5839000000000001</v>
      </c>
      <c r="I221" s="77">
        <v>0.82051960353594</v>
      </c>
      <c r="J221" s="78">
        <v>-1E-3</v>
      </c>
      <c r="K221" s="78">
        <v>0</v>
      </c>
    </row>
    <row r="222" spans="2:11">
      <c r="B222" t="s">
        <v>1738</v>
      </c>
      <c r="C222" t="s">
        <v>1739</v>
      </c>
      <c r="D222" t="s">
        <v>123</v>
      </c>
      <c r="E222" t="s">
        <v>106</v>
      </c>
      <c r="F222" t="s">
        <v>1740</v>
      </c>
      <c r="G222" s="77">
        <v>26380.85</v>
      </c>
      <c r="H222" s="77">
        <v>-5.6109999999999998</v>
      </c>
      <c r="I222" s="77">
        <v>-5.3081029636909998</v>
      </c>
      <c r="J222" s="78">
        <v>6.4000000000000003E-3</v>
      </c>
      <c r="K222" s="78">
        <v>-1E-4</v>
      </c>
    </row>
    <row r="223" spans="2:11">
      <c r="B223" t="s">
        <v>1738</v>
      </c>
      <c r="C223" t="s">
        <v>1741</v>
      </c>
      <c r="D223" t="s">
        <v>123</v>
      </c>
      <c r="E223" t="s">
        <v>106</v>
      </c>
      <c r="F223" t="s">
        <v>1740</v>
      </c>
      <c r="G223" s="77">
        <v>19398.28</v>
      </c>
      <c r="H223" s="77">
        <v>-5.7271000000000001</v>
      </c>
      <c r="I223" s="77">
        <v>-3.9838985934536799</v>
      </c>
      <c r="J223" s="78">
        <v>4.7999999999999996E-3</v>
      </c>
      <c r="K223" s="78">
        <v>-1E-4</v>
      </c>
    </row>
    <row r="224" spans="2:11">
      <c r="B224" t="s">
        <v>1738</v>
      </c>
      <c r="C224" t="s">
        <v>1742</v>
      </c>
      <c r="D224" t="s">
        <v>123</v>
      </c>
      <c r="E224" t="s">
        <v>106</v>
      </c>
      <c r="F224" t="s">
        <v>1743</v>
      </c>
      <c r="G224" s="77">
        <v>33679.97</v>
      </c>
      <c r="H224" s="77">
        <v>-3.4037999999999999</v>
      </c>
      <c r="I224" s="77">
        <v>-4.1109861644319601</v>
      </c>
      <c r="J224" s="78">
        <v>4.8999999999999998E-3</v>
      </c>
      <c r="K224" s="78">
        <v>-1E-4</v>
      </c>
    </row>
    <row r="225" spans="2:11">
      <c r="B225" t="s">
        <v>1738</v>
      </c>
      <c r="C225" t="s">
        <v>1744</v>
      </c>
      <c r="D225" t="s">
        <v>123</v>
      </c>
      <c r="E225" t="s">
        <v>106</v>
      </c>
      <c r="F225" t="s">
        <v>239</v>
      </c>
      <c r="G225" s="77">
        <v>11755.12</v>
      </c>
      <c r="H225" s="77">
        <v>-6.6555999999999997</v>
      </c>
      <c r="I225" s="77">
        <v>-2.8055923274579202</v>
      </c>
      <c r="J225" s="78">
        <v>3.3999999999999998E-3</v>
      </c>
      <c r="K225" s="78">
        <v>0</v>
      </c>
    </row>
    <row r="226" spans="2:11">
      <c r="B226" t="s">
        <v>1738</v>
      </c>
      <c r="C226" t="s">
        <v>1745</v>
      </c>
      <c r="D226" t="s">
        <v>123</v>
      </c>
      <c r="E226" t="s">
        <v>106</v>
      </c>
      <c r="F226" t="s">
        <v>254</v>
      </c>
      <c r="G226" s="77">
        <v>24482.11</v>
      </c>
      <c r="H226" s="77">
        <v>-2.4217</v>
      </c>
      <c r="I226" s="77">
        <v>-2.12607936272182</v>
      </c>
      <c r="J226" s="78">
        <v>2.5999999999999999E-3</v>
      </c>
      <c r="K226" s="78">
        <v>0</v>
      </c>
    </row>
    <row r="227" spans="2:11">
      <c r="B227" t="s">
        <v>1746</v>
      </c>
      <c r="C227" t="s">
        <v>1747</v>
      </c>
      <c r="D227" t="s">
        <v>123</v>
      </c>
      <c r="E227" t="s">
        <v>106</v>
      </c>
      <c r="F227" t="s">
        <v>254</v>
      </c>
      <c r="G227" s="77">
        <v>66485.320000000007</v>
      </c>
      <c r="H227" s="77">
        <v>-1.9806999999999999</v>
      </c>
      <c r="I227" s="77">
        <v>-4.7223127933986397</v>
      </c>
      <c r="J227" s="78">
        <v>5.7000000000000002E-3</v>
      </c>
      <c r="K227" s="78">
        <v>-1E-4</v>
      </c>
    </row>
    <row r="228" spans="2:11">
      <c r="B228" t="s">
        <v>1746</v>
      </c>
      <c r="C228" t="s">
        <v>1748</v>
      </c>
      <c r="D228" t="s">
        <v>123</v>
      </c>
      <c r="E228" t="s">
        <v>106</v>
      </c>
      <c r="F228" t="s">
        <v>254</v>
      </c>
      <c r="G228" s="77">
        <v>17143.240000000002</v>
      </c>
      <c r="H228" s="77">
        <v>-1.9339999999999999</v>
      </c>
      <c r="I228" s="77">
        <v>-1.1889392380976</v>
      </c>
      <c r="J228" s="78">
        <v>1.4E-3</v>
      </c>
      <c r="K228" s="78">
        <v>0</v>
      </c>
    </row>
    <row r="229" spans="2:11">
      <c r="B229" t="s">
        <v>1746</v>
      </c>
      <c r="C229" t="s">
        <v>1749</v>
      </c>
      <c r="D229" t="s">
        <v>123</v>
      </c>
      <c r="E229" t="s">
        <v>106</v>
      </c>
      <c r="F229" t="s">
        <v>254</v>
      </c>
      <c r="G229" s="77">
        <v>30320.69</v>
      </c>
      <c r="H229" s="77">
        <v>-1.4345000000000001</v>
      </c>
      <c r="I229" s="77">
        <v>-1.5597317688073</v>
      </c>
      <c r="J229" s="78">
        <v>1.9E-3</v>
      </c>
      <c r="K229" s="78">
        <v>0</v>
      </c>
    </row>
    <row r="230" spans="2:11">
      <c r="B230" t="s">
        <v>1750</v>
      </c>
      <c r="C230" t="s">
        <v>1751</v>
      </c>
      <c r="D230" t="s">
        <v>123</v>
      </c>
      <c r="E230" t="s">
        <v>106</v>
      </c>
      <c r="F230" t="s">
        <v>1488</v>
      </c>
      <c r="G230" s="77">
        <v>73656.33</v>
      </c>
      <c r="H230" s="77">
        <v>-3.2837000000000001</v>
      </c>
      <c r="I230" s="77">
        <v>-8.6732893288410597</v>
      </c>
      <c r="J230" s="78">
        <v>1.04E-2</v>
      </c>
      <c r="K230" s="78">
        <v>-1E-4</v>
      </c>
    </row>
    <row r="231" spans="2:11">
      <c r="B231" t="s">
        <v>1750</v>
      </c>
      <c r="C231" t="s">
        <v>1752</v>
      </c>
      <c r="D231" t="s">
        <v>123</v>
      </c>
      <c r="E231" t="s">
        <v>106</v>
      </c>
      <c r="F231" t="s">
        <v>1488</v>
      </c>
      <c r="G231" s="77">
        <v>13510.44</v>
      </c>
      <c r="H231" s="77">
        <v>-3.3180000000000001</v>
      </c>
      <c r="I231" s="77">
        <v>-1.6075191675311999</v>
      </c>
      <c r="J231" s="78">
        <v>1.9E-3</v>
      </c>
      <c r="K231" s="78">
        <v>0</v>
      </c>
    </row>
    <row r="232" spans="2:11">
      <c r="B232" t="s">
        <v>1750</v>
      </c>
      <c r="C232" t="s">
        <v>1753</v>
      </c>
      <c r="D232" t="s">
        <v>123</v>
      </c>
      <c r="E232" t="s">
        <v>106</v>
      </c>
      <c r="F232" t="s">
        <v>1488</v>
      </c>
      <c r="G232" s="77">
        <v>37134.32</v>
      </c>
      <c r="H232" s="77">
        <v>-3.3719000000000001</v>
      </c>
      <c r="I232" s="77">
        <v>-4.4901458399828797</v>
      </c>
      <c r="J232" s="78">
        <v>5.4000000000000003E-3</v>
      </c>
      <c r="K232" s="78">
        <v>-1E-4</v>
      </c>
    </row>
    <row r="233" spans="2:11">
      <c r="B233" t="s">
        <v>1750</v>
      </c>
      <c r="C233" t="s">
        <v>1754</v>
      </c>
      <c r="D233" t="s">
        <v>123</v>
      </c>
      <c r="E233" t="s">
        <v>106</v>
      </c>
      <c r="F233" t="s">
        <v>1488</v>
      </c>
      <c r="G233" s="77">
        <v>156.47999999999999</v>
      </c>
      <c r="H233" s="77">
        <v>-3.2763</v>
      </c>
      <c r="I233" s="77">
        <v>-1.838454070464E-2</v>
      </c>
      <c r="J233" s="78">
        <v>0</v>
      </c>
      <c r="K233" s="78">
        <v>0</v>
      </c>
    </row>
    <row r="234" spans="2:11">
      <c r="B234" t="s">
        <v>1755</v>
      </c>
      <c r="C234" t="s">
        <v>1756</v>
      </c>
      <c r="D234" t="s">
        <v>123</v>
      </c>
      <c r="E234" t="s">
        <v>106</v>
      </c>
      <c r="F234" t="s">
        <v>248</v>
      </c>
      <c r="G234" s="77">
        <v>21538.83</v>
      </c>
      <c r="H234" s="77">
        <v>-1.286</v>
      </c>
      <c r="I234" s="77">
        <v>-0.99328382272680005</v>
      </c>
      <c r="J234" s="78">
        <v>1.1999999999999999E-3</v>
      </c>
      <c r="K234" s="78">
        <v>0</v>
      </c>
    </row>
    <row r="235" spans="2:11">
      <c r="B235" t="s">
        <v>1755</v>
      </c>
      <c r="C235" t="s">
        <v>1757</v>
      </c>
      <c r="D235" t="s">
        <v>123</v>
      </c>
      <c r="E235" t="s">
        <v>106</v>
      </c>
      <c r="F235" t="s">
        <v>248</v>
      </c>
      <c r="G235" s="77">
        <v>20759.23</v>
      </c>
      <c r="H235" s="77">
        <v>-1.3728</v>
      </c>
      <c r="I235" s="77">
        <v>-1.0219479960518401</v>
      </c>
      <c r="J235" s="78">
        <v>1.1999999999999999E-3</v>
      </c>
      <c r="K235" s="78">
        <v>0</v>
      </c>
    </row>
    <row r="236" spans="2:11">
      <c r="B236" t="s">
        <v>1755</v>
      </c>
      <c r="C236" t="s">
        <v>1758</v>
      </c>
      <c r="D236" t="s">
        <v>123</v>
      </c>
      <c r="E236" t="s">
        <v>106</v>
      </c>
      <c r="F236" t="s">
        <v>248</v>
      </c>
      <c r="G236" s="77">
        <v>13847.49</v>
      </c>
      <c r="H236" s="77">
        <v>-1.3141</v>
      </c>
      <c r="I236" s="77">
        <v>-0.65254393979874004</v>
      </c>
      <c r="J236" s="78">
        <v>8.0000000000000004E-4</v>
      </c>
      <c r="K236" s="78">
        <v>0</v>
      </c>
    </row>
    <row r="237" spans="2:11">
      <c r="B237" t="s">
        <v>1759</v>
      </c>
      <c r="C237" t="s">
        <v>1760</v>
      </c>
      <c r="D237" t="s">
        <v>123</v>
      </c>
      <c r="E237" t="s">
        <v>106</v>
      </c>
      <c r="F237" t="s">
        <v>1740</v>
      </c>
      <c r="G237" s="77">
        <v>74008.05</v>
      </c>
      <c r="H237" s="77">
        <v>-5.0918999999999999</v>
      </c>
      <c r="I237" s="77">
        <v>-13.513539410048701</v>
      </c>
      <c r="J237" s="78">
        <v>1.6199999999999999E-2</v>
      </c>
      <c r="K237" s="78">
        <v>-2.0000000000000001E-4</v>
      </c>
    </row>
    <row r="238" spans="2:11">
      <c r="B238" t="s">
        <v>1759</v>
      </c>
      <c r="C238" t="s">
        <v>1761</v>
      </c>
      <c r="D238" t="s">
        <v>123</v>
      </c>
      <c r="E238" t="s">
        <v>106</v>
      </c>
      <c r="F238" t="s">
        <v>1740</v>
      </c>
      <c r="G238" s="77">
        <v>81743.759999999995</v>
      </c>
      <c r="H238" s="77">
        <v>-5.0411999999999928</v>
      </c>
      <c r="I238" s="77">
        <v>-14.777427014824299</v>
      </c>
      <c r="J238" s="78">
        <v>1.78E-2</v>
      </c>
      <c r="K238" s="78">
        <v>-2.0000000000000001E-4</v>
      </c>
    </row>
    <row r="239" spans="2:11">
      <c r="B239" t="s">
        <v>1759</v>
      </c>
      <c r="C239" t="s">
        <v>1762</v>
      </c>
      <c r="D239" t="s">
        <v>123</v>
      </c>
      <c r="E239" t="s">
        <v>106</v>
      </c>
      <c r="F239" t="s">
        <v>254</v>
      </c>
      <c r="G239" s="77">
        <v>21193.46</v>
      </c>
      <c r="H239" s="77">
        <v>-1.9399</v>
      </c>
      <c r="I239" s="77">
        <v>-1.47431910291644</v>
      </c>
      <c r="J239" s="78">
        <v>1.8E-3</v>
      </c>
      <c r="K239" s="78">
        <v>0</v>
      </c>
    </row>
    <row r="240" spans="2:11">
      <c r="B240" t="s">
        <v>1763</v>
      </c>
      <c r="C240" t="s">
        <v>1764</v>
      </c>
      <c r="D240" t="s">
        <v>123</v>
      </c>
      <c r="E240" t="s">
        <v>106</v>
      </c>
      <c r="F240" t="s">
        <v>248</v>
      </c>
      <c r="G240" s="77">
        <v>57155.88</v>
      </c>
      <c r="H240" s="77">
        <v>-2.0569999999999999</v>
      </c>
      <c r="I240" s="77">
        <v>-4.2160474754376001</v>
      </c>
      <c r="J240" s="78">
        <v>5.1000000000000004E-3</v>
      </c>
      <c r="K240" s="78">
        <v>-1E-4</v>
      </c>
    </row>
    <row r="241" spans="2:11">
      <c r="B241" t="s">
        <v>1763</v>
      </c>
      <c r="C241" t="s">
        <v>1765</v>
      </c>
      <c r="D241" t="s">
        <v>123</v>
      </c>
      <c r="E241" t="s">
        <v>106</v>
      </c>
      <c r="F241" t="s">
        <v>248</v>
      </c>
      <c r="G241" s="77">
        <v>48067.91</v>
      </c>
      <c r="H241" s="77">
        <v>-2.0503</v>
      </c>
      <c r="I241" s="77">
        <v>-3.5341333824057801</v>
      </c>
      <c r="J241" s="78">
        <v>4.1999999999999997E-3</v>
      </c>
      <c r="K241" s="78">
        <v>-1E-4</v>
      </c>
    </row>
    <row r="242" spans="2:11">
      <c r="B242" t="s">
        <v>1763</v>
      </c>
      <c r="C242" t="s">
        <v>1766</v>
      </c>
      <c r="D242" t="s">
        <v>123</v>
      </c>
      <c r="E242" t="s">
        <v>106</v>
      </c>
      <c r="F242" t="s">
        <v>248</v>
      </c>
      <c r="G242" s="77">
        <v>17165.990000000002</v>
      </c>
      <c r="H242" s="77">
        <v>-2.0569999999999999</v>
      </c>
      <c r="I242" s="77">
        <v>-1.2662324296798</v>
      </c>
      <c r="J242" s="78">
        <v>1.5E-3</v>
      </c>
      <c r="K242" s="78">
        <v>0</v>
      </c>
    </row>
    <row r="243" spans="2:11">
      <c r="B243" t="s">
        <v>1763</v>
      </c>
      <c r="C243" t="s">
        <v>1767</v>
      </c>
      <c r="D243" t="s">
        <v>123</v>
      </c>
      <c r="E243" t="s">
        <v>106</v>
      </c>
      <c r="F243" t="s">
        <v>248</v>
      </c>
      <c r="G243" s="77">
        <v>22014.5</v>
      </c>
      <c r="H243" s="77">
        <v>-1.8621000000000001</v>
      </c>
      <c r="I243" s="77">
        <v>-1.4700161681370001</v>
      </c>
      <c r="J243" s="78">
        <v>1.8E-3</v>
      </c>
      <c r="K243" s="78">
        <v>0</v>
      </c>
    </row>
    <row r="244" spans="2:11">
      <c r="B244" t="s">
        <v>1768</v>
      </c>
      <c r="C244" t="s">
        <v>1769</v>
      </c>
      <c r="D244" t="s">
        <v>123</v>
      </c>
      <c r="E244" t="s">
        <v>106</v>
      </c>
      <c r="F244" t="s">
        <v>245</v>
      </c>
      <c r="G244" s="77">
        <v>5245.47</v>
      </c>
      <c r="H244" s="77">
        <v>-1.5195000000000001</v>
      </c>
      <c r="I244" s="77">
        <v>-0.28582183110690002</v>
      </c>
      <c r="J244" s="78">
        <v>2.9999999999999997E-4</v>
      </c>
      <c r="K244" s="78">
        <v>0</v>
      </c>
    </row>
    <row r="245" spans="2:11">
      <c r="B245" t="s">
        <v>1768</v>
      </c>
      <c r="C245" t="s">
        <v>1770</v>
      </c>
      <c r="D245" t="s">
        <v>123</v>
      </c>
      <c r="E245" t="s">
        <v>106</v>
      </c>
      <c r="F245" t="s">
        <v>245</v>
      </c>
      <c r="G245" s="77">
        <v>46998.87</v>
      </c>
      <c r="H245" s="77">
        <v>-1.9678</v>
      </c>
      <c r="I245" s="77">
        <v>-3.3164897372019602</v>
      </c>
      <c r="J245" s="78">
        <v>4.0000000000000001E-3</v>
      </c>
      <c r="K245" s="78">
        <v>0</v>
      </c>
    </row>
    <row r="246" spans="2:11">
      <c r="B246" t="s">
        <v>1768</v>
      </c>
      <c r="C246" t="s">
        <v>1771</v>
      </c>
      <c r="D246" t="s">
        <v>123</v>
      </c>
      <c r="E246" t="s">
        <v>106</v>
      </c>
      <c r="F246" t="s">
        <v>245</v>
      </c>
      <c r="G246" s="77">
        <v>2045.02</v>
      </c>
      <c r="H246" s="77">
        <v>-2.6530999999999998</v>
      </c>
      <c r="I246" s="77">
        <v>-0.19456354227332001</v>
      </c>
      <c r="J246" s="78">
        <v>2.0000000000000001E-4</v>
      </c>
      <c r="K246" s="78">
        <v>0</v>
      </c>
    </row>
    <row r="247" spans="2:11">
      <c r="B247" t="s">
        <v>1768</v>
      </c>
      <c r="C247" t="s">
        <v>1772</v>
      </c>
      <c r="D247" t="s">
        <v>123</v>
      </c>
      <c r="E247" t="s">
        <v>106</v>
      </c>
      <c r="F247" t="s">
        <v>245</v>
      </c>
      <c r="G247" s="77">
        <v>2430.3000000000002</v>
      </c>
      <c r="H247" s="77">
        <v>-1.5194000000000001</v>
      </c>
      <c r="I247" s="77">
        <v>-0.13241655782520001</v>
      </c>
      <c r="J247" s="78">
        <v>2.0000000000000001E-4</v>
      </c>
      <c r="K247" s="78">
        <v>0</v>
      </c>
    </row>
    <row r="248" spans="2:11">
      <c r="B248" t="s">
        <v>1773</v>
      </c>
      <c r="C248" t="s">
        <v>1774</v>
      </c>
      <c r="D248" t="s">
        <v>123</v>
      </c>
      <c r="E248" t="s">
        <v>106</v>
      </c>
      <c r="F248" t="s">
        <v>1385</v>
      </c>
      <c r="G248" s="77">
        <v>50890.79</v>
      </c>
      <c r="H248" s="77">
        <v>-8.2484000000000215</v>
      </c>
      <c r="I248" s="77">
        <v>-15.052865857583001</v>
      </c>
      <c r="J248" s="78">
        <v>1.8100000000000002E-2</v>
      </c>
      <c r="K248" s="78">
        <v>-2.0000000000000001E-4</v>
      </c>
    </row>
    <row r="249" spans="2:11">
      <c r="B249" t="s">
        <v>1773</v>
      </c>
      <c r="C249" t="s">
        <v>1775</v>
      </c>
      <c r="D249" t="s">
        <v>123</v>
      </c>
      <c r="E249" t="s">
        <v>106</v>
      </c>
      <c r="F249" t="s">
        <v>1385</v>
      </c>
      <c r="G249" s="77">
        <v>19316.97</v>
      </c>
      <c r="H249" s="77">
        <v>-8.2969000000000008</v>
      </c>
      <c r="I249" s="77">
        <v>-5.7473169265729798</v>
      </c>
      <c r="J249" s="78">
        <v>6.8999999999999999E-3</v>
      </c>
      <c r="K249" s="78">
        <v>-1E-4</v>
      </c>
    </row>
    <row r="250" spans="2:11">
      <c r="B250" t="s">
        <v>1773</v>
      </c>
      <c r="C250" t="s">
        <v>1776</v>
      </c>
      <c r="D250" t="s">
        <v>123</v>
      </c>
      <c r="E250" t="s">
        <v>106</v>
      </c>
      <c r="F250" t="s">
        <v>239</v>
      </c>
      <c r="G250" s="77">
        <v>10730.05</v>
      </c>
      <c r="H250" s="77">
        <v>-10.4793</v>
      </c>
      <c r="I250" s="77">
        <v>-4.0322207889249002</v>
      </c>
      <c r="J250" s="78">
        <v>4.7999999999999996E-3</v>
      </c>
      <c r="K250" s="78">
        <v>-1E-4</v>
      </c>
    </row>
    <row r="251" spans="2:11">
      <c r="B251" t="s">
        <v>1773</v>
      </c>
      <c r="C251" t="s">
        <v>1777</v>
      </c>
      <c r="D251" t="s">
        <v>123</v>
      </c>
      <c r="E251" t="s">
        <v>106</v>
      </c>
      <c r="F251" t="s">
        <v>239</v>
      </c>
      <c r="G251" s="77">
        <v>15120.9</v>
      </c>
      <c r="H251" s="77">
        <v>-9.5726999999999993</v>
      </c>
      <c r="I251" s="77">
        <v>-5.1906575219597997</v>
      </c>
      <c r="J251" s="78">
        <v>6.1999999999999998E-3</v>
      </c>
      <c r="K251" s="78">
        <v>-1E-4</v>
      </c>
    </row>
    <row r="252" spans="2:11">
      <c r="B252" t="s">
        <v>1773</v>
      </c>
      <c r="C252" t="s">
        <v>1778</v>
      </c>
      <c r="D252" t="s">
        <v>123</v>
      </c>
      <c r="E252" t="s">
        <v>106</v>
      </c>
      <c r="F252" t="s">
        <v>239</v>
      </c>
      <c r="G252" s="77">
        <v>11621.99</v>
      </c>
      <c r="H252" s="77">
        <v>-7.0103999999999997</v>
      </c>
      <c r="I252" s="77">
        <v>-2.9216862812385598</v>
      </c>
      <c r="J252" s="78">
        <v>3.5000000000000001E-3</v>
      </c>
      <c r="K252" s="78">
        <v>0</v>
      </c>
    </row>
    <row r="253" spans="2:11">
      <c r="B253" t="s">
        <v>1773</v>
      </c>
      <c r="C253" t="s">
        <v>1779</v>
      </c>
      <c r="D253" t="s">
        <v>123</v>
      </c>
      <c r="E253" t="s">
        <v>106</v>
      </c>
      <c r="F253" t="s">
        <v>254</v>
      </c>
      <c r="G253" s="77">
        <v>13690.5</v>
      </c>
      <c r="H253" s="77">
        <v>-1.8694999999999999</v>
      </c>
      <c r="I253" s="77">
        <v>-0.91781481643499996</v>
      </c>
      <c r="J253" s="78">
        <v>1.1000000000000001E-3</v>
      </c>
      <c r="K253" s="78">
        <v>0</v>
      </c>
    </row>
    <row r="254" spans="2:11">
      <c r="B254" t="s">
        <v>1780</v>
      </c>
      <c r="C254" t="s">
        <v>1781</v>
      </c>
      <c r="D254" t="s">
        <v>123</v>
      </c>
      <c r="E254" t="s">
        <v>106</v>
      </c>
      <c r="F254" t="s">
        <v>245</v>
      </c>
      <c r="G254" s="77">
        <v>37251.78</v>
      </c>
      <c r="H254" s="77">
        <v>-1.6149</v>
      </c>
      <c r="I254" s="77">
        <v>-2.15726227685892</v>
      </c>
      <c r="J254" s="78">
        <v>2.5999999999999999E-3</v>
      </c>
      <c r="K254" s="78">
        <v>0</v>
      </c>
    </row>
    <row r="255" spans="2:11">
      <c r="B255" t="s">
        <v>1780</v>
      </c>
      <c r="C255" t="s">
        <v>1782</v>
      </c>
      <c r="D255" t="s">
        <v>123</v>
      </c>
      <c r="E255" t="s">
        <v>106</v>
      </c>
      <c r="F255" t="s">
        <v>245</v>
      </c>
      <c r="G255" s="77">
        <v>54610.52</v>
      </c>
      <c r="H255" s="77">
        <v>-1.5723</v>
      </c>
      <c r="I255" s="77">
        <v>-3.07908736457256</v>
      </c>
      <c r="J255" s="78">
        <v>3.7000000000000002E-3</v>
      </c>
      <c r="K255" s="78">
        <v>0</v>
      </c>
    </row>
    <row r="256" spans="2:11">
      <c r="B256" t="s">
        <v>1780</v>
      </c>
      <c r="C256" t="s">
        <v>1783</v>
      </c>
      <c r="D256" t="s">
        <v>123</v>
      </c>
      <c r="E256" t="s">
        <v>106</v>
      </c>
      <c r="F256" t="s">
        <v>245</v>
      </c>
      <c r="G256" s="77">
        <v>58485.8</v>
      </c>
      <c r="H256" s="77">
        <v>-1.6165</v>
      </c>
      <c r="I256" s="77">
        <v>-3.3902867238019998</v>
      </c>
      <c r="J256" s="78">
        <v>4.1000000000000003E-3</v>
      </c>
      <c r="K256" s="78">
        <v>0</v>
      </c>
    </row>
    <row r="257" spans="2:11">
      <c r="B257" t="s">
        <v>1784</v>
      </c>
      <c r="C257" t="s">
        <v>1785</v>
      </c>
      <c r="D257" t="s">
        <v>123</v>
      </c>
      <c r="E257" t="s">
        <v>106</v>
      </c>
      <c r="F257" t="s">
        <v>1743</v>
      </c>
      <c r="G257" s="77">
        <v>7824.72</v>
      </c>
      <c r="H257" s="77">
        <v>-1.2587999999999999</v>
      </c>
      <c r="I257" s="77">
        <v>-0.35321230524095998</v>
      </c>
      <c r="J257" s="78">
        <v>4.0000000000000002E-4</v>
      </c>
      <c r="K257" s="78">
        <v>0</v>
      </c>
    </row>
    <row r="258" spans="2:11">
      <c r="B258" t="s">
        <v>1784</v>
      </c>
      <c r="C258" t="s">
        <v>1786</v>
      </c>
      <c r="D258" t="s">
        <v>123</v>
      </c>
      <c r="E258" t="s">
        <v>106</v>
      </c>
      <c r="F258" t="s">
        <v>1743</v>
      </c>
      <c r="G258" s="77">
        <v>31223.69</v>
      </c>
      <c r="H258" s="77">
        <v>-1.3627</v>
      </c>
      <c r="I258" s="77">
        <v>-1.5257900119371799</v>
      </c>
      <c r="J258" s="78">
        <v>1.8E-3</v>
      </c>
      <c r="K258" s="78">
        <v>0</v>
      </c>
    </row>
    <row r="259" spans="2:11">
      <c r="B259" t="s">
        <v>1784</v>
      </c>
      <c r="C259" t="s">
        <v>1787</v>
      </c>
      <c r="D259" t="s">
        <v>123</v>
      </c>
      <c r="E259" t="s">
        <v>106</v>
      </c>
      <c r="F259" t="s">
        <v>254</v>
      </c>
      <c r="G259" s="77">
        <v>27916.639999999999</v>
      </c>
      <c r="H259" s="77">
        <v>0.80100000000000005</v>
      </c>
      <c r="I259" s="77">
        <v>0.80187365903039998</v>
      </c>
      <c r="J259" s="78">
        <v>-1E-3</v>
      </c>
      <c r="K259" s="78">
        <v>0</v>
      </c>
    </row>
    <row r="260" spans="2:11">
      <c r="B260" t="s">
        <v>1788</v>
      </c>
      <c r="C260" t="s">
        <v>1789</v>
      </c>
      <c r="D260" t="s">
        <v>123</v>
      </c>
      <c r="E260" t="s">
        <v>106</v>
      </c>
      <c r="F260" t="s">
        <v>1488</v>
      </c>
      <c r="G260" s="77">
        <v>33009.71</v>
      </c>
      <c r="H260" s="77">
        <v>-3.1431</v>
      </c>
      <c r="I260" s="77">
        <v>-3.7205761073058601</v>
      </c>
      <c r="J260" s="78">
        <v>4.4999999999999997E-3</v>
      </c>
      <c r="K260" s="78">
        <v>-1E-4</v>
      </c>
    </row>
    <row r="261" spans="2:11">
      <c r="B261" t="s">
        <v>1788</v>
      </c>
      <c r="C261" t="s">
        <v>1790</v>
      </c>
      <c r="D261" t="s">
        <v>123</v>
      </c>
      <c r="E261" t="s">
        <v>106</v>
      </c>
      <c r="F261" t="s">
        <v>1488</v>
      </c>
      <c r="G261" s="77">
        <v>26879.58</v>
      </c>
      <c r="H261" s="77">
        <v>-3.1000999999999999</v>
      </c>
      <c r="I261" s="77">
        <v>-2.9881917804538798</v>
      </c>
      <c r="J261" s="78">
        <v>3.5999999999999999E-3</v>
      </c>
      <c r="K261" s="78">
        <v>0</v>
      </c>
    </row>
    <row r="262" spans="2:11">
      <c r="B262" t="s">
        <v>1788</v>
      </c>
      <c r="C262" t="s">
        <v>1791</v>
      </c>
      <c r="D262" t="s">
        <v>123</v>
      </c>
      <c r="E262" t="s">
        <v>106</v>
      </c>
      <c r="F262" t="s">
        <v>1488</v>
      </c>
      <c r="G262" s="77">
        <v>15353.35</v>
      </c>
      <c r="H262" s="77">
        <v>-3.1431</v>
      </c>
      <c r="I262" s="77">
        <v>-1.7305001218461</v>
      </c>
      <c r="J262" s="78">
        <v>2.0999999999999999E-3</v>
      </c>
      <c r="K262" s="78">
        <v>0</v>
      </c>
    </row>
    <row r="263" spans="2:11">
      <c r="B263" t="s">
        <v>1788</v>
      </c>
      <c r="C263" t="s">
        <v>1792</v>
      </c>
      <c r="D263" t="s">
        <v>123</v>
      </c>
      <c r="E263" t="s">
        <v>106</v>
      </c>
      <c r="F263" t="s">
        <v>254</v>
      </c>
      <c r="G263" s="77">
        <v>19897.36</v>
      </c>
      <c r="H263" s="77">
        <v>0.51490000000000002</v>
      </c>
      <c r="I263" s="77">
        <v>0.36739110281103998</v>
      </c>
      <c r="J263" s="78">
        <v>-4.0000000000000002E-4</v>
      </c>
      <c r="K263" s="78">
        <v>0</v>
      </c>
    </row>
    <row r="264" spans="2:11">
      <c r="B264" t="s">
        <v>1793</v>
      </c>
      <c r="C264" t="s">
        <v>1794</v>
      </c>
      <c r="D264" t="s">
        <v>123</v>
      </c>
      <c r="E264" t="s">
        <v>200</v>
      </c>
      <c r="F264" t="s">
        <v>254</v>
      </c>
      <c r="G264" s="77">
        <v>166350.38</v>
      </c>
      <c r="H264" s="77">
        <v>19.100000000000001</v>
      </c>
      <c r="I264" s="77">
        <v>0.85825018473096004</v>
      </c>
      <c r="J264" s="78">
        <v>-1E-3</v>
      </c>
      <c r="K264" s="78">
        <v>0</v>
      </c>
    </row>
    <row r="265" spans="2:11">
      <c r="B265" t="s">
        <v>1795</v>
      </c>
      <c r="C265" t="s">
        <v>1796</v>
      </c>
      <c r="D265" t="s">
        <v>123</v>
      </c>
      <c r="E265" t="s">
        <v>120</v>
      </c>
      <c r="F265" t="s">
        <v>245</v>
      </c>
      <c r="G265" s="77">
        <v>16430.03</v>
      </c>
      <c r="H265" s="77">
        <v>-4.1832999999999876</v>
      </c>
      <c r="I265" s="77">
        <v>-1.6505928441434801</v>
      </c>
      <c r="J265" s="78">
        <v>2E-3</v>
      </c>
      <c r="K265" s="78">
        <v>0</v>
      </c>
    </row>
    <row r="266" spans="2:11">
      <c r="B266" t="s">
        <v>1795</v>
      </c>
      <c r="C266" t="s">
        <v>1797</v>
      </c>
      <c r="D266" t="s">
        <v>123</v>
      </c>
      <c r="E266" t="s">
        <v>120</v>
      </c>
      <c r="F266" t="s">
        <v>245</v>
      </c>
      <c r="G266" s="77">
        <v>29200.21</v>
      </c>
      <c r="H266" s="77">
        <v>-4.1205999999999996</v>
      </c>
      <c r="I266" s="77">
        <v>-2.8895420836038901</v>
      </c>
      <c r="J266" s="78">
        <v>3.5000000000000001E-3</v>
      </c>
      <c r="K266" s="78">
        <v>0</v>
      </c>
    </row>
    <row r="267" spans="2:11">
      <c r="B267" t="s">
        <v>1798</v>
      </c>
      <c r="C267" t="s">
        <v>1799</v>
      </c>
      <c r="D267" t="s">
        <v>123</v>
      </c>
      <c r="E267" t="s">
        <v>110</v>
      </c>
      <c r="F267" t="s">
        <v>254</v>
      </c>
      <c r="G267" s="77">
        <v>9611.8700000000008</v>
      </c>
      <c r="H267" s="77">
        <v>3.0492999999999948</v>
      </c>
      <c r="I267" s="77">
        <v>1.14195577239174</v>
      </c>
      <c r="J267" s="78">
        <v>-1.4E-3</v>
      </c>
      <c r="K267" s="78">
        <v>0</v>
      </c>
    </row>
    <row r="268" spans="2:11">
      <c r="B268" t="s">
        <v>1800</v>
      </c>
      <c r="C268" t="s">
        <v>1801</v>
      </c>
      <c r="D268" t="s">
        <v>123</v>
      </c>
      <c r="E268" t="s">
        <v>200</v>
      </c>
      <c r="F268" t="s">
        <v>245</v>
      </c>
      <c r="G268" s="77">
        <v>99322.61</v>
      </c>
      <c r="H268" s="77">
        <v>-76.180000000000149</v>
      </c>
      <c r="I268" s="77">
        <v>-2.0438350036175801</v>
      </c>
      <c r="J268" s="78">
        <v>2.5000000000000001E-3</v>
      </c>
      <c r="K268" s="78">
        <v>0</v>
      </c>
    </row>
    <row r="269" spans="2:11">
      <c r="B269" t="s">
        <v>1800</v>
      </c>
      <c r="C269" t="s">
        <v>1802</v>
      </c>
      <c r="D269" t="s">
        <v>123</v>
      </c>
      <c r="E269" t="s">
        <v>200</v>
      </c>
      <c r="F269" t="s">
        <v>245</v>
      </c>
      <c r="G269" s="77">
        <v>44854.73</v>
      </c>
      <c r="H269" s="77">
        <v>-91.510000000000332</v>
      </c>
      <c r="I269" s="77">
        <v>-1.10874977118208</v>
      </c>
      <c r="J269" s="78">
        <v>1.2999999999999999E-3</v>
      </c>
      <c r="K269" s="78">
        <v>0</v>
      </c>
    </row>
    <row r="270" spans="2:11">
      <c r="B270" t="s">
        <v>1800</v>
      </c>
      <c r="C270" t="s">
        <v>1803</v>
      </c>
      <c r="D270" t="s">
        <v>123</v>
      </c>
      <c r="E270" t="s">
        <v>200</v>
      </c>
      <c r="F270" t="s">
        <v>245</v>
      </c>
      <c r="G270" s="77">
        <v>57671.19</v>
      </c>
      <c r="H270" s="77">
        <v>-71.410000000000124</v>
      </c>
      <c r="I270" s="77">
        <v>-1.1124351089943501</v>
      </c>
      <c r="J270" s="78">
        <v>1.2999999999999999E-3</v>
      </c>
      <c r="K270" s="78">
        <v>0</v>
      </c>
    </row>
    <row r="271" spans="2:11">
      <c r="B271" t="s">
        <v>1800</v>
      </c>
      <c r="C271" t="s">
        <v>1804</v>
      </c>
      <c r="D271" t="s">
        <v>123</v>
      </c>
      <c r="E271" t="s">
        <v>200</v>
      </c>
      <c r="F271" t="s">
        <v>245</v>
      </c>
      <c r="G271" s="77">
        <v>113913.42</v>
      </c>
      <c r="H271" s="77">
        <v>-60.390000000000128</v>
      </c>
      <c r="I271" s="77">
        <v>-1.8582179948980599</v>
      </c>
      <c r="J271" s="78">
        <v>2.2000000000000001E-3</v>
      </c>
      <c r="K271" s="78">
        <v>0</v>
      </c>
    </row>
    <row r="272" spans="2:11">
      <c r="B272" t="s">
        <v>1800</v>
      </c>
      <c r="C272" t="s">
        <v>1805</v>
      </c>
      <c r="D272" t="s">
        <v>123</v>
      </c>
      <c r="E272" t="s">
        <v>200</v>
      </c>
      <c r="F272" t="s">
        <v>248</v>
      </c>
      <c r="G272" s="77">
        <v>9996.34</v>
      </c>
      <c r="H272" s="77">
        <v>242.41</v>
      </c>
      <c r="I272" s="77">
        <v>0.65455823597152796</v>
      </c>
      <c r="J272" s="78">
        <v>-8.0000000000000004E-4</v>
      </c>
      <c r="K272" s="78">
        <v>0</v>
      </c>
    </row>
    <row r="273" spans="2:11">
      <c r="B273" t="s">
        <v>1800</v>
      </c>
      <c r="C273" t="s">
        <v>1806</v>
      </c>
      <c r="D273" t="s">
        <v>123</v>
      </c>
      <c r="E273" t="s">
        <v>200</v>
      </c>
      <c r="F273" t="s">
        <v>248</v>
      </c>
      <c r="G273" s="77">
        <v>44791.29</v>
      </c>
      <c r="H273" s="77">
        <v>243.87000000000032</v>
      </c>
      <c r="I273" s="77">
        <v>2.9505888011480801</v>
      </c>
      <c r="J273" s="78">
        <v>-3.5000000000000001E-3</v>
      </c>
      <c r="K273" s="78">
        <v>0</v>
      </c>
    </row>
    <row r="274" spans="2:11">
      <c r="B274" t="s">
        <v>1800</v>
      </c>
      <c r="C274" t="s">
        <v>1807</v>
      </c>
      <c r="D274" t="s">
        <v>123</v>
      </c>
      <c r="E274" t="s">
        <v>200</v>
      </c>
      <c r="F274" t="s">
        <v>248</v>
      </c>
      <c r="G274" s="77">
        <v>13969.24</v>
      </c>
      <c r="H274" s="77">
        <v>243.87</v>
      </c>
      <c r="I274" s="77">
        <v>0.92021201230305605</v>
      </c>
      <c r="J274" s="78">
        <v>-1.1000000000000001E-3</v>
      </c>
      <c r="K274" s="78">
        <v>0</v>
      </c>
    </row>
    <row r="275" spans="2:11">
      <c r="B275" t="s">
        <v>1808</v>
      </c>
      <c r="C275" t="s">
        <v>1809</v>
      </c>
      <c r="D275" t="s">
        <v>123</v>
      </c>
      <c r="E275" t="s">
        <v>106</v>
      </c>
      <c r="F275" t="s">
        <v>1488</v>
      </c>
      <c r="G275" s="77">
        <v>72134.429999999993</v>
      </c>
      <c r="H275" s="77">
        <v>2.7469999999999999</v>
      </c>
      <c r="I275" s="77">
        <v>7.1057765924706002</v>
      </c>
      <c r="J275" s="78">
        <v>-8.5000000000000006E-3</v>
      </c>
      <c r="K275" s="78">
        <v>1E-4</v>
      </c>
    </row>
    <row r="276" spans="2:11">
      <c r="B276" t="s">
        <v>1810</v>
      </c>
      <c r="C276" t="s">
        <v>1811</v>
      </c>
      <c r="D276" t="s">
        <v>123</v>
      </c>
      <c r="E276" t="s">
        <v>106</v>
      </c>
      <c r="F276" t="s">
        <v>1743</v>
      </c>
      <c r="G276" s="77">
        <v>323609.14</v>
      </c>
      <c r="H276" s="77">
        <v>-5.1900999999999966</v>
      </c>
      <c r="I276" s="77">
        <v>-60.229157778851999</v>
      </c>
      <c r="J276" s="78">
        <v>7.2400000000000006E-2</v>
      </c>
      <c r="K276" s="78">
        <v>-8.9999999999999998E-4</v>
      </c>
    </row>
    <row r="277" spans="2:11">
      <c r="B277" t="s">
        <v>1812</v>
      </c>
      <c r="C277" t="s">
        <v>1813</v>
      </c>
      <c r="D277" t="s">
        <v>123</v>
      </c>
      <c r="E277" t="s">
        <v>106</v>
      </c>
      <c r="F277" t="s">
        <v>245</v>
      </c>
      <c r="G277" s="77">
        <v>319386.31</v>
      </c>
      <c r="H277" s="77">
        <v>-2.5688000000000017</v>
      </c>
      <c r="I277" s="77">
        <v>-29.420962375170099</v>
      </c>
      <c r="J277" s="78">
        <v>3.5299999999999998E-2</v>
      </c>
      <c r="K277" s="78">
        <v>-4.0000000000000002E-4</v>
      </c>
    </row>
    <row r="278" spans="2:11">
      <c r="B278" t="s">
        <v>1814</v>
      </c>
      <c r="C278" t="s">
        <v>1815</v>
      </c>
      <c r="D278" t="s">
        <v>123</v>
      </c>
      <c r="E278" t="s">
        <v>106</v>
      </c>
      <c r="F278" t="s">
        <v>281</v>
      </c>
      <c r="G278" s="77">
        <v>448227.7</v>
      </c>
      <c r="H278" s="77">
        <v>-3.0771000000000002</v>
      </c>
      <c r="I278" s="77">
        <v>-49.459598600326203</v>
      </c>
      <c r="J278" s="78">
        <v>5.9400000000000001E-2</v>
      </c>
      <c r="K278" s="78">
        <v>-6.9999999999999999E-4</v>
      </c>
    </row>
    <row r="279" spans="2:11">
      <c r="B279" t="s">
        <v>1816</v>
      </c>
      <c r="C279" t="s">
        <v>1817</v>
      </c>
      <c r="D279" t="s">
        <v>123</v>
      </c>
      <c r="E279" t="s">
        <v>106</v>
      </c>
      <c r="F279" t="s">
        <v>242</v>
      </c>
      <c r="G279" s="77">
        <v>48124.85</v>
      </c>
      <c r="H279" s="77">
        <v>-1.3445</v>
      </c>
      <c r="I279" s="77">
        <v>-2.3202804491845002</v>
      </c>
      <c r="J279" s="78">
        <v>2.8E-3</v>
      </c>
      <c r="K279" s="78">
        <v>0</v>
      </c>
    </row>
    <row r="280" spans="2:11">
      <c r="B280" t="s">
        <v>1818</v>
      </c>
      <c r="C280" t="s">
        <v>1819</v>
      </c>
      <c r="D280" t="s">
        <v>123</v>
      </c>
      <c r="E280" t="s">
        <v>106</v>
      </c>
      <c r="F280" t="s">
        <v>1820</v>
      </c>
      <c r="G280" s="77">
        <v>48846.47</v>
      </c>
      <c r="H280" s="77">
        <v>5.6157825924098921</v>
      </c>
      <c r="I280" s="77">
        <v>2.7431115592667199</v>
      </c>
      <c r="J280" s="78">
        <v>-3.3E-3</v>
      </c>
      <c r="K280" s="78">
        <v>0</v>
      </c>
    </row>
    <row r="281" spans="2:11">
      <c r="B281" t="s">
        <v>1821</v>
      </c>
      <c r="C281" t="s">
        <v>1822</v>
      </c>
      <c r="D281" t="s">
        <v>123</v>
      </c>
      <c r="E281" t="s">
        <v>120</v>
      </c>
      <c r="F281" t="s">
        <v>1823</v>
      </c>
      <c r="G281" s="77">
        <v>-23000</v>
      </c>
      <c r="H281" s="77">
        <v>-9.9043505674653041</v>
      </c>
      <c r="I281" s="77">
        <v>2.27800063051702</v>
      </c>
      <c r="J281" s="78">
        <v>-2.7000000000000001E-3</v>
      </c>
      <c r="K281" s="78">
        <v>0</v>
      </c>
    </row>
    <row r="282" spans="2:11">
      <c r="B282" t="s">
        <v>1824</v>
      </c>
      <c r="C282" t="s">
        <v>1825</v>
      </c>
      <c r="D282" t="s">
        <v>123</v>
      </c>
      <c r="E282" t="s">
        <v>106</v>
      </c>
      <c r="F282" t="s">
        <v>1823</v>
      </c>
      <c r="G282" s="77">
        <v>142083.10999999999</v>
      </c>
      <c r="H282" s="77">
        <v>2.9458850491127695</v>
      </c>
      <c r="I282" s="77">
        <v>4.1856050948044503</v>
      </c>
      <c r="J282" s="78">
        <v>-5.0000000000000001E-3</v>
      </c>
      <c r="K282" s="78">
        <v>1E-4</v>
      </c>
    </row>
    <row r="283" spans="2:11">
      <c r="B283" s="79" t="s">
        <v>1171</v>
      </c>
      <c r="C283" s="16"/>
      <c r="D283" s="16"/>
      <c r="G283" s="81">
        <v>569220.94999999995</v>
      </c>
      <c r="I283" s="81">
        <v>-6.0887700897306001</v>
      </c>
      <c r="J283" s="80">
        <v>7.3000000000000001E-3</v>
      </c>
      <c r="K283" s="80">
        <v>-1E-4</v>
      </c>
    </row>
    <row r="284" spans="2:11">
      <c r="B284" t="s">
        <v>1826</v>
      </c>
      <c r="C284" t="s">
        <v>1827</v>
      </c>
      <c r="D284" t="s">
        <v>123</v>
      </c>
      <c r="E284" t="s">
        <v>102</v>
      </c>
      <c r="F284" t="s">
        <v>1488</v>
      </c>
      <c r="G284" s="77">
        <v>26194.83</v>
      </c>
      <c r="H284" s="77">
        <v>-7.2972999999999999</v>
      </c>
      <c r="I284" s="77">
        <v>-1.91151532959</v>
      </c>
      <c r="J284" s="78">
        <v>2.3E-3</v>
      </c>
      <c r="K284" s="78">
        <v>0</v>
      </c>
    </row>
    <row r="285" spans="2:11">
      <c r="B285" t="s">
        <v>1826</v>
      </c>
      <c r="C285" t="s">
        <v>1828</v>
      </c>
      <c r="D285" t="s">
        <v>123</v>
      </c>
      <c r="E285" t="s">
        <v>102</v>
      </c>
      <c r="F285" t="s">
        <v>245</v>
      </c>
      <c r="G285" s="77">
        <v>27232.720000000001</v>
      </c>
      <c r="H285" s="77">
        <v>-6.2786</v>
      </c>
      <c r="I285" s="77">
        <v>-1.7098335579199999</v>
      </c>
      <c r="J285" s="78">
        <v>2.0999999999999999E-3</v>
      </c>
      <c r="K285" s="78">
        <v>0</v>
      </c>
    </row>
    <row r="286" spans="2:11">
      <c r="B286" t="s">
        <v>1829</v>
      </c>
      <c r="C286" t="s">
        <v>1830</v>
      </c>
      <c r="D286" t="s">
        <v>123</v>
      </c>
      <c r="E286" t="s">
        <v>102</v>
      </c>
      <c r="F286" t="s">
        <v>254</v>
      </c>
      <c r="G286" s="77">
        <v>92241.78</v>
      </c>
      <c r="H286" s="77">
        <v>-6.915</v>
      </c>
      <c r="I286" s="77">
        <v>-6.3785190869999999</v>
      </c>
      <c r="J286" s="78">
        <v>7.7000000000000002E-3</v>
      </c>
      <c r="K286" s="78">
        <v>-1E-4</v>
      </c>
    </row>
    <row r="287" spans="2:11">
      <c r="B287" t="s">
        <v>1829</v>
      </c>
      <c r="C287" t="s">
        <v>1831</v>
      </c>
      <c r="D287" t="s">
        <v>123</v>
      </c>
      <c r="E287" t="s">
        <v>102</v>
      </c>
      <c r="F287" t="s">
        <v>242</v>
      </c>
      <c r="G287" s="77">
        <v>96907.16</v>
      </c>
      <c r="H287" s="77">
        <v>-12.652699999999999</v>
      </c>
      <c r="I287" s="77">
        <v>-12.261372233319999</v>
      </c>
      <c r="J287" s="78">
        <v>1.47E-2</v>
      </c>
      <c r="K287" s="78">
        <v>-2.0000000000000001E-4</v>
      </c>
    </row>
    <row r="288" spans="2:11">
      <c r="B288" t="s">
        <v>1829</v>
      </c>
      <c r="C288" t="s">
        <v>1832</v>
      </c>
      <c r="D288" t="s">
        <v>123</v>
      </c>
      <c r="E288" t="s">
        <v>102</v>
      </c>
      <c r="F288" t="s">
        <v>245</v>
      </c>
      <c r="G288" s="77">
        <v>23289.24</v>
      </c>
      <c r="H288" s="77">
        <v>15.5808</v>
      </c>
      <c r="I288" s="77">
        <v>3.6286499059200001</v>
      </c>
      <c r="J288" s="78">
        <v>-4.4000000000000003E-3</v>
      </c>
      <c r="K288" s="78">
        <v>1E-4</v>
      </c>
    </row>
    <row r="289" spans="2:11">
      <c r="B289" t="s">
        <v>1833</v>
      </c>
      <c r="C289" t="s">
        <v>1834</v>
      </c>
      <c r="D289" t="s">
        <v>123</v>
      </c>
      <c r="E289" t="s">
        <v>102</v>
      </c>
      <c r="F289" t="s">
        <v>242</v>
      </c>
      <c r="G289" s="77">
        <v>67051.78</v>
      </c>
      <c r="H289" s="77">
        <v>27.424900000000001</v>
      </c>
      <c r="I289" s="77">
        <v>18.388883613219999</v>
      </c>
      <c r="J289" s="78">
        <v>-2.2100000000000002E-2</v>
      </c>
      <c r="K289" s="78">
        <v>2.9999999999999997E-4</v>
      </c>
    </row>
    <row r="290" spans="2:11">
      <c r="B290" t="s">
        <v>1833</v>
      </c>
      <c r="C290" t="s">
        <v>1835</v>
      </c>
      <c r="D290" t="s">
        <v>123</v>
      </c>
      <c r="E290" t="s">
        <v>102</v>
      </c>
      <c r="F290" t="s">
        <v>242</v>
      </c>
      <c r="G290" s="77">
        <v>58224.25</v>
      </c>
      <c r="H290" s="77">
        <v>-27.104199999999999</v>
      </c>
      <c r="I290" s="77">
        <v>-15.7812171685</v>
      </c>
      <c r="J290" s="78">
        <v>1.9E-2</v>
      </c>
      <c r="K290" s="78">
        <v>-2.0000000000000001E-4</v>
      </c>
    </row>
    <row r="291" spans="2:11">
      <c r="B291" t="s">
        <v>1836</v>
      </c>
      <c r="C291" t="s">
        <v>1837</v>
      </c>
      <c r="D291" t="s">
        <v>123</v>
      </c>
      <c r="E291" t="s">
        <v>102</v>
      </c>
      <c r="F291" t="s">
        <v>1363</v>
      </c>
      <c r="G291" s="77">
        <v>78544.81</v>
      </c>
      <c r="H291" s="77">
        <v>-5.6688000000000001</v>
      </c>
      <c r="I291" s="77">
        <v>-4.4525481892799998</v>
      </c>
      <c r="J291" s="78">
        <v>5.3E-3</v>
      </c>
      <c r="K291" s="78">
        <v>-1E-4</v>
      </c>
    </row>
    <row r="292" spans="2:11">
      <c r="B292" t="s">
        <v>1838</v>
      </c>
      <c r="C292" t="s">
        <v>1839</v>
      </c>
      <c r="D292" t="s">
        <v>123</v>
      </c>
      <c r="E292" t="s">
        <v>200</v>
      </c>
      <c r="F292" t="s">
        <v>281</v>
      </c>
      <c r="G292" s="77">
        <v>99534.38</v>
      </c>
      <c r="H292" s="77">
        <v>535.17000000000178</v>
      </c>
      <c r="I292" s="77">
        <v>14.3887019567394</v>
      </c>
      <c r="J292" s="78">
        <v>-1.7299999999999999E-2</v>
      </c>
      <c r="K292" s="78">
        <v>2.0000000000000001E-4</v>
      </c>
    </row>
    <row r="293" spans="2:11">
      <c r="B293" s="79" t="s">
        <v>271</v>
      </c>
      <c r="C293" s="16"/>
      <c r="D293" s="16"/>
      <c r="G293" s="81">
        <v>0</v>
      </c>
      <c r="I293" s="81">
        <v>0</v>
      </c>
      <c r="J293" s="80">
        <v>0</v>
      </c>
      <c r="K293" s="80">
        <v>0</v>
      </c>
    </row>
    <row r="294" spans="2:11">
      <c r="B294" t="s">
        <v>213</v>
      </c>
      <c r="C294" t="s">
        <v>213</v>
      </c>
      <c r="D294" t="s">
        <v>213</v>
      </c>
      <c r="E294" t="s">
        <v>213</v>
      </c>
      <c r="G294" s="77">
        <v>0</v>
      </c>
      <c r="H294" s="77">
        <v>0</v>
      </c>
      <c r="I294" s="77">
        <v>0</v>
      </c>
      <c r="J294" s="78">
        <v>0</v>
      </c>
      <c r="K294" s="78">
        <v>0</v>
      </c>
    </row>
    <row r="295" spans="2:11">
      <c r="B295" s="79" t="s">
        <v>229</v>
      </c>
      <c r="C295" s="16"/>
      <c r="D295" s="16"/>
      <c r="G295" s="81">
        <v>225058.97</v>
      </c>
      <c r="I295" s="81">
        <v>1.8067658491786101</v>
      </c>
      <c r="J295" s="80">
        <v>-2.2000000000000001E-3</v>
      </c>
      <c r="K295" s="80">
        <v>0</v>
      </c>
    </row>
    <row r="296" spans="2:11">
      <c r="B296" s="79" t="s">
        <v>1161</v>
      </c>
      <c r="C296" s="16"/>
      <c r="D296" s="16"/>
      <c r="G296" s="81">
        <v>0</v>
      </c>
      <c r="I296" s="81">
        <v>0</v>
      </c>
      <c r="J296" s="80">
        <v>0</v>
      </c>
      <c r="K296" s="80">
        <v>0</v>
      </c>
    </row>
    <row r="297" spans="2:11">
      <c r="B297" t="s">
        <v>213</v>
      </c>
      <c r="C297" t="s">
        <v>213</v>
      </c>
      <c r="D297" t="s">
        <v>213</v>
      </c>
      <c r="E297" t="s">
        <v>213</v>
      </c>
      <c r="G297" s="77">
        <v>0</v>
      </c>
      <c r="H297" s="77">
        <v>0</v>
      </c>
      <c r="I297" s="77">
        <v>0</v>
      </c>
      <c r="J297" s="78">
        <v>0</v>
      </c>
      <c r="K297" s="78">
        <v>0</v>
      </c>
    </row>
    <row r="298" spans="2:11">
      <c r="B298" s="79" t="s">
        <v>1180</v>
      </c>
      <c r="C298" s="16"/>
      <c r="D298" s="16"/>
      <c r="G298" s="81">
        <v>225058.97</v>
      </c>
      <c r="I298" s="81">
        <v>1.8067658491786101</v>
      </c>
      <c r="J298" s="80">
        <v>-2.2000000000000001E-3</v>
      </c>
      <c r="K298" s="80">
        <v>0</v>
      </c>
    </row>
    <row r="299" spans="2:11">
      <c r="B299" t="s">
        <v>1840</v>
      </c>
      <c r="C299" t="s">
        <v>1841</v>
      </c>
      <c r="D299" t="s">
        <v>123</v>
      </c>
      <c r="E299" t="s">
        <v>200</v>
      </c>
      <c r="F299" t="s">
        <v>245</v>
      </c>
      <c r="G299" s="77">
        <v>225058.97</v>
      </c>
      <c r="H299" s="77">
        <v>29.720000000000034</v>
      </c>
      <c r="I299" s="77">
        <v>1.8067658491786101</v>
      </c>
      <c r="J299" s="78">
        <v>-2.2000000000000001E-3</v>
      </c>
      <c r="K299" s="78">
        <v>0</v>
      </c>
    </row>
    <row r="300" spans="2:11">
      <c r="B300" s="79" t="s">
        <v>1171</v>
      </c>
      <c r="C300" s="16"/>
      <c r="D300" s="16"/>
      <c r="G300" s="81">
        <v>0</v>
      </c>
      <c r="I300" s="81">
        <v>0</v>
      </c>
      <c r="J300" s="80">
        <v>0</v>
      </c>
      <c r="K300" s="80">
        <v>0</v>
      </c>
    </row>
    <row r="301" spans="2:11">
      <c r="B301" t="s">
        <v>213</v>
      </c>
      <c r="C301" t="s">
        <v>213</v>
      </c>
      <c r="D301" t="s">
        <v>213</v>
      </c>
      <c r="E301" t="s">
        <v>213</v>
      </c>
      <c r="G301" s="77">
        <v>0</v>
      </c>
      <c r="H301" s="77">
        <v>0</v>
      </c>
      <c r="I301" s="77">
        <v>0</v>
      </c>
      <c r="J301" s="78">
        <v>0</v>
      </c>
      <c r="K301" s="78">
        <v>0</v>
      </c>
    </row>
    <row r="302" spans="2:11">
      <c r="B302" s="79" t="s">
        <v>271</v>
      </c>
      <c r="C302" s="16"/>
      <c r="D302" s="16"/>
      <c r="G302" s="81">
        <v>0</v>
      </c>
      <c r="I302" s="81">
        <v>0</v>
      </c>
      <c r="J302" s="80">
        <v>0</v>
      </c>
      <c r="K302" s="80">
        <v>0</v>
      </c>
    </row>
    <row r="303" spans="2:11">
      <c r="B303" t="s">
        <v>213</v>
      </c>
      <c r="C303" t="s">
        <v>213</v>
      </c>
      <c r="D303" t="s">
        <v>213</v>
      </c>
      <c r="E303" t="s">
        <v>213</v>
      </c>
      <c r="G303" s="77">
        <v>0</v>
      </c>
      <c r="H303" s="77">
        <v>0</v>
      </c>
      <c r="I303" s="77">
        <v>0</v>
      </c>
      <c r="J303" s="78">
        <v>0</v>
      </c>
      <c r="K303" s="78">
        <v>0</v>
      </c>
    </row>
    <row r="304" spans="2:11">
      <c r="B304" t="s">
        <v>231</v>
      </c>
      <c r="C304" s="16"/>
      <c r="D304" s="16"/>
    </row>
    <row r="305" spans="2:4">
      <c r="B305" t="s">
        <v>263</v>
      </c>
      <c r="C305" s="16"/>
      <c r="D305" s="16"/>
    </row>
    <row r="306" spans="2:4">
      <c r="B306" t="s">
        <v>264</v>
      </c>
      <c r="C306" s="16"/>
      <c r="D306" s="16"/>
    </row>
    <row r="307" spans="2:4">
      <c r="B307" t="s">
        <v>265</v>
      </c>
      <c r="C307" s="16"/>
      <c r="D307" s="16"/>
    </row>
    <row r="308" spans="2:4">
      <c r="C308" s="16"/>
      <c r="D308" s="16"/>
    </row>
    <row r="309" spans="2:4">
      <c r="C309" s="16"/>
      <c r="D309" s="16"/>
    </row>
    <row r="310" spans="2:4">
      <c r="C310" s="16"/>
      <c r="D310" s="16"/>
    </row>
    <row r="311" spans="2:4">
      <c r="C311" s="16"/>
      <c r="D311" s="16"/>
    </row>
    <row r="312" spans="2:4">
      <c r="C312" s="16"/>
      <c r="D312" s="16"/>
    </row>
    <row r="313" spans="2:4">
      <c r="C313" s="16"/>
      <c r="D313" s="16"/>
    </row>
    <row r="314" spans="2:4">
      <c r="C314" s="16"/>
      <c r="D314" s="16"/>
    </row>
    <row r="315" spans="2:4">
      <c r="C315" s="16"/>
      <c r="D315" s="16"/>
    </row>
    <row r="316" spans="2:4">
      <c r="C316" s="16"/>
      <c r="D316" s="16"/>
    </row>
    <row r="317" spans="2:4">
      <c r="C317" s="16"/>
      <c r="D317" s="16"/>
    </row>
    <row r="318" spans="2:4">
      <c r="C318" s="16"/>
      <c r="D318" s="16"/>
    </row>
    <row r="319" spans="2:4">
      <c r="C319" s="16"/>
      <c r="D319" s="16"/>
    </row>
    <row r="320" spans="2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2362</v>
      </c>
    </row>
    <row r="3" spans="2:78" s="1" customFormat="1">
      <c r="B3" s="2" t="s">
        <v>2</v>
      </c>
      <c r="C3" s="26" t="s">
        <v>2363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1192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1193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1194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1195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1196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1194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1195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89"/>
  <sheetViews>
    <sheetView rightToLeft="1" topLeftCell="A371" workbookViewId="0">
      <selection activeCell="E386" sqref="E15:E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2362</v>
      </c>
    </row>
    <row r="3" spans="2:60" s="1" customFormat="1">
      <c r="B3" s="2" t="s">
        <v>2</v>
      </c>
      <c r="C3" s="26" t="s">
        <v>2363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3.73</v>
      </c>
      <c r="J11" s="18"/>
      <c r="K11" s="18"/>
      <c r="L11" s="18"/>
      <c r="M11" s="76">
        <v>5.7200000000000001E-2</v>
      </c>
      <c r="N11" s="75">
        <v>685970.09</v>
      </c>
      <c r="O11" s="7"/>
      <c r="P11" s="75">
        <v>1315.904339366361</v>
      </c>
      <c r="Q11" s="76">
        <v>1</v>
      </c>
      <c r="R11" s="76">
        <v>1.9199999999999998E-2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5.83</v>
      </c>
      <c r="M12" s="80">
        <v>3.8100000000000002E-2</v>
      </c>
      <c r="N12" s="81">
        <v>366365.44</v>
      </c>
      <c r="P12" s="81">
        <v>445.09787662881809</v>
      </c>
      <c r="Q12" s="80">
        <v>0.3382</v>
      </c>
      <c r="R12" s="80">
        <v>6.4999999999999997E-3</v>
      </c>
    </row>
    <row r="13" spans="2:60">
      <c r="B13" s="79" t="s">
        <v>1842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1843</v>
      </c>
      <c r="I15" s="81">
        <v>6.78</v>
      </c>
      <c r="M15" s="80">
        <v>3.2599999999999997E-2</v>
      </c>
      <c r="N15" s="81">
        <v>34875.21</v>
      </c>
      <c r="P15" s="81">
        <v>38.9242278396312</v>
      </c>
      <c r="Q15" s="80">
        <v>2.9600000000000001E-2</v>
      </c>
      <c r="R15" s="80">
        <v>5.9999999999999995E-4</v>
      </c>
    </row>
    <row r="16" spans="2:60">
      <c r="B16" t="s">
        <v>1844</v>
      </c>
      <c r="C16" t="s">
        <v>1845</v>
      </c>
      <c r="D16" t="s">
        <v>1846</v>
      </c>
      <c r="E16"/>
      <c r="F16" t="s">
        <v>213</v>
      </c>
      <c r="G16" t="s">
        <v>1211</v>
      </c>
      <c r="H16" t="s">
        <v>214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3411.07</v>
      </c>
      <c r="O16" s="77">
        <v>115.18</v>
      </c>
      <c r="P16" s="77">
        <v>3.928870426</v>
      </c>
      <c r="Q16" s="78">
        <v>3.0000000000000001E-3</v>
      </c>
      <c r="R16" s="78">
        <v>1E-4</v>
      </c>
    </row>
    <row r="17" spans="2:18">
      <c r="B17" t="s">
        <v>1844</v>
      </c>
      <c r="C17" t="s">
        <v>1845</v>
      </c>
      <c r="D17" t="s">
        <v>1847</v>
      </c>
      <c r="E17"/>
      <c r="F17" t="s">
        <v>213</v>
      </c>
      <c r="G17" t="s">
        <v>1211</v>
      </c>
      <c r="H17" t="s">
        <v>214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5030.08</v>
      </c>
      <c r="O17" s="77">
        <v>104.03</v>
      </c>
      <c r="P17" s="77">
        <v>5.2327922239999998</v>
      </c>
      <c r="Q17" s="78">
        <v>4.0000000000000001E-3</v>
      </c>
      <c r="R17" s="78">
        <v>1E-4</v>
      </c>
    </row>
    <row r="18" spans="2:18">
      <c r="B18" t="s">
        <v>1844</v>
      </c>
      <c r="C18" t="s">
        <v>1845</v>
      </c>
      <c r="D18" t="s">
        <v>1848</v>
      </c>
      <c r="E18"/>
      <c r="F18" t="s">
        <v>213</v>
      </c>
      <c r="G18" t="s">
        <v>1211</v>
      </c>
      <c r="H18" t="s">
        <v>214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166.98</v>
      </c>
      <c r="O18" s="77">
        <v>100.83</v>
      </c>
      <c r="P18" s="77">
        <v>0.16836593399999999</v>
      </c>
      <c r="Q18" s="78">
        <v>1E-4</v>
      </c>
      <c r="R18" s="78">
        <v>0</v>
      </c>
    </row>
    <row r="19" spans="2:18">
      <c r="B19" t="s">
        <v>1844</v>
      </c>
      <c r="C19" t="s">
        <v>1845</v>
      </c>
      <c r="D19" t="s">
        <v>1849</v>
      </c>
      <c r="E19"/>
      <c r="F19" t="s">
        <v>213</v>
      </c>
      <c r="G19" t="s">
        <v>1211</v>
      </c>
      <c r="H19" t="s">
        <v>214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256.47000000000003</v>
      </c>
      <c r="O19" s="77">
        <v>98.79</v>
      </c>
      <c r="P19" s="77">
        <v>0.25336671300000002</v>
      </c>
      <c r="Q19" s="78">
        <v>2.0000000000000001E-4</v>
      </c>
      <c r="R19" s="78">
        <v>0</v>
      </c>
    </row>
    <row r="20" spans="2:18">
      <c r="B20" t="s">
        <v>1844</v>
      </c>
      <c r="C20" t="s">
        <v>1845</v>
      </c>
      <c r="D20" t="s">
        <v>1850</v>
      </c>
      <c r="E20"/>
      <c r="F20" t="s">
        <v>213</v>
      </c>
      <c r="G20" t="s">
        <v>1211</v>
      </c>
      <c r="H20" t="s">
        <v>214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2613.84</v>
      </c>
      <c r="O20" s="77">
        <v>115.24</v>
      </c>
      <c r="P20" s="77">
        <v>3.0121892159999999</v>
      </c>
      <c r="Q20" s="78">
        <v>2.3E-3</v>
      </c>
      <c r="R20" s="78">
        <v>0</v>
      </c>
    </row>
    <row r="21" spans="2:18">
      <c r="B21" t="s">
        <v>1844</v>
      </c>
      <c r="C21" t="s">
        <v>1845</v>
      </c>
      <c r="D21" t="s">
        <v>1851</v>
      </c>
      <c r="E21"/>
      <c r="F21" t="s">
        <v>213</v>
      </c>
      <c r="G21" t="s">
        <v>1211</v>
      </c>
      <c r="H21" t="s">
        <v>214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3842.72</v>
      </c>
      <c r="O21" s="77">
        <v>109.14</v>
      </c>
      <c r="P21" s="77">
        <v>4.1939446079999998</v>
      </c>
      <c r="Q21" s="78">
        <v>3.2000000000000002E-3</v>
      </c>
      <c r="R21" s="78">
        <v>1E-4</v>
      </c>
    </row>
    <row r="22" spans="2:18">
      <c r="B22" t="s">
        <v>1844</v>
      </c>
      <c r="C22" t="s">
        <v>1845</v>
      </c>
      <c r="D22" t="s">
        <v>1852</v>
      </c>
      <c r="E22"/>
      <c r="F22" t="s">
        <v>213</v>
      </c>
      <c r="G22" t="s">
        <v>1211</v>
      </c>
      <c r="H22" t="s">
        <v>214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193.98</v>
      </c>
      <c r="O22" s="77">
        <v>98.16</v>
      </c>
      <c r="P22" s="77">
        <v>0.19041076800000001</v>
      </c>
      <c r="Q22" s="78">
        <v>1E-4</v>
      </c>
      <c r="R22" s="78">
        <v>0</v>
      </c>
    </row>
    <row r="23" spans="2:18">
      <c r="B23" t="s">
        <v>1844</v>
      </c>
      <c r="C23" t="s">
        <v>1845</v>
      </c>
      <c r="D23" t="s">
        <v>1853</v>
      </c>
      <c r="E23"/>
      <c r="F23" t="s">
        <v>213</v>
      </c>
      <c r="G23" t="s">
        <v>1211</v>
      </c>
      <c r="H23" t="s">
        <v>214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248.04</v>
      </c>
      <c r="O23" s="77">
        <v>99.53</v>
      </c>
      <c r="P23" s="77">
        <v>0.24687421200000001</v>
      </c>
      <c r="Q23" s="78">
        <v>2.0000000000000001E-4</v>
      </c>
      <c r="R23" s="78">
        <v>0</v>
      </c>
    </row>
    <row r="24" spans="2:18">
      <c r="B24" t="s">
        <v>1844</v>
      </c>
      <c r="C24" t="s">
        <v>1845</v>
      </c>
      <c r="D24" t="s">
        <v>1854</v>
      </c>
      <c r="E24"/>
      <c r="F24" t="s">
        <v>213</v>
      </c>
      <c r="G24" t="s">
        <v>1855</v>
      </c>
      <c r="H24" t="s">
        <v>214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-0.25</v>
      </c>
      <c r="O24" s="77">
        <v>2706.1606750000001</v>
      </c>
      <c r="P24" s="77">
        <v>-6.7654016875000004E-3</v>
      </c>
      <c r="Q24" s="78">
        <v>0</v>
      </c>
      <c r="R24" s="78">
        <v>0</v>
      </c>
    </row>
    <row r="25" spans="2:18">
      <c r="B25" t="s">
        <v>1844</v>
      </c>
      <c r="C25" t="s">
        <v>1845</v>
      </c>
      <c r="D25" t="s">
        <v>1856</v>
      </c>
      <c r="E25"/>
      <c r="F25" t="s">
        <v>213</v>
      </c>
      <c r="G25" t="s">
        <v>1855</v>
      </c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-0.41</v>
      </c>
      <c r="O25" s="77">
        <v>2780.0809920000002</v>
      </c>
      <c r="P25" s="77">
        <v>-1.13983320672E-2</v>
      </c>
      <c r="Q25" s="78">
        <v>0</v>
      </c>
      <c r="R25" s="78">
        <v>0</v>
      </c>
    </row>
    <row r="26" spans="2:18">
      <c r="B26" t="s">
        <v>1844</v>
      </c>
      <c r="C26" t="s">
        <v>1845</v>
      </c>
      <c r="D26" t="s">
        <v>1857</v>
      </c>
      <c r="E26"/>
      <c r="F26" t="s">
        <v>213</v>
      </c>
      <c r="G26" t="s">
        <v>1855</v>
      </c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-0.02</v>
      </c>
      <c r="O26" s="77">
        <v>1426.1410129999999</v>
      </c>
      <c r="P26" s="77">
        <v>-2.8522820259999998E-4</v>
      </c>
      <c r="Q26" s="78">
        <v>0</v>
      </c>
      <c r="R26" s="78">
        <v>0</v>
      </c>
    </row>
    <row r="27" spans="2:18">
      <c r="B27" t="s">
        <v>1844</v>
      </c>
      <c r="C27" t="s">
        <v>1845</v>
      </c>
      <c r="D27" t="s">
        <v>1858</v>
      </c>
      <c r="E27"/>
      <c r="F27" t="s">
        <v>213</v>
      </c>
      <c r="G27" t="s">
        <v>1855</v>
      </c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-0.02</v>
      </c>
      <c r="O27" s="77">
        <v>3334.0382129999998</v>
      </c>
      <c r="P27" s="77">
        <v>-6.6680764259999996E-4</v>
      </c>
      <c r="Q27" s="78">
        <v>0</v>
      </c>
      <c r="R27" s="78">
        <v>0</v>
      </c>
    </row>
    <row r="28" spans="2:18">
      <c r="B28" t="s">
        <v>1844</v>
      </c>
      <c r="C28" t="s">
        <v>1845</v>
      </c>
      <c r="D28" t="s">
        <v>1859</v>
      </c>
      <c r="E28"/>
      <c r="F28" t="s">
        <v>213</v>
      </c>
      <c r="G28" t="s">
        <v>1855</v>
      </c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-0.72</v>
      </c>
      <c r="O28" s="77">
        <v>627.15155500000003</v>
      </c>
      <c r="P28" s="77">
        <v>-4.515491196E-3</v>
      </c>
      <c r="Q28" s="78">
        <v>0</v>
      </c>
      <c r="R28" s="78">
        <v>0</v>
      </c>
    </row>
    <row r="29" spans="2:18">
      <c r="B29" t="s">
        <v>1844</v>
      </c>
      <c r="C29" t="s">
        <v>1845</v>
      </c>
      <c r="D29" t="s">
        <v>1860</v>
      </c>
      <c r="E29"/>
      <c r="F29" t="s">
        <v>213</v>
      </c>
      <c r="G29" t="s">
        <v>1855</v>
      </c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-0.54</v>
      </c>
      <c r="O29" s="77">
        <v>1301.278384</v>
      </c>
      <c r="P29" s="77">
        <v>-7.0269032735999996E-3</v>
      </c>
      <c r="Q29" s="78">
        <v>0</v>
      </c>
      <c r="R29" s="78">
        <v>0</v>
      </c>
    </row>
    <row r="30" spans="2:18">
      <c r="B30" t="s">
        <v>1844</v>
      </c>
      <c r="C30" t="s">
        <v>1845</v>
      </c>
      <c r="D30" t="s">
        <v>1861</v>
      </c>
      <c r="E30"/>
      <c r="F30" t="s">
        <v>213</v>
      </c>
      <c r="G30" t="s">
        <v>1855</v>
      </c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-0.02</v>
      </c>
      <c r="O30" s="77">
        <v>1083.3313479999999</v>
      </c>
      <c r="P30" s="77">
        <v>-2.166662696E-4</v>
      </c>
      <c r="Q30" s="78">
        <v>0</v>
      </c>
      <c r="R30" s="78">
        <v>0</v>
      </c>
    </row>
    <row r="31" spans="2:18">
      <c r="B31" t="s">
        <v>1844</v>
      </c>
      <c r="C31" t="s">
        <v>1845</v>
      </c>
      <c r="D31" t="s">
        <v>1862</v>
      </c>
      <c r="E31"/>
      <c r="F31" t="s">
        <v>213</v>
      </c>
      <c r="G31" t="s">
        <v>1855</v>
      </c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-0.02</v>
      </c>
      <c r="O31" s="77">
        <v>2266.3938739999999</v>
      </c>
      <c r="P31" s="77">
        <v>-4.5327877479999998E-4</v>
      </c>
      <c r="Q31" s="78">
        <v>0</v>
      </c>
      <c r="R31" s="78">
        <v>0</v>
      </c>
    </row>
    <row r="32" spans="2:18">
      <c r="B32" t="s">
        <v>1844</v>
      </c>
      <c r="C32" t="s">
        <v>1845</v>
      </c>
      <c r="D32" t="s">
        <v>1863</v>
      </c>
      <c r="E32"/>
      <c r="F32" t="s">
        <v>213</v>
      </c>
      <c r="G32" t="s">
        <v>1211</v>
      </c>
      <c r="H32" t="s">
        <v>214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3519.77</v>
      </c>
      <c r="O32" s="77">
        <v>120.7</v>
      </c>
      <c r="P32" s="77">
        <v>4.2483623899999996</v>
      </c>
      <c r="Q32" s="78">
        <v>3.2000000000000002E-3</v>
      </c>
      <c r="R32" s="78">
        <v>1E-4</v>
      </c>
    </row>
    <row r="33" spans="2:18">
      <c r="B33" t="s">
        <v>1844</v>
      </c>
      <c r="C33" t="s">
        <v>1845</v>
      </c>
      <c r="D33" t="s">
        <v>1864</v>
      </c>
      <c r="E33"/>
      <c r="F33" t="s">
        <v>213</v>
      </c>
      <c r="G33" t="s">
        <v>1211</v>
      </c>
      <c r="H33" t="s">
        <v>214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4830.66</v>
      </c>
      <c r="O33" s="77">
        <v>109.74</v>
      </c>
      <c r="P33" s="77">
        <v>5.3011662839999998</v>
      </c>
      <c r="Q33" s="78">
        <v>4.0000000000000001E-3</v>
      </c>
      <c r="R33" s="78">
        <v>1E-4</v>
      </c>
    </row>
    <row r="34" spans="2:18">
      <c r="B34" t="s">
        <v>1844</v>
      </c>
      <c r="C34" t="s">
        <v>1845</v>
      </c>
      <c r="D34" t="s">
        <v>1865</v>
      </c>
      <c r="E34"/>
      <c r="F34" t="s">
        <v>213</v>
      </c>
      <c r="G34" t="s">
        <v>1211</v>
      </c>
      <c r="H34" t="s">
        <v>214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406.04</v>
      </c>
      <c r="O34" s="77">
        <v>100.83</v>
      </c>
      <c r="P34" s="77">
        <v>0.40941013199999998</v>
      </c>
      <c r="Q34" s="78">
        <v>2.9999999999999997E-4</v>
      </c>
      <c r="R34" s="78">
        <v>0</v>
      </c>
    </row>
    <row r="35" spans="2:18">
      <c r="B35" t="s">
        <v>1844</v>
      </c>
      <c r="C35" t="s">
        <v>1845</v>
      </c>
      <c r="D35" t="s">
        <v>1866</v>
      </c>
      <c r="E35"/>
      <c r="F35" t="s">
        <v>213</v>
      </c>
      <c r="G35" t="s">
        <v>1211</v>
      </c>
      <c r="H35" t="s">
        <v>214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493.77</v>
      </c>
      <c r="O35" s="77">
        <v>98.01</v>
      </c>
      <c r="P35" s="77">
        <v>0.48394397700000003</v>
      </c>
      <c r="Q35" s="78">
        <v>4.0000000000000002E-4</v>
      </c>
      <c r="R35" s="78">
        <v>0</v>
      </c>
    </row>
    <row r="36" spans="2:18">
      <c r="B36" t="s">
        <v>1844</v>
      </c>
      <c r="C36" t="s">
        <v>1845</v>
      </c>
      <c r="D36" t="s">
        <v>1867</v>
      </c>
      <c r="E36"/>
      <c r="F36" t="s">
        <v>213</v>
      </c>
      <c r="G36" t="s">
        <v>1211</v>
      </c>
      <c r="H36" t="s">
        <v>214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103.56</v>
      </c>
      <c r="O36" s="77">
        <v>103.88</v>
      </c>
      <c r="P36" s="77">
        <v>0.107578128</v>
      </c>
      <c r="Q36" s="78">
        <v>1E-4</v>
      </c>
      <c r="R36" s="78">
        <v>0</v>
      </c>
    </row>
    <row r="37" spans="2:18">
      <c r="B37" t="s">
        <v>1844</v>
      </c>
      <c r="C37" t="s">
        <v>1845</v>
      </c>
      <c r="D37" t="s">
        <v>1868</v>
      </c>
      <c r="E37"/>
      <c r="F37" t="s">
        <v>213</v>
      </c>
      <c r="G37" t="s">
        <v>1855</v>
      </c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-0.77</v>
      </c>
      <c r="O37" s="77">
        <v>1026.239793</v>
      </c>
      <c r="P37" s="77">
        <v>-7.9020464061000002E-3</v>
      </c>
      <c r="Q37" s="78">
        <v>0</v>
      </c>
      <c r="R37" s="78">
        <v>0</v>
      </c>
    </row>
    <row r="38" spans="2:18">
      <c r="B38" t="s">
        <v>1844</v>
      </c>
      <c r="C38" t="s">
        <v>1845</v>
      </c>
      <c r="D38" t="s">
        <v>1869</v>
      </c>
      <c r="E38"/>
      <c r="F38" t="s">
        <v>213</v>
      </c>
      <c r="G38" t="s">
        <v>1855</v>
      </c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-0.66</v>
      </c>
      <c r="O38" s="77">
        <v>1429.300686</v>
      </c>
      <c r="P38" s="77">
        <v>-9.4333845275999997E-3</v>
      </c>
      <c r="Q38" s="78">
        <v>0</v>
      </c>
      <c r="R38" s="78">
        <v>0</v>
      </c>
    </row>
    <row r="39" spans="2:18">
      <c r="B39" t="s">
        <v>1844</v>
      </c>
      <c r="C39" t="s">
        <v>1845</v>
      </c>
      <c r="D39" t="s">
        <v>1870</v>
      </c>
      <c r="E39"/>
      <c r="F39" t="s">
        <v>213</v>
      </c>
      <c r="G39" t="s">
        <v>1855</v>
      </c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1844</v>
      </c>
      <c r="C40" t="s">
        <v>1845</v>
      </c>
      <c r="D40" t="s">
        <v>1871</v>
      </c>
      <c r="E40"/>
      <c r="F40" t="s">
        <v>213</v>
      </c>
      <c r="G40" t="s">
        <v>1855</v>
      </c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-0.03</v>
      </c>
      <c r="O40" s="77">
        <v>3367.4366249999998</v>
      </c>
      <c r="P40" s="77">
        <v>-1.0102309874999999E-3</v>
      </c>
      <c r="Q40" s="78">
        <v>0</v>
      </c>
      <c r="R40" s="78">
        <v>0</v>
      </c>
    </row>
    <row r="41" spans="2:18">
      <c r="B41" t="s">
        <v>1844</v>
      </c>
      <c r="C41" t="s">
        <v>1845</v>
      </c>
      <c r="D41" t="s">
        <v>1872</v>
      </c>
      <c r="E41"/>
      <c r="F41" t="s">
        <v>213</v>
      </c>
      <c r="G41" t="s">
        <v>1855</v>
      </c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18">
      <c r="B42" t="s">
        <v>1844</v>
      </c>
      <c r="C42" t="s">
        <v>1845</v>
      </c>
      <c r="D42" t="s">
        <v>1873</v>
      </c>
      <c r="E42"/>
      <c r="F42" t="s">
        <v>213</v>
      </c>
      <c r="G42" t="s">
        <v>1874</v>
      </c>
      <c r="H42" t="s">
        <v>214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1992.01</v>
      </c>
      <c r="O42" s="77">
        <v>122.03</v>
      </c>
      <c r="P42" s="77">
        <v>2.4308498030000001</v>
      </c>
      <c r="Q42" s="78">
        <v>1.8E-3</v>
      </c>
      <c r="R42" s="78">
        <v>0</v>
      </c>
    </row>
    <row r="43" spans="2:18">
      <c r="B43" t="s">
        <v>1844</v>
      </c>
      <c r="C43" t="s">
        <v>1845</v>
      </c>
      <c r="D43" t="s">
        <v>1875</v>
      </c>
      <c r="E43"/>
      <c r="F43" t="s">
        <v>213</v>
      </c>
      <c r="G43" t="s">
        <v>1874</v>
      </c>
      <c r="H43" t="s">
        <v>214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3859</v>
      </c>
      <c r="O43" s="77">
        <v>110.16</v>
      </c>
      <c r="P43" s="77">
        <v>4.2510744000000003</v>
      </c>
      <c r="Q43" s="78">
        <v>3.2000000000000002E-3</v>
      </c>
      <c r="R43" s="78">
        <v>1E-4</v>
      </c>
    </row>
    <row r="44" spans="2:18">
      <c r="B44" t="s">
        <v>1844</v>
      </c>
      <c r="C44" t="s">
        <v>1845</v>
      </c>
      <c r="D44" t="s">
        <v>1876</v>
      </c>
      <c r="E44"/>
      <c r="F44" t="s">
        <v>213</v>
      </c>
      <c r="G44" t="s">
        <v>1874</v>
      </c>
      <c r="H44" t="s">
        <v>214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2565.6999999999998</v>
      </c>
      <c r="O44" s="77">
        <v>114.02</v>
      </c>
      <c r="P44" s="77">
        <v>2.92541114</v>
      </c>
      <c r="Q44" s="78">
        <v>2.2000000000000001E-3</v>
      </c>
      <c r="R44" s="78">
        <v>0</v>
      </c>
    </row>
    <row r="45" spans="2:18">
      <c r="B45" t="s">
        <v>1844</v>
      </c>
      <c r="C45" t="s">
        <v>1845</v>
      </c>
      <c r="D45" t="s">
        <v>1877</v>
      </c>
      <c r="E45"/>
      <c r="F45" t="s">
        <v>213</v>
      </c>
      <c r="G45" t="s">
        <v>1874</v>
      </c>
      <c r="H45" t="s">
        <v>214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1056.21</v>
      </c>
      <c r="O45" s="77">
        <v>123.95</v>
      </c>
      <c r="P45" s="77">
        <v>1.309172295</v>
      </c>
      <c r="Q45" s="78">
        <v>1E-3</v>
      </c>
      <c r="R45" s="78">
        <v>0</v>
      </c>
    </row>
    <row r="46" spans="2:18">
      <c r="B46" t="s">
        <v>1844</v>
      </c>
      <c r="C46" t="s">
        <v>1845</v>
      </c>
      <c r="D46" t="s">
        <v>1878</v>
      </c>
      <c r="E46"/>
      <c r="F46" t="s">
        <v>213</v>
      </c>
      <c r="G46" t="s">
        <v>1874</v>
      </c>
      <c r="H46" t="s">
        <v>214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22.3</v>
      </c>
      <c r="O46" s="77">
        <v>101.84</v>
      </c>
      <c r="P46" s="77">
        <v>2.2710319999999999E-2</v>
      </c>
      <c r="Q46" s="78">
        <v>0</v>
      </c>
      <c r="R46" s="78">
        <v>0</v>
      </c>
    </row>
    <row r="47" spans="2:18">
      <c r="B47" t="s">
        <v>1844</v>
      </c>
      <c r="C47" t="s">
        <v>1845</v>
      </c>
      <c r="D47" t="s">
        <v>1879</v>
      </c>
      <c r="E47"/>
      <c r="F47" t="s">
        <v>213</v>
      </c>
      <c r="G47" t="s">
        <v>1874</v>
      </c>
      <c r="H47" t="s">
        <v>214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266.64</v>
      </c>
      <c r="O47" s="77">
        <v>101.05</v>
      </c>
      <c r="P47" s="77">
        <v>0.26943971999999999</v>
      </c>
      <c r="Q47" s="78">
        <v>2.0000000000000001E-4</v>
      </c>
      <c r="R47" s="78">
        <v>0</v>
      </c>
    </row>
    <row r="48" spans="2:18">
      <c r="B48" t="s">
        <v>1844</v>
      </c>
      <c r="C48" t="s">
        <v>1845</v>
      </c>
      <c r="D48" t="s">
        <v>1880</v>
      </c>
      <c r="E48"/>
      <c r="F48" t="s">
        <v>213</v>
      </c>
      <c r="G48" t="s">
        <v>1855</v>
      </c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-0.06</v>
      </c>
      <c r="O48" s="77">
        <v>3759.0193100000001</v>
      </c>
      <c r="P48" s="77">
        <v>-2.255411586E-3</v>
      </c>
      <c r="Q48" s="78">
        <v>0</v>
      </c>
      <c r="R48" s="78">
        <v>0</v>
      </c>
    </row>
    <row r="49" spans="2:18">
      <c r="B49" t="s">
        <v>1844</v>
      </c>
      <c r="C49" t="s">
        <v>1845</v>
      </c>
      <c r="D49" t="s">
        <v>1881</v>
      </c>
      <c r="E49"/>
      <c r="F49" t="s">
        <v>213</v>
      </c>
      <c r="G49" t="s">
        <v>1855</v>
      </c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-0.03</v>
      </c>
      <c r="O49" s="77">
        <v>17955.116085000001</v>
      </c>
      <c r="P49" s="77">
        <v>-5.3865348255000001E-3</v>
      </c>
      <c r="Q49" s="78">
        <v>0</v>
      </c>
      <c r="R49" s="78">
        <v>0</v>
      </c>
    </row>
    <row r="50" spans="2:18">
      <c r="B50" t="s">
        <v>1844</v>
      </c>
      <c r="C50" t="s">
        <v>1845</v>
      </c>
      <c r="D50" t="s">
        <v>1882</v>
      </c>
      <c r="E50"/>
      <c r="F50" t="s">
        <v>213</v>
      </c>
      <c r="G50" t="s">
        <v>1883</v>
      </c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-0.06</v>
      </c>
      <c r="O50" s="77">
        <v>5826.3230649999996</v>
      </c>
      <c r="P50" s="77">
        <v>-3.4957938390000002E-3</v>
      </c>
      <c r="Q50" s="78">
        <v>0</v>
      </c>
      <c r="R50" s="78">
        <v>0</v>
      </c>
    </row>
    <row r="51" spans="2:18">
      <c r="B51" s="79" t="s">
        <v>1884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213</v>
      </c>
      <c r="D52" t="s">
        <v>213</v>
      </c>
      <c r="F52" t="s">
        <v>213</v>
      </c>
      <c r="I52" s="77">
        <v>0</v>
      </c>
      <c r="J52" t="s">
        <v>213</v>
      </c>
      <c r="K52" t="s">
        <v>213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1885</v>
      </c>
      <c r="I53" s="81">
        <v>5.74</v>
      </c>
      <c r="M53" s="80">
        <v>3.8699999999999998E-2</v>
      </c>
      <c r="N53" s="81">
        <v>331490.23</v>
      </c>
      <c r="P53" s="81">
        <v>406.17364878918693</v>
      </c>
      <c r="Q53" s="80">
        <v>0.30869999999999997</v>
      </c>
      <c r="R53" s="80">
        <v>5.8999999999999999E-3</v>
      </c>
    </row>
    <row r="54" spans="2:18">
      <c r="B54" t="s">
        <v>1886</v>
      </c>
      <c r="C54" t="s">
        <v>1845</v>
      </c>
      <c r="D54" t="s">
        <v>1887</v>
      </c>
      <c r="E54"/>
      <c r="F54" t="s">
        <v>1221</v>
      </c>
      <c r="G54" t="s">
        <v>277</v>
      </c>
      <c r="H54" t="s">
        <v>209</v>
      </c>
      <c r="I54" s="77">
        <v>7.29</v>
      </c>
      <c r="J54" t="s">
        <v>311</v>
      </c>
      <c r="K54" t="s">
        <v>102</v>
      </c>
      <c r="L54" s="78">
        <v>3.1899999999999998E-2</v>
      </c>
      <c r="M54" s="78">
        <v>2.6100000000000002E-2</v>
      </c>
      <c r="N54" s="77">
        <v>1131.1600000000001</v>
      </c>
      <c r="O54" s="77">
        <v>111.97</v>
      </c>
      <c r="P54" s="77">
        <v>1.2665598520000001</v>
      </c>
      <c r="Q54" s="78">
        <v>1E-3</v>
      </c>
      <c r="R54" s="78">
        <v>0</v>
      </c>
    </row>
    <row r="55" spans="2:18">
      <c r="B55" t="s">
        <v>1886</v>
      </c>
      <c r="C55" t="s">
        <v>1845</v>
      </c>
      <c r="D55" t="s">
        <v>1888</v>
      </c>
      <c r="E55"/>
      <c r="F55" t="s">
        <v>1221</v>
      </c>
      <c r="G55" t="s">
        <v>277</v>
      </c>
      <c r="H55" t="s">
        <v>209</v>
      </c>
      <c r="I55" s="77">
        <v>7.2</v>
      </c>
      <c r="J55" t="s">
        <v>311</v>
      </c>
      <c r="K55" t="s">
        <v>102</v>
      </c>
      <c r="L55" s="78">
        <v>3.1899999999999998E-2</v>
      </c>
      <c r="M55" s="78">
        <v>2.8299999999999999E-2</v>
      </c>
      <c r="N55" s="77">
        <v>161.59</v>
      </c>
      <c r="O55" s="77">
        <v>113.11</v>
      </c>
      <c r="P55" s="77">
        <v>0.18277444900000001</v>
      </c>
      <c r="Q55" s="78">
        <v>1E-4</v>
      </c>
      <c r="R55" s="78">
        <v>0</v>
      </c>
    </row>
    <row r="56" spans="2:18">
      <c r="B56" t="s">
        <v>1886</v>
      </c>
      <c r="C56" t="s">
        <v>1845</v>
      </c>
      <c r="D56" t="s">
        <v>1889</v>
      </c>
      <c r="E56"/>
      <c r="F56" t="s">
        <v>1221</v>
      </c>
      <c r="G56" t="s">
        <v>277</v>
      </c>
      <c r="H56" t="s">
        <v>209</v>
      </c>
      <c r="I56" s="77">
        <v>7.24</v>
      </c>
      <c r="J56" t="s">
        <v>311</v>
      </c>
      <c r="K56" t="s">
        <v>102</v>
      </c>
      <c r="L56" s="78">
        <v>3.1699999999999999E-2</v>
      </c>
      <c r="M56" s="78">
        <v>2.3800000000000002E-2</v>
      </c>
      <c r="N56" s="77">
        <v>807.97</v>
      </c>
      <c r="O56" s="77">
        <v>116.54</v>
      </c>
      <c r="P56" s="77">
        <v>0.94160823800000004</v>
      </c>
      <c r="Q56" s="78">
        <v>6.9999999999999999E-4</v>
      </c>
      <c r="R56" s="78">
        <v>0</v>
      </c>
    </row>
    <row r="57" spans="2:18">
      <c r="B57" t="s">
        <v>1886</v>
      </c>
      <c r="C57" t="s">
        <v>1845</v>
      </c>
      <c r="D57" t="s">
        <v>1890</v>
      </c>
      <c r="E57"/>
      <c r="F57" t="s">
        <v>1221</v>
      </c>
      <c r="G57" t="s">
        <v>277</v>
      </c>
      <c r="H57" t="s">
        <v>209</v>
      </c>
      <c r="I57" s="77">
        <v>7.23</v>
      </c>
      <c r="J57" t="s">
        <v>311</v>
      </c>
      <c r="K57" t="s">
        <v>102</v>
      </c>
      <c r="L57" s="78">
        <v>3.1699999999999999E-2</v>
      </c>
      <c r="M57" s="78">
        <v>2.4E-2</v>
      </c>
      <c r="N57" s="77">
        <v>1131.1600000000001</v>
      </c>
      <c r="O57" s="77">
        <v>116.66</v>
      </c>
      <c r="P57" s="77">
        <v>1.319611256</v>
      </c>
      <c r="Q57" s="78">
        <v>1E-3</v>
      </c>
      <c r="R57" s="78">
        <v>0</v>
      </c>
    </row>
    <row r="58" spans="2:18">
      <c r="B58" t="s">
        <v>1886</v>
      </c>
      <c r="C58" t="s">
        <v>1845</v>
      </c>
      <c r="D58" t="s">
        <v>1891</v>
      </c>
      <c r="E58"/>
      <c r="F58" t="s">
        <v>1221</v>
      </c>
      <c r="G58" t="s">
        <v>277</v>
      </c>
      <c r="H58" t="s">
        <v>209</v>
      </c>
      <c r="I58" s="77">
        <v>7.14</v>
      </c>
      <c r="J58" t="s">
        <v>311</v>
      </c>
      <c r="K58" t="s">
        <v>102</v>
      </c>
      <c r="L58" s="78">
        <v>3.15E-2</v>
      </c>
      <c r="M58" s="78">
        <v>3.1800000000000002E-2</v>
      </c>
      <c r="N58" s="77">
        <v>807.97</v>
      </c>
      <c r="O58" s="77">
        <v>109.88</v>
      </c>
      <c r="P58" s="77">
        <v>0.88779743600000005</v>
      </c>
      <c r="Q58" s="78">
        <v>6.9999999999999999E-4</v>
      </c>
      <c r="R58" s="78">
        <v>0</v>
      </c>
    </row>
    <row r="59" spans="2:18">
      <c r="B59" t="s">
        <v>1886</v>
      </c>
      <c r="C59" t="s">
        <v>1845</v>
      </c>
      <c r="D59" t="s">
        <v>1892</v>
      </c>
      <c r="E59"/>
      <c r="F59" t="s">
        <v>1221</v>
      </c>
      <c r="G59" t="s">
        <v>277</v>
      </c>
      <c r="H59" t="s">
        <v>209</v>
      </c>
      <c r="I59" s="77">
        <v>7.15</v>
      </c>
      <c r="J59" t="s">
        <v>311</v>
      </c>
      <c r="K59" t="s">
        <v>102</v>
      </c>
      <c r="L59" s="78">
        <v>2.6599999999999999E-2</v>
      </c>
      <c r="M59" s="78">
        <v>3.9899999999999998E-2</v>
      </c>
      <c r="N59" s="77">
        <v>1700.99</v>
      </c>
      <c r="O59" s="77">
        <v>99.42</v>
      </c>
      <c r="P59" s="77">
        <v>1.6911242580000001</v>
      </c>
      <c r="Q59" s="78">
        <v>1.2999999999999999E-3</v>
      </c>
      <c r="R59" s="78">
        <v>0</v>
      </c>
    </row>
    <row r="60" spans="2:18">
      <c r="B60" t="s">
        <v>1886</v>
      </c>
      <c r="C60" t="s">
        <v>1845</v>
      </c>
      <c r="D60" t="s">
        <v>1893</v>
      </c>
      <c r="E60"/>
      <c r="F60" t="s">
        <v>1221</v>
      </c>
      <c r="G60" t="s">
        <v>277</v>
      </c>
      <c r="H60" t="s">
        <v>209</v>
      </c>
      <c r="I60" s="77">
        <v>7.26</v>
      </c>
      <c r="J60" t="s">
        <v>311</v>
      </c>
      <c r="K60" t="s">
        <v>102</v>
      </c>
      <c r="L60" s="78">
        <v>1.89E-2</v>
      </c>
      <c r="M60" s="78">
        <v>4.3700000000000003E-2</v>
      </c>
      <c r="N60" s="77">
        <v>1722.75</v>
      </c>
      <c r="O60" s="77">
        <v>91.14</v>
      </c>
      <c r="P60" s="77">
        <v>1.5701143500000001</v>
      </c>
      <c r="Q60" s="78">
        <v>1.1999999999999999E-3</v>
      </c>
      <c r="R60" s="78">
        <v>0</v>
      </c>
    </row>
    <row r="61" spans="2:18">
      <c r="B61" t="s">
        <v>1886</v>
      </c>
      <c r="C61" t="s">
        <v>1845</v>
      </c>
      <c r="D61" t="s">
        <v>1894</v>
      </c>
      <c r="E61"/>
      <c r="F61" t="s">
        <v>1221</v>
      </c>
      <c r="G61" t="s">
        <v>1895</v>
      </c>
      <c r="H61" t="s">
        <v>209</v>
      </c>
      <c r="I61" s="77">
        <v>7.1</v>
      </c>
      <c r="J61" t="s">
        <v>311</v>
      </c>
      <c r="K61" t="s">
        <v>102</v>
      </c>
      <c r="L61" s="78">
        <v>1.9E-2</v>
      </c>
      <c r="M61" s="78">
        <v>5.7099999999999998E-2</v>
      </c>
      <c r="N61" s="77">
        <v>2619.73</v>
      </c>
      <c r="O61" s="77">
        <v>83.3</v>
      </c>
      <c r="P61" s="77">
        <v>2.1822350899999998</v>
      </c>
      <c r="Q61" s="78">
        <v>1.6999999999999999E-3</v>
      </c>
      <c r="R61" s="78">
        <v>0</v>
      </c>
    </row>
    <row r="62" spans="2:18">
      <c r="B62" t="s">
        <v>1896</v>
      </c>
      <c r="C62" t="s">
        <v>1845</v>
      </c>
      <c r="D62" t="s">
        <v>1897</v>
      </c>
      <c r="E62"/>
      <c r="F62" t="s">
        <v>1898</v>
      </c>
      <c r="G62" t="s">
        <v>1899</v>
      </c>
      <c r="H62" t="s">
        <v>1251</v>
      </c>
      <c r="I62" s="77">
        <v>5.01</v>
      </c>
      <c r="J62" t="s">
        <v>286</v>
      </c>
      <c r="K62" t="s">
        <v>102</v>
      </c>
      <c r="L62" s="78">
        <v>2.75E-2</v>
      </c>
      <c r="M62" s="78">
        <v>8.2900000000000001E-2</v>
      </c>
      <c r="N62" s="77">
        <v>824.58</v>
      </c>
      <c r="O62" s="77">
        <v>94.48</v>
      </c>
      <c r="P62" s="77">
        <v>0.77906318399999996</v>
      </c>
      <c r="Q62" s="78">
        <v>5.9999999999999995E-4</v>
      </c>
      <c r="R62" s="78">
        <v>0</v>
      </c>
    </row>
    <row r="63" spans="2:18">
      <c r="B63" t="s">
        <v>1896</v>
      </c>
      <c r="C63" t="s">
        <v>1845</v>
      </c>
      <c r="D63" t="s">
        <v>1900</v>
      </c>
      <c r="E63"/>
      <c r="F63" t="s">
        <v>1898</v>
      </c>
      <c r="G63" t="s">
        <v>1901</v>
      </c>
      <c r="H63" t="s">
        <v>1251</v>
      </c>
      <c r="I63" s="77">
        <v>4.99</v>
      </c>
      <c r="J63" t="s">
        <v>286</v>
      </c>
      <c r="K63" t="s">
        <v>102</v>
      </c>
      <c r="L63" s="78">
        <v>2.75E-2</v>
      </c>
      <c r="M63" s="78">
        <v>8.9099999999999999E-2</v>
      </c>
      <c r="N63" s="77">
        <v>142.33000000000001</v>
      </c>
      <c r="O63" s="77">
        <v>94.58</v>
      </c>
      <c r="P63" s="77">
        <v>0.134615714</v>
      </c>
      <c r="Q63" s="78">
        <v>1E-4</v>
      </c>
      <c r="R63" s="78">
        <v>0</v>
      </c>
    </row>
    <row r="64" spans="2:18">
      <c r="B64" t="s">
        <v>1896</v>
      </c>
      <c r="C64" t="s">
        <v>1845</v>
      </c>
      <c r="D64" t="s">
        <v>1902</v>
      </c>
      <c r="E64"/>
      <c r="F64" t="s">
        <v>1898</v>
      </c>
      <c r="G64" t="s">
        <v>239</v>
      </c>
      <c r="H64" t="s">
        <v>1251</v>
      </c>
      <c r="I64" s="77">
        <v>5.03</v>
      </c>
      <c r="J64" t="s">
        <v>286</v>
      </c>
      <c r="K64" t="s">
        <v>102</v>
      </c>
      <c r="L64" s="78">
        <v>2.75E-2</v>
      </c>
      <c r="M64" s="78">
        <v>7.0199999999999999E-2</v>
      </c>
      <c r="N64" s="77">
        <v>435.81</v>
      </c>
      <c r="O64" s="77">
        <v>100.25</v>
      </c>
      <c r="P64" s="77">
        <v>0.43689952500000001</v>
      </c>
      <c r="Q64" s="78">
        <v>2.9999999999999997E-4</v>
      </c>
      <c r="R64" s="78">
        <v>0</v>
      </c>
    </row>
    <row r="65" spans="2:18">
      <c r="B65" t="s">
        <v>1903</v>
      </c>
      <c r="C65" t="s">
        <v>1845</v>
      </c>
      <c r="D65" t="s">
        <v>1904</v>
      </c>
      <c r="E65"/>
      <c r="F65" t="s">
        <v>1898</v>
      </c>
      <c r="G65" t="s">
        <v>277</v>
      </c>
      <c r="H65" t="s">
        <v>1251</v>
      </c>
      <c r="I65" s="77">
        <v>3.19</v>
      </c>
      <c r="J65" t="s">
        <v>123</v>
      </c>
      <c r="K65" t="s">
        <v>102</v>
      </c>
      <c r="L65" s="78">
        <v>4.4999999999999998E-2</v>
      </c>
      <c r="M65" s="78">
        <v>4.5699999999999998E-2</v>
      </c>
      <c r="N65" s="77">
        <v>6150.82</v>
      </c>
      <c r="O65" s="77">
        <v>124.66</v>
      </c>
      <c r="P65" s="77">
        <v>7.6676122119999999</v>
      </c>
      <c r="Q65" s="78">
        <v>5.7999999999999996E-3</v>
      </c>
      <c r="R65" s="78">
        <v>1E-4</v>
      </c>
    </row>
    <row r="66" spans="2:18">
      <c r="B66" t="s">
        <v>1903</v>
      </c>
      <c r="C66" t="s">
        <v>1845</v>
      </c>
      <c r="D66" t="s">
        <v>1905</v>
      </c>
      <c r="E66"/>
      <c r="F66" t="s">
        <v>1906</v>
      </c>
      <c r="G66" t="s">
        <v>277</v>
      </c>
      <c r="H66" t="s">
        <v>209</v>
      </c>
      <c r="I66" s="77">
        <v>4.95</v>
      </c>
      <c r="J66" t="s">
        <v>311</v>
      </c>
      <c r="K66" t="s">
        <v>102</v>
      </c>
      <c r="L66" s="78">
        <v>4.2000000000000003E-2</v>
      </c>
      <c r="M66" s="78">
        <v>4.2599999999999999E-2</v>
      </c>
      <c r="N66" s="77">
        <v>607.58000000000004</v>
      </c>
      <c r="O66" s="77">
        <v>114.61</v>
      </c>
      <c r="P66" s="77">
        <v>0.69634743799999999</v>
      </c>
      <c r="Q66" s="78">
        <v>5.0000000000000001E-4</v>
      </c>
      <c r="R66" s="78">
        <v>0</v>
      </c>
    </row>
    <row r="67" spans="2:18">
      <c r="B67" s="83" t="s">
        <v>1907</v>
      </c>
      <c r="C67" t="s">
        <v>1845</v>
      </c>
      <c r="D67" t="s">
        <v>1908</v>
      </c>
      <c r="E67"/>
      <c r="F67" t="s">
        <v>1909</v>
      </c>
      <c r="G67" t="s">
        <v>1252</v>
      </c>
      <c r="H67" t="s">
        <v>150</v>
      </c>
      <c r="I67" s="77">
        <v>1.98</v>
      </c>
      <c r="J67" t="s">
        <v>311</v>
      </c>
      <c r="K67" t="s">
        <v>102</v>
      </c>
      <c r="L67" s="78">
        <v>5.7000000000000002E-2</v>
      </c>
      <c r="M67" s="78">
        <v>1.7600000000000001E-2</v>
      </c>
      <c r="N67" s="77">
        <v>1149.29</v>
      </c>
      <c r="O67" s="77">
        <v>126.4908373865604</v>
      </c>
      <c r="P67" s="77">
        <v>1.453746545</v>
      </c>
      <c r="Q67" s="78">
        <v>1.1000000000000001E-3</v>
      </c>
      <c r="R67" s="78">
        <v>0</v>
      </c>
    </row>
    <row r="68" spans="2:18">
      <c r="B68" s="83" t="s">
        <v>1907</v>
      </c>
      <c r="C68" t="s">
        <v>1845</v>
      </c>
      <c r="D68" t="s">
        <v>1910</v>
      </c>
      <c r="E68"/>
      <c r="F68" t="s">
        <v>1909</v>
      </c>
      <c r="G68" t="s">
        <v>277</v>
      </c>
      <c r="H68" t="s">
        <v>150</v>
      </c>
      <c r="I68" s="77">
        <v>13.17</v>
      </c>
      <c r="J68" t="s">
        <v>311</v>
      </c>
      <c r="K68" t="s">
        <v>102</v>
      </c>
      <c r="L68" s="78">
        <v>2.1499999999999998E-2</v>
      </c>
      <c r="M68" s="78">
        <v>2.18E-2</v>
      </c>
      <c r="N68" s="77">
        <v>7688.73</v>
      </c>
      <c r="O68" s="77">
        <v>86.83</v>
      </c>
      <c r="P68" s="77">
        <v>6.6761242589999998</v>
      </c>
      <c r="Q68" s="78">
        <v>5.1000000000000004E-3</v>
      </c>
      <c r="R68" s="78">
        <v>1E-4</v>
      </c>
    </row>
    <row r="69" spans="2:18">
      <c r="B69" t="s">
        <v>1911</v>
      </c>
      <c r="C69" t="s">
        <v>1845</v>
      </c>
      <c r="D69" t="s">
        <v>1912</v>
      </c>
      <c r="E69"/>
      <c r="F69" t="s">
        <v>1913</v>
      </c>
      <c r="G69" t="s">
        <v>251</v>
      </c>
      <c r="H69" t="s">
        <v>209</v>
      </c>
      <c r="I69" s="77">
        <v>8.15</v>
      </c>
      <c r="J69" t="s">
        <v>482</v>
      </c>
      <c r="K69" t="s">
        <v>102</v>
      </c>
      <c r="L69" s="78">
        <v>3.5200000000000002E-2</v>
      </c>
      <c r="M69" s="78">
        <v>3.2599999999999997E-2</v>
      </c>
      <c r="N69" s="77">
        <v>2411.13</v>
      </c>
      <c r="O69" s="77">
        <v>105.2</v>
      </c>
      <c r="P69" s="77">
        <v>2.5365087599999998</v>
      </c>
      <c r="Q69" s="78">
        <v>1.9E-3</v>
      </c>
      <c r="R69" s="78">
        <v>0</v>
      </c>
    </row>
    <row r="70" spans="2:18">
      <c r="B70" t="s">
        <v>1911</v>
      </c>
      <c r="C70" t="s">
        <v>1845</v>
      </c>
      <c r="D70" t="s">
        <v>1914</v>
      </c>
      <c r="E70"/>
      <c r="F70" t="s">
        <v>1913</v>
      </c>
      <c r="G70" t="s">
        <v>251</v>
      </c>
      <c r="H70" t="s">
        <v>209</v>
      </c>
      <c r="I70" s="77">
        <v>8.1300000000000008</v>
      </c>
      <c r="J70" t="s">
        <v>482</v>
      </c>
      <c r="K70" t="s">
        <v>102</v>
      </c>
      <c r="L70" s="78">
        <v>3.6200000000000003E-2</v>
      </c>
      <c r="M70" s="78">
        <v>3.3000000000000002E-2</v>
      </c>
      <c r="N70" s="77">
        <v>504.56</v>
      </c>
      <c r="O70" s="77">
        <v>104.66</v>
      </c>
      <c r="P70" s="77">
        <v>0.52807249599999995</v>
      </c>
      <c r="Q70" s="78">
        <v>4.0000000000000002E-4</v>
      </c>
      <c r="R70" s="78">
        <v>0</v>
      </c>
    </row>
    <row r="71" spans="2:18">
      <c r="B71" t="s">
        <v>1911</v>
      </c>
      <c r="C71" t="s">
        <v>1845</v>
      </c>
      <c r="D71" t="s">
        <v>1915</v>
      </c>
      <c r="E71"/>
      <c r="F71" t="s">
        <v>1913</v>
      </c>
      <c r="G71" t="s">
        <v>251</v>
      </c>
      <c r="H71" t="s">
        <v>209</v>
      </c>
      <c r="I71" s="77">
        <v>7.97</v>
      </c>
      <c r="J71" t="s">
        <v>482</v>
      </c>
      <c r="K71" t="s">
        <v>102</v>
      </c>
      <c r="L71" s="78">
        <v>4.0000000000000002E-4</v>
      </c>
      <c r="M71" s="78">
        <v>3.7100000000000001E-2</v>
      </c>
      <c r="N71" s="77">
        <v>506.42</v>
      </c>
      <c r="O71" s="77">
        <v>108.27</v>
      </c>
      <c r="P71" s="77">
        <v>0.54830093400000002</v>
      </c>
      <c r="Q71" s="78">
        <v>4.0000000000000002E-4</v>
      </c>
      <c r="R71" s="78">
        <v>0</v>
      </c>
    </row>
    <row r="72" spans="2:18">
      <c r="B72" t="s">
        <v>1911</v>
      </c>
      <c r="C72" t="s">
        <v>1845</v>
      </c>
      <c r="D72" t="s">
        <v>1916</v>
      </c>
      <c r="E72"/>
      <c r="F72" t="s">
        <v>1913</v>
      </c>
      <c r="G72" t="s">
        <v>251</v>
      </c>
      <c r="H72" t="s">
        <v>209</v>
      </c>
      <c r="I72" s="77">
        <v>8.06</v>
      </c>
      <c r="J72" t="s">
        <v>482</v>
      </c>
      <c r="K72" t="s">
        <v>102</v>
      </c>
      <c r="L72" s="78">
        <v>3.7499999999999999E-2</v>
      </c>
      <c r="M72" s="78">
        <v>3.49E-2</v>
      </c>
      <c r="N72" s="77">
        <v>950.55</v>
      </c>
      <c r="O72" s="77">
        <v>108.92</v>
      </c>
      <c r="P72" s="77">
        <v>1.0353390600000001</v>
      </c>
      <c r="Q72" s="78">
        <v>8.0000000000000004E-4</v>
      </c>
      <c r="R72" s="78">
        <v>0</v>
      </c>
    </row>
    <row r="73" spans="2:18">
      <c r="B73" t="s">
        <v>1911</v>
      </c>
      <c r="C73" t="s">
        <v>1845</v>
      </c>
      <c r="D73" t="s">
        <v>1917</v>
      </c>
      <c r="E73"/>
      <c r="F73" t="s">
        <v>1913</v>
      </c>
      <c r="G73" t="s">
        <v>251</v>
      </c>
      <c r="H73" t="s">
        <v>209</v>
      </c>
      <c r="I73" s="77">
        <v>8.2200000000000006</v>
      </c>
      <c r="J73" t="s">
        <v>482</v>
      </c>
      <c r="K73" t="s">
        <v>102</v>
      </c>
      <c r="L73" s="78">
        <v>2.9999999999999997E-4</v>
      </c>
      <c r="M73" s="78">
        <v>3.0800000000000001E-2</v>
      </c>
      <c r="N73" s="77">
        <v>958.56</v>
      </c>
      <c r="O73" s="77">
        <v>105.8</v>
      </c>
      <c r="P73" s="77">
        <v>1.01415648</v>
      </c>
      <c r="Q73" s="78">
        <v>8.0000000000000004E-4</v>
      </c>
      <c r="R73" s="78">
        <v>0</v>
      </c>
    </row>
    <row r="74" spans="2:18">
      <c r="B74" t="s">
        <v>1911</v>
      </c>
      <c r="C74" t="s">
        <v>1845</v>
      </c>
      <c r="D74" t="s">
        <v>1918</v>
      </c>
      <c r="E74"/>
      <c r="F74" t="s">
        <v>1913</v>
      </c>
      <c r="G74" t="s">
        <v>251</v>
      </c>
      <c r="H74" t="s">
        <v>209</v>
      </c>
      <c r="I74" s="77">
        <v>8.2899999999999991</v>
      </c>
      <c r="J74" t="s">
        <v>482</v>
      </c>
      <c r="K74" t="s">
        <v>102</v>
      </c>
      <c r="L74" s="78">
        <v>3.2000000000000001E-2</v>
      </c>
      <c r="M74" s="78">
        <v>2.93E-2</v>
      </c>
      <c r="N74" s="77">
        <v>889.84</v>
      </c>
      <c r="O74" s="77">
        <v>100.13</v>
      </c>
      <c r="P74" s="77">
        <v>0.89099679200000004</v>
      </c>
      <c r="Q74" s="78">
        <v>6.9999999999999999E-4</v>
      </c>
      <c r="R74" s="78">
        <v>0</v>
      </c>
    </row>
    <row r="75" spans="2:18">
      <c r="B75" t="s">
        <v>1911</v>
      </c>
      <c r="C75" t="s">
        <v>1845</v>
      </c>
      <c r="D75" t="s">
        <v>1919</v>
      </c>
      <c r="E75"/>
      <c r="F75" t="s">
        <v>1913</v>
      </c>
      <c r="G75" t="s">
        <v>251</v>
      </c>
      <c r="H75" t="s">
        <v>209</v>
      </c>
      <c r="I75" s="77">
        <v>8.5299999999999994</v>
      </c>
      <c r="J75" t="s">
        <v>482</v>
      </c>
      <c r="K75" t="s">
        <v>102</v>
      </c>
      <c r="L75" s="78">
        <v>2.6800000000000001E-2</v>
      </c>
      <c r="M75" s="78">
        <v>2.4E-2</v>
      </c>
      <c r="N75" s="77">
        <v>63.19</v>
      </c>
      <c r="O75" s="77">
        <v>97.83</v>
      </c>
      <c r="P75" s="77">
        <v>6.1818776999999998E-2</v>
      </c>
      <c r="Q75" s="78">
        <v>0</v>
      </c>
      <c r="R75" s="78">
        <v>0</v>
      </c>
    </row>
    <row r="76" spans="2:18">
      <c r="B76" t="s">
        <v>1911</v>
      </c>
      <c r="C76" t="s">
        <v>1845</v>
      </c>
      <c r="D76" t="s">
        <v>1920</v>
      </c>
      <c r="E76"/>
      <c r="F76" t="s">
        <v>1913</v>
      </c>
      <c r="G76" t="s">
        <v>251</v>
      </c>
      <c r="H76" t="s">
        <v>209</v>
      </c>
      <c r="I76" s="77">
        <v>8.5</v>
      </c>
      <c r="J76" t="s">
        <v>482</v>
      </c>
      <c r="K76" t="s">
        <v>102</v>
      </c>
      <c r="L76" s="78">
        <v>2.7300000000000001E-2</v>
      </c>
      <c r="M76" s="78">
        <v>2.4500000000000001E-2</v>
      </c>
      <c r="N76" s="77">
        <v>933.8</v>
      </c>
      <c r="O76" s="77">
        <v>94.34</v>
      </c>
      <c r="P76" s="77">
        <v>0.88094691999999997</v>
      </c>
      <c r="Q76" s="78">
        <v>6.9999999999999999E-4</v>
      </c>
      <c r="R76" s="78">
        <v>0</v>
      </c>
    </row>
    <row r="77" spans="2:18">
      <c r="B77" t="s">
        <v>1911</v>
      </c>
      <c r="C77" t="s">
        <v>1845</v>
      </c>
      <c r="D77" t="s">
        <v>1921</v>
      </c>
      <c r="E77"/>
      <c r="F77" t="s">
        <v>1913</v>
      </c>
      <c r="G77" t="s">
        <v>251</v>
      </c>
      <c r="H77" t="s">
        <v>209</v>
      </c>
      <c r="I77" s="77">
        <v>8.5299999999999994</v>
      </c>
      <c r="J77" t="s">
        <v>482</v>
      </c>
      <c r="K77" t="s">
        <v>102</v>
      </c>
      <c r="L77" s="78">
        <v>2.6800000000000001E-2</v>
      </c>
      <c r="M77" s="78">
        <v>2.4E-2</v>
      </c>
      <c r="N77" s="77">
        <v>969.19</v>
      </c>
      <c r="O77" s="77">
        <v>92.79</v>
      </c>
      <c r="P77" s="77">
        <v>0.89931140099999995</v>
      </c>
      <c r="Q77" s="78">
        <v>6.9999999999999999E-4</v>
      </c>
      <c r="R77" s="78">
        <v>0</v>
      </c>
    </row>
    <row r="78" spans="2:18">
      <c r="B78" t="s">
        <v>1911</v>
      </c>
      <c r="C78" t="s">
        <v>1845</v>
      </c>
      <c r="D78" t="s">
        <v>1922</v>
      </c>
      <c r="E78"/>
      <c r="F78" t="s">
        <v>1913</v>
      </c>
      <c r="G78" t="s">
        <v>251</v>
      </c>
      <c r="H78" t="s">
        <v>209</v>
      </c>
      <c r="I78" s="77">
        <v>8.35</v>
      </c>
      <c r="J78" t="s">
        <v>482</v>
      </c>
      <c r="K78" t="s">
        <v>102</v>
      </c>
      <c r="L78" s="78">
        <v>3.0700000000000002E-2</v>
      </c>
      <c r="M78" s="78">
        <v>2.8000000000000001E-2</v>
      </c>
      <c r="N78" s="77">
        <v>580.12</v>
      </c>
      <c r="O78" s="77">
        <v>103.97</v>
      </c>
      <c r="P78" s="77">
        <v>0.60315076400000001</v>
      </c>
      <c r="Q78" s="78">
        <v>5.0000000000000001E-4</v>
      </c>
      <c r="R78" s="78">
        <v>0</v>
      </c>
    </row>
    <row r="79" spans="2:18">
      <c r="B79" t="s">
        <v>1911</v>
      </c>
      <c r="C79" t="s">
        <v>1845</v>
      </c>
      <c r="D79" t="s">
        <v>1923</v>
      </c>
      <c r="E79"/>
      <c r="F79" t="s">
        <v>1913</v>
      </c>
      <c r="G79" t="s">
        <v>251</v>
      </c>
      <c r="H79" t="s">
        <v>209</v>
      </c>
      <c r="I79" s="77">
        <v>8.56</v>
      </c>
      <c r="J79" t="s">
        <v>482</v>
      </c>
      <c r="K79" t="s">
        <v>102</v>
      </c>
      <c r="L79" s="78">
        <v>2.5999999999999999E-2</v>
      </c>
      <c r="M79" s="78">
        <v>2.3199999999999998E-2</v>
      </c>
      <c r="N79" s="77">
        <v>243.36</v>
      </c>
      <c r="O79" s="77">
        <v>95.01</v>
      </c>
      <c r="P79" s="77">
        <v>0.23121633599999999</v>
      </c>
      <c r="Q79" s="78">
        <v>2.0000000000000001E-4</v>
      </c>
      <c r="R79" s="78">
        <v>0</v>
      </c>
    </row>
    <row r="80" spans="2:18">
      <c r="B80" t="s">
        <v>1911</v>
      </c>
      <c r="C80" t="s">
        <v>1845</v>
      </c>
      <c r="D80" t="s">
        <v>1924</v>
      </c>
      <c r="E80"/>
      <c r="F80" t="s">
        <v>1913</v>
      </c>
      <c r="G80" t="s">
        <v>251</v>
      </c>
      <c r="H80" t="s">
        <v>209</v>
      </c>
      <c r="I80" s="77">
        <v>8.61</v>
      </c>
      <c r="J80" t="s">
        <v>482</v>
      </c>
      <c r="K80" t="s">
        <v>102</v>
      </c>
      <c r="L80" s="78">
        <v>2.5000000000000001E-2</v>
      </c>
      <c r="M80" s="78">
        <v>2.2200000000000001E-2</v>
      </c>
      <c r="N80" s="77">
        <v>381.58</v>
      </c>
      <c r="O80" s="77">
        <v>97.65</v>
      </c>
      <c r="P80" s="77">
        <v>0.37261286999999998</v>
      </c>
      <c r="Q80" s="78">
        <v>2.9999999999999997E-4</v>
      </c>
      <c r="R80" s="78">
        <v>0</v>
      </c>
    </row>
    <row r="81" spans="2:18">
      <c r="B81" t="s">
        <v>1911</v>
      </c>
      <c r="C81" t="s">
        <v>1845</v>
      </c>
      <c r="D81" t="s">
        <v>1925</v>
      </c>
      <c r="E81"/>
      <c r="F81" t="s">
        <v>1913</v>
      </c>
      <c r="G81" t="s">
        <v>251</v>
      </c>
      <c r="H81" t="s">
        <v>209</v>
      </c>
      <c r="I81" s="77">
        <v>8.5299999999999994</v>
      </c>
      <c r="J81" t="s">
        <v>482</v>
      </c>
      <c r="K81" t="s">
        <v>102</v>
      </c>
      <c r="L81" s="78">
        <v>2.6800000000000001E-2</v>
      </c>
      <c r="M81" s="78">
        <v>2.4E-2</v>
      </c>
      <c r="N81" s="77">
        <v>496.2</v>
      </c>
      <c r="O81" s="77">
        <v>95.81</v>
      </c>
      <c r="P81" s="77">
        <v>0.47540922000000002</v>
      </c>
      <c r="Q81" s="78">
        <v>4.0000000000000002E-4</v>
      </c>
      <c r="R81" s="78">
        <v>0</v>
      </c>
    </row>
    <row r="82" spans="2:18">
      <c r="B82" t="s">
        <v>1911</v>
      </c>
      <c r="C82" t="s">
        <v>1845</v>
      </c>
      <c r="D82" t="s">
        <v>1926</v>
      </c>
      <c r="E82"/>
      <c r="F82" t="s">
        <v>1913</v>
      </c>
      <c r="G82" t="s">
        <v>251</v>
      </c>
      <c r="H82" t="s">
        <v>209</v>
      </c>
      <c r="I82" s="77">
        <v>8.0399999999999991</v>
      </c>
      <c r="J82" t="s">
        <v>482</v>
      </c>
      <c r="K82" t="s">
        <v>102</v>
      </c>
      <c r="L82" s="78">
        <v>2.6599999999999999E-2</v>
      </c>
      <c r="M82" s="78">
        <v>4.6699999999999998E-2</v>
      </c>
      <c r="N82" s="77">
        <v>1473.28</v>
      </c>
      <c r="O82" s="77">
        <v>90.88</v>
      </c>
      <c r="P82" s="77">
        <v>1.338916864</v>
      </c>
      <c r="Q82" s="78">
        <v>1E-3</v>
      </c>
      <c r="R82" s="78">
        <v>0</v>
      </c>
    </row>
    <row r="83" spans="2:18">
      <c r="B83" t="s">
        <v>1911</v>
      </c>
      <c r="C83" t="s">
        <v>1845</v>
      </c>
      <c r="D83" t="s">
        <v>1927</v>
      </c>
      <c r="E83"/>
      <c r="F83" t="s">
        <v>1913</v>
      </c>
      <c r="G83" t="s">
        <v>251</v>
      </c>
      <c r="H83" t="s">
        <v>209</v>
      </c>
      <c r="I83" s="77">
        <v>7.98</v>
      </c>
      <c r="J83" t="s">
        <v>482</v>
      </c>
      <c r="K83" t="s">
        <v>102</v>
      </c>
      <c r="L83" s="78">
        <v>2.6200000000000001E-2</v>
      </c>
      <c r="M83" s="78">
        <v>5.04E-2</v>
      </c>
      <c r="N83" s="77">
        <v>1060.01</v>
      </c>
      <c r="O83" s="77">
        <v>87.77</v>
      </c>
      <c r="P83" s="77">
        <v>0.93037077700000004</v>
      </c>
      <c r="Q83" s="78">
        <v>6.9999999999999999E-4</v>
      </c>
      <c r="R83" s="78">
        <v>0</v>
      </c>
    </row>
    <row r="84" spans="2:18">
      <c r="B84" t="s">
        <v>1911</v>
      </c>
      <c r="C84" t="s">
        <v>1845</v>
      </c>
      <c r="D84" t="s">
        <v>1928</v>
      </c>
      <c r="E84"/>
      <c r="F84" t="s">
        <v>1913</v>
      </c>
      <c r="G84" t="s">
        <v>251</v>
      </c>
      <c r="H84" t="s">
        <v>209</v>
      </c>
      <c r="I84" s="77">
        <v>8.66</v>
      </c>
      <c r="J84" t="s">
        <v>482</v>
      </c>
      <c r="K84" t="s">
        <v>102</v>
      </c>
      <c r="L84" s="78">
        <v>2.6200000000000001E-2</v>
      </c>
      <c r="M84" s="78">
        <v>2.1000000000000001E-2</v>
      </c>
      <c r="N84" s="77">
        <v>1518.65</v>
      </c>
      <c r="O84" s="77">
        <v>75.760000000000005</v>
      </c>
      <c r="P84" s="77">
        <v>1.15052924</v>
      </c>
      <c r="Q84" s="78">
        <v>8.9999999999999998E-4</v>
      </c>
      <c r="R84" s="78">
        <v>0</v>
      </c>
    </row>
    <row r="85" spans="2:18">
      <c r="B85" t="s">
        <v>1929</v>
      </c>
      <c r="C85" t="s">
        <v>1845</v>
      </c>
      <c r="D85" t="s">
        <v>1930</v>
      </c>
      <c r="E85"/>
      <c r="F85" t="s">
        <v>1909</v>
      </c>
      <c r="G85" t="s">
        <v>277</v>
      </c>
      <c r="H85" t="s">
        <v>150</v>
      </c>
      <c r="I85" s="77">
        <v>8.32</v>
      </c>
      <c r="J85" t="s">
        <v>311</v>
      </c>
      <c r="K85" t="s">
        <v>102</v>
      </c>
      <c r="L85" s="78">
        <v>5.7500000000000002E-2</v>
      </c>
      <c r="M85" s="78">
        <v>1.5100000000000001E-2</v>
      </c>
      <c r="N85" s="77">
        <v>1733.12</v>
      </c>
      <c r="O85" s="77">
        <v>94.09</v>
      </c>
      <c r="P85" s="77">
        <v>1.6306926079999999</v>
      </c>
      <c r="Q85" s="78">
        <v>1.1999999999999999E-3</v>
      </c>
      <c r="R85" s="78">
        <v>0</v>
      </c>
    </row>
    <row r="86" spans="2:18">
      <c r="B86" t="s">
        <v>1931</v>
      </c>
      <c r="C86" t="s">
        <v>1845</v>
      </c>
      <c r="D86" t="s">
        <v>1932</v>
      </c>
      <c r="E86"/>
      <c r="F86" t="s">
        <v>1242</v>
      </c>
      <c r="G86" t="s">
        <v>1317</v>
      </c>
      <c r="H86" t="s">
        <v>1251</v>
      </c>
      <c r="I86" s="77">
        <v>8.17</v>
      </c>
      <c r="J86" t="s">
        <v>366</v>
      </c>
      <c r="K86" t="s">
        <v>102</v>
      </c>
      <c r="L86" s="78">
        <v>1.7999999999999999E-2</v>
      </c>
      <c r="M86" s="78">
        <v>1.8100000000000002E-2</v>
      </c>
      <c r="N86" s="77">
        <v>18704.5</v>
      </c>
      <c r="O86" s="77">
        <v>87.51</v>
      </c>
      <c r="P86" s="77">
        <v>16.368307949999998</v>
      </c>
      <c r="Q86" s="78">
        <v>1.24E-2</v>
      </c>
      <c r="R86" s="78">
        <v>2.0000000000000001E-4</v>
      </c>
    </row>
    <row r="87" spans="2:18">
      <c r="B87" t="s">
        <v>1931</v>
      </c>
      <c r="C87" t="s">
        <v>1845</v>
      </c>
      <c r="D87" t="s">
        <v>1933</v>
      </c>
      <c r="E87"/>
      <c r="F87" t="s">
        <v>1242</v>
      </c>
      <c r="G87" t="s">
        <v>1317</v>
      </c>
      <c r="H87" t="s">
        <v>1251</v>
      </c>
      <c r="I87" s="77">
        <v>7.76</v>
      </c>
      <c r="J87" t="s">
        <v>366</v>
      </c>
      <c r="K87" t="s">
        <v>102</v>
      </c>
      <c r="L87" s="78">
        <v>1.8800000000000001E-2</v>
      </c>
      <c r="M87" s="78">
        <v>1.89E-2</v>
      </c>
      <c r="N87" s="77">
        <v>11554.6</v>
      </c>
      <c r="O87" s="77">
        <v>86.42</v>
      </c>
      <c r="P87" s="77">
        <v>9.9854853200000004</v>
      </c>
      <c r="Q87" s="78">
        <v>7.6E-3</v>
      </c>
      <c r="R87" s="78">
        <v>1E-4</v>
      </c>
    </row>
    <row r="88" spans="2:18">
      <c r="B88" t="s">
        <v>1931</v>
      </c>
      <c r="C88" t="s">
        <v>1845</v>
      </c>
      <c r="D88" t="s">
        <v>1934</v>
      </c>
      <c r="E88"/>
      <c r="F88" t="s">
        <v>1242</v>
      </c>
      <c r="G88" t="s">
        <v>251</v>
      </c>
      <c r="H88" t="s">
        <v>1251</v>
      </c>
      <c r="I88" s="77">
        <v>7.97</v>
      </c>
      <c r="J88" t="s">
        <v>366</v>
      </c>
      <c r="K88" t="s">
        <v>102</v>
      </c>
      <c r="L88" s="78">
        <v>2.3699999999999999E-2</v>
      </c>
      <c r="M88" s="78">
        <v>2.52E-2</v>
      </c>
      <c r="N88" s="77">
        <v>7634.14</v>
      </c>
      <c r="O88" s="77">
        <v>102.74</v>
      </c>
      <c r="P88" s="77">
        <v>7.8433154360000001</v>
      </c>
      <c r="Q88" s="78">
        <v>6.0000000000000001E-3</v>
      </c>
      <c r="R88" s="78">
        <v>1E-4</v>
      </c>
    </row>
    <row r="89" spans="2:18">
      <c r="B89" t="s">
        <v>1931</v>
      </c>
      <c r="C89" t="s">
        <v>1845</v>
      </c>
      <c r="D89" t="s">
        <v>1935</v>
      </c>
      <c r="E89"/>
      <c r="F89" t="s">
        <v>1242</v>
      </c>
      <c r="G89" t="s">
        <v>251</v>
      </c>
      <c r="H89" t="s">
        <v>1251</v>
      </c>
      <c r="I89" s="77">
        <v>7.62</v>
      </c>
      <c r="J89" t="s">
        <v>366</v>
      </c>
      <c r="K89" t="s">
        <v>102</v>
      </c>
      <c r="L89" s="78">
        <v>2.3199999999999998E-2</v>
      </c>
      <c r="M89" s="78">
        <v>2.3900000000000001E-2</v>
      </c>
      <c r="N89" s="77">
        <v>5425.56</v>
      </c>
      <c r="O89" s="77">
        <v>100.72</v>
      </c>
      <c r="P89" s="77">
        <v>5.4646240319999997</v>
      </c>
      <c r="Q89" s="78">
        <v>4.1999999999999997E-3</v>
      </c>
      <c r="R89" s="78">
        <v>1E-4</v>
      </c>
    </row>
    <row r="90" spans="2:18">
      <c r="B90" t="s">
        <v>1936</v>
      </c>
      <c r="C90" t="s">
        <v>1845</v>
      </c>
      <c r="D90" t="s">
        <v>1937</v>
      </c>
      <c r="E90"/>
      <c r="F90" t="s">
        <v>1913</v>
      </c>
      <c r="G90" t="s">
        <v>1938</v>
      </c>
      <c r="H90" t="s">
        <v>209</v>
      </c>
      <c r="I90" s="77">
        <v>9.08</v>
      </c>
      <c r="J90" t="s">
        <v>112</v>
      </c>
      <c r="K90" t="s">
        <v>102</v>
      </c>
      <c r="L90" s="78">
        <v>2.35E-2</v>
      </c>
      <c r="M90" s="78">
        <v>2.3699999999999999E-2</v>
      </c>
      <c r="N90" s="77">
        <v>4390.78</v>
      </c>
      <c r="O90" s="77">
        <v>94.27</v>
      </c>
      <c r="P90" s="77">
        <v>4.1391883060000003</v>
      </c>
      <c r="Q90" s="78">
        <v>3.0999999999999999E-3</v>
      </c>
      <c r="R90" s="78">
        <v>1E-4</v>
      </c>
    </row>
    <row r="91" spans="2:18">
      <c r="B91" t="s">
        <v>1936</v>
      </c>
      <c r="C91" t="s">
        <v>1845</v>
      </c>
      <c r="D91" t="s">
        <v>1939</v>
      </c>
      <c r="E91"/>
      <c r="F91" t="s">
        <v>1242</v>
      </c>
      <c r="G91" t="s">
        <v>1938</v>
      </c>
      <c r="H91" t="s">
        <v>1251</v>
      </c>
      <c r="I91" s="77">
        <v>9.0299999999999994</v>
      </c>
      <c r="J91" t="s">
        <v>112</v>
      </c>
      <c r="K91" t="s">
        <v>102</v>
      </c>
      <c r="L91" s="78">
        <v>2.47E-2</v>
      </c>
      <c r="M91" s="78">
        <v>2.4899999999999999E-2</v>
      </c>
      <c r="N91" s="77">
        <v>548.98</v>
      </c>
      <c r="O91" s="77">
        <v>93.27</v>
      </c>
      <c r="P91" s="77">
        <v>0.51203364600000001</v>
      </c>
      <c r="Q91" s="78">
        <v>4.0000000000000002E-4</v>
      </c>
      <c r="R91" s="78">
        <v>0</v>
      </c>
    </row>
    <row r="92" spans="2:18">
      <c r="B92" t="s">
        <v>1936</v>
      </c>
      <c r="C92" t="s">
        <v>1845</v>
      </c>
      <c r="D92" t="s">
        <v>1940</v>
      </c>
      <c r="E92"/>
      <c r="F92" t="s">
        <v>1242</v>
      </c>
      <c r="G92" t="s">
        <v>1941</v>
      </c>
      <c r="H92" t="s">
        <v>1251</v>
      </c>
      <c r="I92" s="77">
        <v>8.9700000000000006</v>
      </c>
      <c r="J92" t="s">
        <v>112</v>
      </c>
      <c r="K92" t="s">
        <v>102</v>
      </c>
      <c r="L92" s="78">
        <v>2.5600000000000001E-2</v>
      </c>
      <c r="M92" s="78">
        <v>2.58E-2</v>
      </c>
      <c r="N92" s="77">
        <v>2526.04</v>
      </c>
      <c r="O92" s="77">
        <v>89.39</v>
      </c>
      <c r="P92" s="77">
        <v>2.2580271559999998</v>
      </c>
      <c r="Q92" s="78">
        <v>1.6999999999999999E-3</v>
      </c>
      <c r="R92" s="78">
        <v>0</v>
      </c>
    </row>
    <row r="93" spans="2:18">
      <c r="B93" t="s">
        <v>1936</v>
      </c>
      <c r="C93" t="s">
        <v>1845</v>
      </c>
      <c r="D93" t="s">
        <v>1942</v>
      </c>
      <c r="E93"/>
      <c r="F93" t="s">
        <v>1242</v>
      </c>
      <c r="G93" t="s">
        <v>1901</v>
      </c>
      <c r="H93" t="s">
        <v>1251</v>
      </c>
      <c r="I93" s="77">
        <v>9.1300000000000008</v>
      </c>
      <c r="J93" t="s">
        <v>112</v>
      </c>
      <c r="K93" t="s">
        <v>102</v>
      </c>
      <c r="L93" s="78">
        <v>2.2700000000000001E-2</v>
      </c>
      <c r="M93" s="78">
        <v>2.29E-2</v>
      </c>
      <c r="N93" s="77">
        <v>2521.04</v>
      </c>
      <c r="O93" s="77">
        <v>87.64</v>
      </c>
      <c r="P93" s="77">
        <v>2.2094394560000001</v>
      </c>
      <c r="Q93" s="78">
        <v>1.6999999999999999E-3</v>
      </c>
      <c r="R93" s="78">
        <v>0</v>
      </c>
    </row>
    <row r="94" spans="2:18">
      <c r="B94" t="s">
        <v>1936</v>
      </c>
      <c r="C94" t="s">
        <v>1845</v>
      </c>
      <c r="D94" t="s">
        <v>1943</v>
      </c>
      <c r="E94"/>
      <c r="F94" t="s">
        <v>1242</v>
      </c>
      <c r="G94" t="s">
        <v>1944</v>
      </c>
      <c r="H94" t="s">
        <v>1251</v>
      </c>
      <c r="I94" s="77">
        <v>9.4</v>
      </c>
      <c r="J94" t="s">
        <v>112</v>
      </c>
      <c r="K94" t="s">
        <v>102</v>
      </c>
      <c r="L94" s="78">
        <v>1.7899999999999999E-2</v>
      </c>
      <c r="M94" s="78">
        <v>1.7999999999999999E-2</v>
      </c>
      <c r="N94" s="77">
        <v>2082.38</v>
      </c>
      <c r="O94" s="77">
        <v>80.77</v>
      </c>
      <c r="P94" s="77">
        <v>1.681938326</v>
      </c>
      <c r="Q94" s="78">
        <v>1.2999999999999999E-3</v>
      </c>
      <c r="R94" s="78">
        <v>0</v>
      </c>
    </row>
    <row r="95" spans="2:18">
      <c r="B95" t="s">
        <v>1936</v>
      </c>
      <c r="C95" t="s">
        <v>1845</v>
      </c>
      <c r="D95" t="s">
        <v>1945</v>
      </c>
      <c r="E95"/>
      <c r="F95" t="s">
        <v>1242</v>
      </c>
      <c r="G95" t="s">
        <v>1430</v>
      </c>
      <c r="H95" t="s">
        <v>1251</v>
      </c>
      <c r="I95" s="77">
        <v>9.08</v>
      </c>
      <c r="J95" t="s">
        <v>112</v>
      </c>
      <c r="K95" t="s">
        <v>102</v>
      </c>
      <c r="L95" s="78">
        <v>2.3599999999999999E-2</v>
      </c>
      <c r="M95" s="78">
        <v>2.3800000000000002E-2</v>
      </c>
      <c r="N95" s="77">
        <v>2435.1</v>
      </c>
      <c r="O95" s="77">
        <v>83.45</v>
      </c>
      <c r="P95" s="77">
        <v>2.0320909500000002</v>
      </c>
      <c r="Q95" s="78">
        <v>1.5E-3</v>
      </c>
      <c r="R95" s="78">
        <v>0</v>
      </c>
    </row>
    <row r="96" spans="2:18">
      <c r="B96" t="s">
        <v>1936</v>
      </c>
      <c r="C96" t="s">
        <v>1845</v>
      </c>
      <c r="D96" t="s">
        <v>1946</v>
      </c>
      <c r="E96"/>
      <c r="F96" t="s">
        <v>1242</v>
      </c>
      <c r="G96" t="s">
        <v>1363</v>
      </c>
      <c r="H96" t="s">
        <v>1251</v>
      </c>
      <c r="I96" s="77">
        <v>9.0500000000000007</v>
      </c>
      <c r="J96" t="s">
        <v>112</v>
      </c>
      <c r="K96" t="s">
        <v>102</v>
      </c>
      <c r="L96" s="78">
        <v>2.4E-2</v>
      </c>
      <c r="M96" s="78">
        <v>2.4199999999999999E-2</v>
      </c>
      <c r="N96" s="77">
        <v>2772.83</v>
      </c>
      <c r="O96" s="77">
        <v>85.13</v>
      </c>
      <c r="P96" s="77">
        <v>2.3605101789999998</v>
      </c>
      <c r="Q96" s="78">
        <v>1.8E-3</v>
      </c>
      <c r="R96" s="78">
        <v>0</v>
      </c>
    </row>
    <row r="97" spans="2:18">
      <c r="B97" t="s">
        <v>1947</v>
      </c>
      <c r="C97" t="s">
        <v>1845</v>
      </c>
      <c r="D97" t="s">
        <v>1948</v>
      </c>
      <c r="E97"/>
      <c r="F97" t="s">
        <v>1242</v>
      </c>
      <c r="G97" t="s">
        <v>1949</v>
      </c>
      <c r="H97" t="s">
        <v>1251</v>
      </c>
      <c r="I97" s="77">
        <v>5.47</v>
      </c>
      <c r="J97" t="s">
        <v>366</v>
      </c>
      <c r="K97" t="s">
        <v>102</v>
      </c>
      <c r="L97" s="78">
        <v>1.7899999999999999E-2</v>
      </c>
      <c r="M97" s="78">
        <v>3.1099999999999999E-2</v>
      </c>
      <c r="N97" s="77">
        <v>4634.3999999999996</v>
      </c>
      <c r="O97" s="77">
        <v>101.65</v>
      </c>
      <c r="P97" s="77">
        <v>4.7108676000000003</v>
      </c>
      <c r="Q97" s="78">
        <v>3.5999999999999999E-3</v>
      </c>
      <c r="R97" s="78">
        <v>1E-4</v>
      </c>
    </row>
    <row r="98" spans="2:18">
      <c r="B98" t="s">
        <v>1947</v>
      </c>
      <c r="C98" t="s">
        <v>1845</v>
      </c>
      <c r="D98" t="s">
        <v>1950</v>
      </c>
      <c r="E98"/>
      <c r="F98" t="s">
        <v>1242</v>
      </c>
      <c r="G98" t="s">
        <v>1949</v>
      </c>
      <c r="H98" t="s">
        <v>1251</v>
      </c>
      <c r="I98" s="77">
        <v>7.06</v>
      </c>
      <c r="J98" t="s">
        <v>366</v>
      </c>
      <c r="K98" t="s">
        <v>102</v>
      </c>
      <c r="L98" s="78">
        <v>7.0499999999999993E-2</v>
      </c>
      <c r="M98" s="78">
        <v>7.0199999999999999E-2</v>
      </c>
      <c r="N98" s="77">
        <v>28.31</v>
      </c>
      <c r="O98" s="77">
        <v>93.24</v>
      </c>
      <c r="P98" s="77">
        <v>2.6396243999999999E-2</v>
      </c>
      <c r="Q98" s="78">
        <v>0</v>
      </c>
      <c r="R98" s="78">
        <v>0</v>
      </c>
    </row>
    <row r="99" spans="2:18">
      <c r="B99" t="s">
        <v>1951</v>
      </c>
      <c r="C99" t="s">
        <v>1845</v>
      </c>
      <c r="D99" t="s">
        <v>1952</v>
      </c>
      <c r="E99"/>
      <c r="F99" t="s">
        <v>1913</v>
      </c>
      <c r="G99" t="s">
        <v>1360</v>
      </c>
      <c r="H99" t="s">
        <v>209</v>
      </c>
      <c r="I99" s="77">
        <v>3.82</v>
      </c>
      <c r="J99" t="s">
        <v>112</v>
      </c>
      <c r="K99" t="s">
        <v>102</v>
      </c>
      <c r="L99" s="78">
        <v>5.6599999999999998E-2</v>
      </c>
      <c r="M99" s="78">
        <v>3.7400000000000003E-2</v>
      </c>
      <c r="N99" s="77">
        <v>183.9</v>
      </c>
      <c r="O99" s="77">
        <v>121.28</v>
      </c>
      <c r="P99" s="77">
        <v>0.22303392</v>
      </c>
      <c r="Q99" s="78">
        <v>2.0000000000000001E-4</v>
      </c>
      <c r="R99" s="78">
        <v>0</v>
      </c>
    </row>
    <row r="100" spans="2:18">
      <c r="B100" t="s">
        <v>1951</v>
      </c>
      <c r="C100" t="s">
        <v>1845</v>
      </c>
      <c r="D100" t="s">
        <v>1953</v>
      </c>
      <c r="E100"/>
      <c r="F100" t="s">
        <v>1913</v>
      </c>
      <c r="G100" t="s">
        <v>1360</v>
      </c>
      <c r="H100" t="s">
        <v>209</v>
      </c>
      <c r="I100" s="77">
        <v>3.88</v>
      </c>
      <c r="J100" t="s">
        <v>112</v>
      </c>
      <c r="K100" t="s">
        <v>102</v>
      </c>
      <c r="L100" s="78">
        <v>5.5300000000000002E-2</v>
      </c>
      <c r="M100" s="78">
        <v>2.7099999999999999E-2</v>
      </c>
      <c r="N100" s="77">
        <v>678.13</v>
      </c>
      <c r="O100" s="77">
        <v>125.37</v>
      </c>
      <c r="P100" s="77">
        <v>0.85017158100000001</v>
      </c>
      <c r="Q100" s="78">
        <v>5.9999999999999995E-4</v>
      </c>
      <c r="R100" s="78">
        <v>0</v>
      </c>
    </row>
    <row r="101" spans="2:18">
      <c r="B101" t="s">
        <v>1951</v>
      </c>
      <c r="C101" t="s">
        <v>1845</v>
      </c>
      <c r="D101" t="s">
        <v>1954</v>
      </c>
      <c r="E101"/>
      <c r="F101" t="s">
        <v>1913</v>
      </c>
      <c r="G101" t="s">
        <v>1360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394.66</v>
      </c>
      <c r="O101" s="77">
        <v>125.44</v>
      </c>
      <c r="P101" s="77">
        <v>0.49506150399999999</v>
      </c>
      <c r="Q101" s="78">
        <v>4.0000000000000002E-4</v>
      </c>
      <c r="R101" s="78">
        <v>0</v>
      </c>
    </row>
    <row r="102" spans="2:18">
      <c r="B102" t="s">
        <v>1951</v>
      </c>
      <c r="C102" t="s">
        <v>1845</v>
      </c>
      <c r="D102" t="s">
        <v>1955</v>
      </c>
      <c r="E102"/>
      <c r="F102" t="s">
        <v>1913</v>
      </c>
      <c r="G102" t="s">
        <v>1360</v>
      </c>
      <c r="H102" t="s">
        <v>209</v>
      </c>
      <c r="I102" s="77">
        <v>3.88</v>
      </c>
      <c r="J102" t="s">
        <v>112</v>
      </c>
      <c r="K102" t="s">
        <v>102</v>
      </c>
      <c r="L102" s="78">
        <v>5.5E-2</v>
      </c>
      <c r="M102" s="78">
        <v>2.7199999999999998E-2</v>
      </c>
      <c r="N102" s="77">
        <v>277.99</v>
      </c>
      <c r="O102" s="77">
        <v>123.64</v>
      </c>
      <c r="P102" s="77">
        <v>0.34370683600000002</v>
      </c>
      <c r="Q102" s="78">
        <v>2.9999999999999997E-4</v>
      </c>
      <c r="R102" s="78">
        <v>0</v>
      </c>
    </row>
    <row r="103" spans="2:18">
      <c r="B103" t="s">
        <v>1951</v>
      </c>
      <c r="C103" t="s">
        <v>1845</v>
      </c>
      <c r="D103" t="s">
        <v>1956</v>
      </c>
      <c r="E103"/>
      <c r="F103" t="s">
        <v>1913</v>
      </c>
      <c r="G103" t="s">
        <v>1360</v>
      </c>
      <c r="H103" t="s">
        <v>209</v>
      </c>
      <c r="I103" s="77">
        <v>3.92</v>
      </c>
      <c r="J103" t="s">
        <v>112</v>
      </c>
      <c r="K103" t="s">
        <v>102</v>
      </c>
      <c r="L103" s="78">
        <v>5.5E-2</v>
      </c>
      <c r="M103" s="78">
        <v>2.06E-2</v>
      </c>
      <c r="N103" s="77">
        <v>157.02000000000001</v>
      </c>
      <c r="O103" s="77">
        <v>126.56</v>
      </c>
      <c r="P103" s="77">
        <v>0.19872451199999999</v>
      </c>
      <c r="Q103" s="78">
        <v>2.0000000000000001E-4</v>
      </c>
      <c r="R103" s="78">
        <v>0</v>
      </c>
    </row>
    <row r="104" spans="2:18">
      <c r="B104" t="s">
        <v>1951</v>
      </c>
      <c r="C104" t="s">
        <v>1845</v>
      </c>
      <c r="D104" t="s">
        <v>1957</v>
      </c>
      <c r="E104"/>
      <c r="F104" t="s">
        <v>1913</v>
      </c>
      <c r="G104" t="s">
        <v>1360</v>
      </c>
      <c r="H104" t="s">
        <v>209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317.72000000000003</v>
      </c>
      <c r="O104" s="77">
        <v>123.17</v>
      </c>
      <c r="P104" s="77">
        <v>0.391335724</v>
      </c>
      <c r="Q104" s="78">
        <v>2.9999999999999997E-4</v>
      </c>
      <c r="R104" s="78">
        <v>0</v>
      </c>
    </row>
    <row r="105" spans="2:18">
      <c r="B105" t="s">
        <v>1951</v>
      </c>
      <c r="C105" t="s">
        <v>1845</v>
      </c>
      <c r="D105" t="s">
        <v>1958</v>
      </c>
      <c r="E105"/>
      <c r="F105" t="s">
        <v>1913</v>
      </c>
      <c r="G105" t="s">
        <v>1360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492.52</v>
      </c>
      <c r="O105" s="77">
        <v>123.4</v>
      </c>
      <c r="P105" s="77">
        <v>0.60776967999999998</v>
      </c>
      <c r="Q105" s="78">
        <v>5.0000000000000001E-4</v>
      </c>
      <c r="R105" s="78">
        <v>0</v>
      </c>
    </row>
    <row r="106" spans="2:18">
      <c r="B106" t="s">
        <v>1951</v>
      </c>
      <c r="C106" t="s">
        <v>1845</v>
      </c>
      <c r="D106" t="s">
        <v>1959</v>
      </c>
      <c r="E106"/>
      <c r="F106" t="s">
        <v>1913</v>
      </c>
      <c r="G106" t="s">
        <v>1360</v>
      </c>
      <c r="H106" t="s">
        <v>209</v>
      </c>
      <c r="I106" s="77">
        <v>3.74</v>
      </c>
      <c r="J106" t="s">
        <v>112</v>
      </c>
      <c r="K106" t="s">
        <v>102</v>
      </c>
      <c r="L106" s="78">
        <v>5.5E-2</v>
      </c>
      <c r="M106" s="78">
        <v>5.1400000000000001E-2</v>
      </c>
      <c r="N106" s="77">
        <v>215.58</v>
      </c>
      <c r="O106" s="77">
        <v>126.31</v>
      </c>
      <c r="P106" s="77">
        <v>0.27229909800000002</v>
      </c>
      <c r="Q106" s="78">
        <v>2.0000000000000001E-4</v>
      </c>
      <c r="R106" s="78">
        <v>0</v>
      </c>
    </row>
    <row r="107" spans="2:18">
      <c r="B107" t="s">
        <v>1951</v>
      </c>
      <c r="C107" t="s">
        <v>1845</v>
      </c>
      <c r="D107" t="s">
        <v>1960</v>
      </c>
      <c r="E107"/>
      <c r="F107" t="s">
        <v>1913</v>
      </c>
      <c r="G107" t="s">
        <v>1360</v>
      </c>
      <c r="H107" t="s">
        <v>209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511.51</v>
      </c>
      <c r="O107" s="77">
        <v>123.64</v>
      </c>
      <c r="P107" s="77">
        <v>0.63243096399999998</v>
      </c>
      <c r="Q107" s="78">
        <v>5.0000000000000001E-4</v>
      </c>
      <c r="R107" s="78">
        <v>0</v>
      </c>
    </row>
    <row r="108" spans="2:18">
      <c r="B108" t="s">
        <v>1951</v>
      </c>
      <c r="C108" t="s">
        <v>1845</v>
      </c>
      <c r="D108" t="s">
        <v>1961</v>
      </c>
      <c r="E108"/>
      <c r="F108" t="s">
        <v>1913</v>
      </c>
      <c r="G108" t="s">
        <v>1360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2.7400000000000001E-2</v>
      </c>
      <c r="N108" s="77">
        <v>226.83</v>
      </c>
      <c r="O108" s="77">
        <v>123.89</v>
      </c>
      <c r="P108" s="77">
        <v>0.28101968700000002</v>
      </c>
      <c r="Q108" s="78">
        <v>2.0000000000000001E-4</v>
      </c>
      <c r="R108" s="78">
        <v>0</v>
      </c>
    </row>
    <row r="109" spans="2:18">
      <c r="B109" t="s">
        <v>1951</v>
      </c>
      <c r="C109" t="s">
        <v>1845</v>
      </c>
      <c r="D109" t="s">
        <v>1962</v>
      </c>
      <c r="E109"/>
      <c r="F109" t="s">
        <v>1913</v>
      </c>
      <c r="G109" t="s">
        <v>1360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286.02999999999997</v>
      </c>
      <c r="O109" s="77">
        <v>122.6</v>
      </c>
      <c r="P109" s="77">
        <v>0.35067278000000002</v>
      </c>
      <c r="Q109" s="78">
        <v>2.9999999999999997E-4</v>
      </c>
      <c r="R109" s="78">
        <v>0</v>
      </c>
    </row>
    <row r="110" spans="2:18">
      <c r="B110" t="s">
        <v>1951</v>
      </c>
      <c r="C110" t="s">
        <v>1845</v>
      </c>
      <c r="D110" t="s">
        <v>1963</v>
      </c>
      <c r="E110"/>
      <c r="F110" t="s">
        <v>1913</v>
      </c>
      <c r="G110" t="s">
        <v>1360</v>
      </c>
      <c r="H110" t="s">
        <v>209</v>
      </c>
      <c r="I110" s="77">
        <v>3.92</v>
      </c>
      <c r="J110" t="s">
        <v>112</v>
      </c>
      <c r="K110" t="s">
        <v>102</v>
      </c>
      <c r="L110" s="78">
        <v>5.5E-2</v>
      </c>
      <c r="M110" s="78">
        <v>2.0400000000000001E-2</v>
      </c>
      <c r="N110" s="77">
        <v>65.400000000000006</v>
      </c>
      <c r="O110" s="77">
        <v>125.83</v>
      </c>
      <c r="P110" s="77">
        <v>8.2292820000000003E-2</v>
      </c>
      <c r="Q110" s="78">
        <v>1E-4</v>
      </c>
      <c r="R110" s="78">
        <v>0</v>
      </c>
    </row>
    <row r="111" spans="2:18">
      <c r="B111" t="s">
        <v>1951</v>
      </c>
      <c r="C111" t="s">
        <v>1845</v>
      </c>
      <c r="D111" t="s">
        <v>1964</v>
      </c>
      <c r="E111"/>
      <c r="F111" t="s">
        <v>1913</v>
      </c>
      <c r="G111" t="s">
        <v>1360</v>
      </c>
      <c r="H111" t="s">
        <v>209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576.73</v>
      </c>
      <c r="O111" s="77">
        <v>122.83</v>
      </c>
      <c r="P111" s="77">
        <v>0.70839745899999995</v>
      </c>
      <c r="Q111" s="78">
        <v>5.0000000000000001E-4</v>
      </c>
      <c r="R111" s="78">
        <v>0</v>
      </c>
    </row>
    <row r="112" spans="2:18">
      <c r="B112" t="s">
        <v>1951</v>
      </c>
      <c r="C112" t="s">
        <v>1845</v>
      </c>
      <c r="D112" t="s">
        <v>1965</v>
      </c>
      <c r="E112"/>
      <c r="F112" t="s">
        <v>1913</v>
      </c>
      <c r="G112" t="s">
        <v>1360</v>
      </c>
      <c r="H112" t="s">
        <v>209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2.1000000000000001E-2</v>
      </c>
      <c r="N112" s="77">
        <v>130.08000000000001</v>
      </c>
      <c r="O112" s="77">
        <v>125.47</v>
      </c>
      <c r="P112" s="77">
        <v>0.16321137599999999</v>
      </c>
      <c r="Q112" s="78">
        <v>1E-4</v>
      </c>
      <c r="R112" s="78">
        <v>0</v>
      </c>
    </row>
    <row r="113" spans="2:18">
      <c r="B113" t="s">
        <v>1951</v>
      </c>
      <c r="C113" t="s">
        <v>1845</v>
      </c>
      <c r="D113" t="s">
        <v>1966</v>
      </c>
      <c r="E113"/>
      <c r="F113" t="s">
        <v>1913</v>
      </c>
      <c r="G113" t="s">
        <v>1360</v>
      </c>
      <c r="H113" t="s">
        <v>209</v>
      </c>
      <c r="I113" s="77">
        <v>3.91</v>
      </c>
      <c r="J113" t="s">
        <v>112</v>
      </c>
      <c r="K113" t="s">
        <v>102</v>
      </c>
      <c r="L113" s="78">
        <v>5.5E-2</v>
      </c>
      <c r="M113" s="78">
        <v>2.2700000000000001E-2</v>
      </c>
      <c r="N113" s="77">
        <v>114.23</v>
      </c>
      <c r="O113" s="77">
        <v>123.68</v>
      </c>
      <c r="P113" s="77">
        <v>0.141279664</v>
      </c>
      <c r="Q113" s="78">
        <v>1E-4</v>
      </c>
      <c r="R113" s="78">
        <v>0</v>
      </c>
    </row>
    <row r="114" spans="2:18">
      <c r="B114" t="s">
        <v>1951</v>
      </c>
      <c r="C114" t="s">
        <v>1845</v>
      </c>
      <c r="D114" t="s">
        <v>1967</v>
      </c>
      <c r="E114"/>
      <c r="F114" t="s">
        <v>1913</v>
      </c>
      <c r="G114" t="s">
        <v>1360</v>
      </c>
      <c r="H114" t="s">
        <v>209</v>
      </c>
      <c r="I114" s="77">
        <v>3.82</v>
      </c>
      <c r="J114" t="s">
        <v>112</v>
      </c>
      <c r="K114" t="s">
        <v>102</v>
      </c>
      <c r="L114" s="78">
        <v>5.5E-2</v>
      </c>
      <c r="M114" s="78">
        <v>3.7600000000000001E-2</v>
      </c>
      <c r="N114" s="77">
        <v>356.15</v>
      </c>
      <c r="O114" s="77">
        <v>116.59</v>
      </c>
      <c r="P114" s="77">
        <v>0.41523528500000001</v>
      </c>
      <c r="Q114" s="78">
        <v>2.9999999999999997E-4</v>
      </c>
      <c r="R114" s="78">
        <v>0</v>
      </c>
    </row>
    <row r="115" spans="2:18">
      <c r="B115" t="s">
        <v>1951</v>
      </c>
      <c r="C115" t="s">
        <v>1845</v>
      </c>
      <c r="D115" t="s">
        <v>1968</v>
      </c>
      <c r="E115"/>
      <c r="F115" t="s">
        <v>1913</v>
      </c>
      <c r="G115" t="s">
        <v>1360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260.60000000000002</v>
      </c>
      <c r="O115" s="77">
        <v>116.35</v>
      </c>
      <c r="P115" s="77">
        <v>0.30320809999999998</v>
      </c>
      <c r="Q115" s="78">
        <v>2.0000000000000001E-4</v>
      </c>
      <c r="R115" s="78">
        <v>0</v>
      </c>
    </row>
    <row r="116" spans="2:18">
      <c r="B116" t="s">
        <v>1951</v>
      </c>
      <c r="C116" t="s">
        <v>1845</v>
      </c>
      <c r="D116" t="s">
        <v>1969</v>
      </c>
      <c r="E116"/>
      <c r="F116" t="s">
        <v>1913</v>
      </c>
      <c r="G116" t="s">
        <v>1360</v>
      </c>
      <c r="H116" t="s">
        <v>209</v>
      </c>
      <c r="I116" s="77">
        <v>3.9</v>
      </c>
      <c r="J116" t="s">
        <v>112</v>
      </c>
      <c r="K116" t="s">
        <v>102</v>
      </c>
      <c r="L116" s="78">
        <v>5.5E-2</v>
      </c>
      <c r="M116" s="78">
        <v>2.3900000000000001E-2</v>
      </c>
      <c r="N116" s="77">
        <v>127.07</v>
      </c>
      <c r="O116" s="77">
        <v>122.49</v>
      </c>
      <c r="P116" s="77">
        <v>0.15564804300000001</v>
      </c>
      <c r="Q116" s="78">
        <v>1E-4</v>
      </c>
      <c r="R116" s="78">
        <v>0</v>
      </c>
    </row>
    <row r="117" spans="2:18">
      <c r="B117" t="s">
        <v>1951</v>
      </c>
      <c r="C117" t="s">
        <v>1845</v>
      </c>
      <c r="D117" t="s">
        <v>1970</v>
      </c>
      <c r="E117"/>
      <c r="F117" t="s">
        <v>1913</v>
      </c>
      <c r="G117" t="s">
        <v>1360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2.4299999999999999E-2</v>
      </c>
      <c r="N117" s="77">
        <v>32.82</v>
      </c>
      <c r="O117" s="77">
        <v>121.97</v>
      </c>
      <c r="P117" s="77">
        <v>4.0030554000000003E-2</v>
      </c>
      <c r="Q117" s="78">
        <v>0</v>
      </c>
      <c r="R117" s="78">
        <v>0</v>
      </c>
    </row>
    <row r="118" spans="2:18">
      <c r="B118" t="s">
        <v>1951</v>
      </c>
      <c r="C118" t="s">
        <v>1845</v>
      </c>
      <c r="D118" t="s">
        <v>1971</v>
      </c>
      <c r="E118"/>
      <c r="F118" t="s">
        <v>1913</v>
      </c>
      <c r="G118" t="s">
        <v>1360</v>
      </c>
      <c r="H118" t="s">
        <v>209</v>
      </c>
      <c r="I118" s="77">
        <v>3.88</v>
      </c>
      <c r="J118" t="s">
        <v>112</v>
      </c>
      <c r="K118" t="s">
        <v>102</v>
      </c>
      <c r="L118" s="78">
        <v>5.5E-2</v>
      </c>
      <c r="M118" s="78">
        <v>2.7199999999999998E-2</v>
      </c>
      <c r="N118" s="77">
        <v>373.34</v>
      </c>
      <c r="O118" s="77">
        <v>121.09</v>
      </c>
      <c r="P118" s="77">
        <v>0.45207740600000001</v>
      </c>
      <c r="Q118" s="78">
        <v>2.9999999999999997E-4</v>
      </c>
      <c r="R118" s="78">
        <v>0</v>
      </c>
    </row>
    <row r="119" spans="2:18">
      <c r="B119" t="s">
        <v>1951</v>
      </c>
      <c r="C119" t="s">
        <v>1845</v>
      </c>
      <c r="D119" t="s">
        <v>1972</v>
      </c>
      <c r="E119"/>
      <c r="F119" t="s">
        <v>1913</v>
      </c>
      <c r="G119" t="s">
        <v>1360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2.7099999999999999E-2</v>
      </c>
      <c r="N119" s="77">
        <v>72.209999999999994</v>
      </c>
      <c r="O119" s="77">
        <v>121</v>
      </c>
      <c r="P119" s="77">
        <v>8.7374099999999996E-2</v>
      </c>
      <c r="Q119" s="78">
        <v>1E-4</v>
      </c>
      <c r="R119" s="78">
        <v>0</v>
      </c>
    </row>
    <row r="120" spans="2:18">
      <c r="B120" t="s">
        <v>1951</v>
      </c>
      <c r="C120" t="s">
        <v>1845</v>
      </c>
      <c r="D120" t="s">
        <v>1973</v>
      </c>
      <c r="E120"/>
      <c r="F120" t="s">
        <v>1913</v>
      </c>
      <c r="G120" t="s">
        <v>1360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69.5</v>
      </c>
      <c r="O120" s="77">
        <v>121.71</v>
      </c>
      <c r="P120" s="77">
        <v>8.4588449999999996E-2</v>
      </c>
      <c r="Q120" s="78">
        <v>1E-4</v>
      </c>
      <c r="R120" s="78">
        <v>0</v>
      </c>
    </row>
    <row r="121" spans="2:18">
      <c r="B121" t="s">
        <v>1951</v>
      </c>
      <c r="C121" t="s">
        <v>1845</v>
      </c>
      <c r="D121" t="s">
        <v>1974</v>
      </c>
      <c r="E121"/>
      <c r="F121" t="s">
        <v>1913</v>
      </c>
      <c r="G121" t="s">
        <v>1360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138.41999999999999</v>
      </c>
      <c r="O121" s="77">
        <v>121.95</v>
      </c>
      <c r="P121" s="77">
        <v>0.16880318999999999</v>
      </c>
      <c r="Q121" s="78">
        <v>1E-4</v>
      </c>
      <c r="R121" s="78">
        <v>0</v>
      </c>
    </row>
    <row r="122" spans="2:18">
      <c r="B122" t="s">
        <v>1951</v>
      </c>
      <c r="C122" t="s">
        <v>1845</v>
      </c>
      <c r="D122" t="s">
        <v>1975</v>
      </c>
      <c r="E122"/>
      <c r="F122" t="s">
        <v>1913</v>
      </c>
      <c r="G122" t="s">
        <v>1360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87.14</v>
      </c>
      <c r="O122" s="77">
        <v>121.47</v>
      </c>
      <c r="P122" s="77">
        <v>0.10584895800000001</v>
      </c>
      <c r="Q122" s="78">
        <v>1E-4</v>
      </c>
      <c r="R122" s="78">
        <v>0</v>
      </c>
    </row>
    <row r="123" spans="2:18">
      <c r="B123" t="s">
        <v>1951</v>
      </c>
      <c r="C123" t="s">
        <v>1845</v>
      </c>
      <c r="D123" t="s">
        <v>1976</v>
      </c>
      <c r="E123"/>
      <c r="F123" t="s">
        <v>1913</v>
      </c>
      <c r="G123" t="s">
        <v>1360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49</v>
      </c>
      <c r="O123" s="77">
        <v>121.36</v>
      </c>
      <c r="P123" s="77">
        <v>5.9466400000000003E-2</v>
      </c>
      <c r="Q123" s="78">
        <v>0</v>
      </c>
      <c r="R123" s="78">
        <v>0</v>
      </c>
    </row>
    <row r="124" spans="2:18">
      <c r="B124" t="s">
        <v>1951</v>
      </c>
      <c r="C124" t="s">
        <v>1845</v>
      </c>
      <c r="D124" t="s">
        <v>1977</v>
      </c>
      <c r="E124"/>
      <c r="F124" t="s">
        <v>1913</v>
      </c>
      <c r="G124" t="s">
        <v>1360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145.66</v>
      </c>
      <c r="O124" s="77">
        <v>121.01</v>
      </c>
      <c r="P124" s="77">
        <v>0.176263166</v>
      </c>
      <c r="Q124" s="78">
        <v>1E-4</v>
      </c>
      <c r="R124" s="78">
        <v>0</v>
      </c>
    </row>
    <row r="125" spans="2:18">
      <c r="B125" t="s">
        <v>1951</v>
      </c>
      <c r="C125" t="s">
        <v>1845</v>
      </c>
      <c r="D125" t="s">
        <v>1978</v>
      </c>
      <c r="E125"/>
      <c r="F125" t="s">
        <v>1913</v>
      </c>
      <c r="G125" t="s">
        <v>1360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57.17</v>
      </c>
      <c r="O125" s="77">
        <v>121.01</v>
      </c>
      <c r="P125" s="77">
        <v>6.9181416999999995E-2</v>
      </c>
      <c r="Q125" s="78">
        <v>1E-4</v>
      </c>
      <c r="R125" s="78">
        <v>0</v>
      </c>
    </row>
    <row r="126" spans="2:18">
      <c r="B126" t="s">
        <v>1951</v>
      </c>
      <c r="C126" t="s">
        <v>1845</v>
      </c>
      <c r="D126" t="s">
        <v>1979</v>
      </c>
      <c r="E126"/>
      <c r="F126" t="s">
        <v>1913</v>
      </c>
      <c r="G126" t="s">
        <v>1360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380.56</v>
      </c>
      <c r="O126" s="77">
        <v>121.24</v>
      </c>
      <c r="P126" s="77">
        <v>0.46139094400000003</v>
      </c>
      <c r="Q126" s="78">
        <v>4.0000000000000002E-4</v>
      </c>
      <c r="R126" s="78">
        <v>0</v>
      </c>
    </row>
    <row r="127" spans="2:18">
      <c r="B127" t="s">
        <v>1951</v>
      </c>
      <c r="C127" t="s">
        <v>1845</v>
      </c>
      <c r="D127" t="s">
        <v>1980</v>
      </c>
      <c r="E127"/>
      <c r="F127" t="s">
        <v>1913</v>
      </c>
      <c r="G127" t="s">
        <v>1360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2.7199999999999998E-2</v>
      </c>
      <c r="N127" s="77">
        <v>743.4</v>
      </c>
      <c r="O127" s="77">
        <v>122.31</v>
      </c>
      <c r="P127" s="77">
        <v>0.90925254</v>
      </c>
      <c r="Q127" s="78">
        <v>6.9999999999999999E-4</v>
      </c>
      <c r="R127" s="78">
        <v>0</v>
      </c>
    </row>
    <row r="128" spans="2:18">
      <c r="B128" t="s">
        <v>1951</v>
      </c>
      <c r="C128" t="s">
        <v>1845</v>
      </c>
      <c r="D128" t="s">
        <v>1981</v>
      </c>
      <c r="E128"/>
      <c r="F128" t="s">
        <v>1913</v>
      </c>
      <c r="G128" t="s">
        <v>1360</v>
      </c>
      <c r="H128" t="s">
        <v>209</v>
      </c>
      <c r="I128" s="77">
        <v>3.74</v>
      </c>
      <c r="J128" t="s">
        <v>112</v>
      </c>
      <c r="K128" t="s">
        <v>102</v>
      </c>
      <c r="L128" s="78">
        <v>5.5E-2</v>
      </c>
      <c r="M128" s="78">
        <v>5.1400000000000001E-2</v>
      </c>
      <c r="N128" s="77">
        <v>78.959999999999994</v>
      </c>
      <c r="O128" s="77">
        <v>125.65</v>
      </c>
      <c r="P128" s="77">
        <v>9.9213239999999994E-2</v>
      </c>
      <c r="Q128" s="78">
        <v>1E-4</v>
      </c>
      <c r="R128" s="78">
        <v>0</v>
      </c>
    </row>
    <row r="129" spans="2:18">
      <c r="B129" t="s">
        <v>1951</v>
      </c>
      <c r="C129" t="s">
        <v>1845</v>
      </c>
      <c r="D129" t="s">
        <v>1982</v>
      </c>
      <c r="E129"/>
      <c r="F129" t="s">
        <v>1913</v>
      </c>
      <c r="G129" t="s">
        <v>1360</v>
      </c>
      <c r="H129" t="s">
        <v>209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907.38</v>
      </c>
      <c r="O129" s="77">
        <v>122.81</v>
      </c>
      <c r="P129" s="77">
        <v>1.1143533779999999</v>
      </c>
      <c r="Q129" s="78">
        <v>8.0000000000000004E-4</v>
      </c>
      <c r="R129" s="78">
        <v>0</v>
      </c>
    </row>
    <row r="130" spans="2:18">
      <c r="B130" t="s">
        <v>1951</v>
      </c>
      <c r="C130" t="s">
        <v>1845</v>
      </c>
      <c r="D130" t="s">
        <v>1983</v>
      </c>
      <c r="E130"/>
      <c r="F130" t="s">
        <v>1913</v>
      </c>
      <c r="G130" t="s">
        <v>1360</v>
      </c>
      <c r="H130" t="s">
        <v>209</v>
      </c>
      <c r="I130" s="77">
        <v>3.73</v>
      </c>
      <c r="J130" t="s">
        <v>112</v>
      </c>
      <c r="K130" t="s">
        <v>102</v>
      </c>
      <c r="L130" s="78">
        <v>5.5899999999999998E-2</v>
      </c>
      <c r="M130" s="78">
        <v>5.2299999999999999E-2</v>
      </c>
      <c r="N130" s="77">
        <v>179.23</v>
      </c>
      <c r="O130" s="77">
        <v>125.52</v>
      </c>
      <c r="P130" s="77">
        <v>0.22496949599999999</v>
      </c>
      <c r="Q130" s="78">
        <v>2.0000000000000001E-4</v>
      </c>
      <c r="R130" s="78">
        <v>0</v>
      </c>
    </row>
    <row r="131" spans="2:18">
      <c r="B131" t="s">
        <v>1951</v>
      </c>
      <c r="C131" t="s">
        <v>1845</v>
      </c>
      <c r="D131" t="s">
        <v>1984</v>
      </c>
      <c r="E131"/>
      <c r="F131" t="s">
        <v>1913</v>
      </c>
      <c r="G131" t="s">
        <v>1360</v>
      </c>
      <c r="H131" t="s">
        <v>209</v>
      </c>
      <c r="I131" s="77">
        <v>3.73</v>
      </c>
      <c r="J131" t="s">
        <v>112</v>
      </c>
      <c r="K131" t="s">
        <v>102</v>
      </c>
      <c r="L131" s="78">
        <v>5.5E-2</v>
      </c>
      <c r="M131" s="78">
        <v>5.1999999999999998E-2</v>
      </c>
      <c r="N131" s="77">
        <v>4600.82</v>
      </c>
      <c r="O131" s="77">
        <v>131.16</v>
      </c>
      <c r="P131" s="77">
        <v>6.0344355119999999</v>
      </c>
      <c r="Q131" s="78">
        <v>4.5999999999999999E-3</v>
      </c>
      <c r="R131" s="78">
        <v>1E-4</v>
      </c>
    </row>
    <row r="132" spans="2:18">
      <c r="B132" t="s">
        <v>1985</v>
      </c>
      <c r="C132" t="s">
        <v>1845</v>
      </c>
      <c r="D132" t="s">
        <v>1986</v>
      </c>
      <c r="E132"/>
      <c r="F132" t="s">
        <v>1909</v>
      </c>
      <c r="G132" t="s">
        <v>251</v>
      </c>
      <c r="H132" t="s">
        <v>150</v>
      </c>
      <c r="I132" s="77">
        <v>5.22</v>
      </c>
      <c r="J132" t="s">
        <v>112</v>
      </c>
      <c r="K132" t="s">
        <v>102</v>
      </c>
      <c r="L132" s="78">
        <v>5.3499999999999999E-2</v>
      </c>
      <c r="M132" s="78">
        <v>5.4199999999999998E-2</v>
      </c>
      <c r="N132" s="77">
        <v>98.47</v>
      </c>
      <c r="O132" s="77">
        <v>123.73</v>
      </c>
      <c r="P132" s="77">
        <v>0.121836931</v>
      </c>
      <c r="Q132" s="78">
        <v>1E-4</v>
      </c>
      <c r="R132" s="78">
        <v>0</v>
      </c>
    </row>
    <row r="133" spans="2:18">
      <c r="B133" t="s">
        <v>1985</v>
      </c>
      <c r="C133" t="s">
        <v>1845</v>
      </c>
      <c r="D133" t="s">
        <v>1987</v>
      </c>
      <c r="E133"/>
      <c r="F133" t="s">
        <v>1909</v>
      </c>
      <c r="G133" t="s">
        <v>251</v>
      </c>
      <c r="H133" t="s">
        <v>150</v>
      </c>
      <c r="I133" s="77">
        <v>4.53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125.82</v>
      </c>
      <c r="O133" s="77">
        <v>123.73</v>
      </c>
      <c r="P133" s="77">
        <v>0.15567708599999999</v>
      </c>
      <c r="Q133" s="78">
        <v>1E-4</v>
      </c>
      <c r="R133" s="78">
        <v>0</v>
      </c>
    </row>
    <row r="134" spans="2:18">
      <c r="B134" t="s">
        <v>1985</v>
      </c>
      <c r="C134" t="s">
        <v>1845</v>
      </c>
      <c r="D134" t="s">
        <v>1988</v>
      </c>
      <c r="E134"/>
      <c r="F134" t="s">
        <v>1909</v>
      </c>
      <c r="G134" t="s">
        <v>251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836.48</v>
      </c>
      <c r="O134" s="77">
        <v>130.37</v>
      </c>
      <c r="P134" s="77">
        <v>1.090518976</v>
      </c>
      <c r="Q134" s="78">
        <v>8.0000000000000004E-4</v>
      </c>
      <c r="R134" s="78">
        <v>0</v>
      </c>
    </row>
    <row r="135" spans="2:18">
      <c r="B135" t="s">
        <v>1985</v>
      </c>
      <c r="C135" t="s">
        <v>1845</v>
      </c>
      <c r="D135" t="s">
        <v>1989</v>
      </c>
      <c r="E135"/>
      <c r="F135" t="s">
        <v>1909</v>
      </c>
      <c r="G135" t="s">
        <v>251</v>
      </c>
      <c r="H135" t="s">
        <v>150</v>
      </c>
      <c r="I135" s="77">
        <v>4.72</v>
      </c>
      <c r="J135" t="s">
        <v>112</v>
      </c>
      <c r="K135" t="s">
        <v>102</v>
      </c>
      <c r="L135" s="78">
        <v>5.3499999999999999E-2</v>
      </c>
      <c r="M135" s="78">
        <v>2.6499999999999999E-2</v>
      </c>
      <c r="N135" s="77">
        <v>147.69999999999999</v>
      </c>
      <c r="O135" s="77">
        <v>123.73</v>
      </c>
      <c r="P135" s="77">
        <v>0.18274921</v>
      </c>
      <c r="Q135" s="78">
        <v>1E-4</v>
      </c>
      <c r="R135" s="78">
        <v>0</v>
      </c>
    </row>
    <row r="136" spans="2:18">
      <c r="B136" t="s">
        <v>1985</v>
      </c>
      <c r="C136" t="s">
        <v>1845</v>
      </c>
      <c r="D136" t="s">
        <v>1990</v>
      </c>
      <c r="E136"/>
      <c r="F136" t="s">
        <v>1909</v>
      </c>
      <c r="G136" t="s">
        <v>251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602.54999999999995</v>
      </c>
      <c r="O136" s="77">
        <v>130.37</v>
      </c>
      <c r="P136" s="77">
        <v>0.78554443500000004</v>
      </c>
      <c r="Q136" s="78">
        <v>5.9999999999999995E-4</v>
      </c>
      <c r="R136" s="78">
        <v>0</v>
      </c>
    </row>
    <row r="137" spans="2:18">
      <c r="B137" t="s">
        <v>1985</v>
      </c>
      <c r="C137" t="s">
        <v>1845</v>
      </c>
      <c r="D137" t="s">
        <v>1991</v>
      </c>
      <c r="E137"/>
      <c r="F137" t="s">
        <v>1909</v>
      </c>
      <c r="G137" t="s">
        <v>251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120.32</v>
      </c>
      <c r="O137" s="77">
        <v>123.73</v>
      </c>
      <c r="P137" s="77">
        <v>0.14887193600000001</v>
      </c>
      <c r="Q137" s="78">
        <v>1E-4</v>
      </c>
      <c r="R137" s="78">
        <v>0</v>
      </c>
    </row>
    <row r="138" spans="2:18">
      <c r="B138" t="s">
        <v>1985</v>
      </c>
      <c r="C138" t="s">
        <v>1845</v>
      </c>
      <c r="D138" t="s">
        <v>1992</v>
      </c>
      <c r="E138"/>
      <c r="F138" t="s">
        <v>1909</v>
      </c>
      <c r="G138" t="s">
        <v>251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723.65</v>
      </c>
      <c r="O138" s="77">
        <v>130.37</v>
      </c>
      <c r="P138" s="77">
        <v>0.94342250500000002</v>
      </c>
      <c r="Q138" s="78">
        <v>6.9999999999999999E-4</v>
      </c>
      <c r="R138" s="78">
        <v>0</v>
      </c>
    </row>
    <row r="139" spans="2:18">
      <c r="B139" t="s">
        <v>1985</v>
      </c>
      <c r="C139" t="s">
        <v>1845</v>
      </c>
      <c r="D139" t="s">
        <v>1993</v>
      </c>
      <c r="E139"/>
      <c r="F139" t="s">
        <v>1909</v>
      </c>
      <c r="G139" t="s">
        <v>251</v>
      </c>
      <c r="H139" t="s">
        <v>150</v>
      </c>
      <c r="I139" s="77">
        <v>4.72</v>
      </c>
      <c r="J139" t="s">
        <v>112</v>
      </c>
      <c r="K139" t="s">
        <v>102</v>
      </c>
      <c r="L139" s="78">
        <v>5.3499999999999999E-2</v>
      </c>
      <c r="M139" s="78">
        <v>2.6499999999999999E-2</v>
      </c>
      <c r="N139" s="77">
        <v>125.82</v>
      </c>
      <c r="O139" s="77">
        <v>123.73</v>
      </c>
      <c r="P139" s="77">
        <v>0.15567708599999999</v>
      </c>
      <c r="Q139" s="78">
        <v>1E-4</v>
      </c>
      <c r="R139" s="78">
        <v>0</v>
      </c>
    </row>
    <row r="140" spans="2:18">
      <c r="B140" t="s">
        <v>1985</v>
      </c>
      <c r="C140" t="s">
        <v>1845</v>
      </c>
      <c r="D140" t="s">
        <v>1994</v>
      </c>
      <c r="E140"/>
      <c r="F140" t="s">
        <v>1909</v>
      </c>
      <c r="G140" t="s">
        <v>251</v>
      </c>
      <c r="H140" t="s">
        <v>150</v>
      </c>
      <c r="I140" s="77">
        <v>4.78</v>
      </c>
      <c r="J140" t="s">
        <v>112</v>
      </c>
      <c r="K140" t="s">
        <v>102</v>
      </c>
      <c r="L140" s="78">
        <v>5.3499999999999999E-2</v>
      </c>
      <c r="M140" s="78">
        <v>1.84E-2</v>
      </c>
      <c r="N140" s="77">
        <v>663.95</v>
      </c>
      <c r="O140" s="77">
        <v>130.43</v>
      </c>
      <c r="P140" s="77">
        <v>0.86598998500000002</v>
      </c>
      <c r="Q140" s="78">
        <v>6.9999999999999999E-4</v>
      </c>
      <c r="R140" s="78">
        <v>0</v>
      </c>
    </row>
    <row r="141" spans="2:18">
      <c r="B141" t="s">
        <v>1985</v>
      </c>
      <c r="C141" t="s">
        <v>1845</v>
      </c>
      <c r="D141" t="s">
        <v>1995</v>
      </c>
      <c r="E141"/>
      <c r="F141" t="s">
        <v>1909</v>
      </c>
      <c r="G141" t="s">
        <v>251</v>
      </c>
      <c r="H141" t="s">
        <v>150</v>
      </c>
      <c r="I141" s="77">
        <v>4.53</v>
      </c>
      <c r="J141" t="s">
        <v>112</v>
      </c>
      <c r="K141" t="s">
        <v>102</v>
      </c>
      <c r="L141" s="78">
        <v>5.3499999999999999E-2</v>
      </c>
      <c r="M141" s="78">
        <v>5.4199999999999998E-2</v>
      </c>
      <c r="N141" s="77">
        <v>624.89</v>
      </c>
      <c r="O141" s="77">
        <v>130.43</v>
      </c>
      <c r="P141" s="77">
        <v>0.815044027</v>
      </c>
      <c r="Q141" s="78">
        <v>5.9999999999999995E-4</v>
      </c>
      <c r="R141" s="78">
        <v>0</v>
      </c>
    </row>
    <row r="142" spans="2:18">
      <c r="B142" t="s">
        <v>1996</v>
      </c>
      <c r="C142" t="s">
        <v>1845</v>
      </c>
      <c r="D142" t="s">
        <v>1997</v>
      </c>
      <c r="E142"/>
      <c r="F142" t="s">
        <v>1909</v>
      </c>
      <c r="G142" t="s">
        <v>277</v>
      </c>
      <c r="H142" t="s">
        <v>150</v>
      </c>
      <c r="I142" s="77">
        <v>4.4000000000000004</v>
      </c>
      <c r="J142" t="s">
        <v>340</v>
      </c>
      <c r="K142" t="s">
        <v>102</v>
      </c>
      <c r="L142" s="78">
        <v>2.5600000000000001E-2</v>
      </c>
      <c r="M142" s="78">
        <v>2.5899999999999999E-2</v>
      </c>
      <c r="N142" s="77">
        <v>16533.080000000002</v>
      </c>
      <c r="O142" s="77">
        <v>112.45</v>
      </c>
      <c r="P142" s="77">
        <v>18.591448459999999</v>
      </c>
      <c r="Q142" s="78">
        <v>1.41E-2</v>
      </c>
      <c r="R142" s="78">
        <v>2.9999999999999997E-4</v>
      </c>
    </row>
    <row r="143" spans="2:18">
      <c r="B143" t="s">
        <v>1998</v>
      </c>
      <c r="C143" t="s">
        <v>1845</v>
      </c>
      <c r="D143" t="s">
        <v>1999</v>
      </c>
      <c r="E143"/>
      <c r="F143" t="s">
        <v>1242</v>
      </c>
      <c r="G143" t="s">
        <v>1211</v>
      </c>
      <c r="H143" t="s">
        <v>1251</v>
      </c>
      <c r="I143" s="77">
        <v>0.5</v>
      </c>
      <c r="J143" t="s">
        <v>127</v>
      </c>
      <c r="K143" t="s">
        <v>102</v>
      </c>
      <c r="L143" s="78">
        <v>3.6999999999999998E-2</v>
      </c>
      <c r="M143" s="78">
        <v>3.73E-2</v>
      </c>
      <c r="N143" s="77">
        <v>1867.15</v>
      </c>
      <c r="O143" s="77">
        <v>107.77</v>
      </c>
      <c r="P143" s="77">
        <v>2.0122275549999999</v>
      </c>
      <c r="Q143" s="78">
        <v>1.5E-3</v>
      </c>
      <c r="R143" s="78">
        <v>0</v>
      </c>
    </row>
    <row r="144" spans="2:18">
      <c r="B144" t="s">
        <v>1998</v>
      </c>
      <c r="C144" t="s">
        <v>1845</v>
      </c>
      <c r="D144" t="s">
        <v>2000</v>
      </c>
      <c r="E144"/>
      <c r="F144" t="s">
        <v>1242</v>
      </c>
      <c r="G144" t="s">
        <v>1211</v>
      </c>
      <c r="H144" t="s">
        <v>1251</v>
      </c>
      <c r="I144" s="77">
        <v>0.96</v>
      </c>
      <c r="J144" t="s">
        <v>127</v>
      </c>
      <c r="K144" t="s">
        <v>102</v>
      </c>
      <c r="L144" s="78">
        <v>3.6999999999999998E-2</v>
      </c>
      <c r="M144" s="78">
        <v>0.1358</v>
      </c>
      <c r="N144" s="77">
        <v>1244.76</v>
      </c>
      <c r="O144" s="77">
        <v>100.69</v>
      </c>
      <c r="P144" s="77">
        <v>1.253348844</v>
      </c>
      <c r="Q144" s="78">
        <v>1E-3</v>
      </c>
      <c r="R144" s="78">
        <v>0</v>
      </c>
    </row>
    <row r="145" spans="2:18">
      <c r="B145" t="s">
        <v>1998</v>
      </c>
      <c r="C145" t="s">
        <v>1845</v>
      </c>
      <c r="D145" t="s">
        <v>2001</v>
      </c>
      <c r="E145"/>
      <c r="F145" t="s">
        <v>1242</v>
      </c>
      <c r="G145" t="s">
        <v>1211</v>
      </c>
      <c r="H145" t="s">
        <v>1251</v>
      </c>
      <c r="I145" s="77">
        <v>1.97</v>
      </c>
      <c r="J145" t="s">
        <v>127</v>
      </c>
      <c r="K145" t="s">
        <v>102</v>
      </c>
      <c r="L145" s="78">
        <v>3.8800000000000001E-2</v>
      </c>
      <c r="M145" s="78">
        <v>3.9100000000000003E-2</v>
      </c>
      <c r="N145" s="77">
        <v>62</v>
      </c>
      <c r="O145" s="77">
        <v>97.23</v>
      </c>
      <c r="P145" s="77">
        <v>6.0282599999999999E-2</v>
      </c>
      <c r="Q145" s="78">
        <v>0</v>
      </c>
      <c r="R145" s="78">
        <v>0</v>
      </c>
    </row>
    <row r="146" spans="2:18">
      <c r="B146" t="s">
        <v>1998</v>
      </c>
      <c r="C146" t="s">
        <v>1845</v>
      </c>
      <c r="D146" t="s">
        <v>2002</v>
      </c>
      <c r="E146"/>
      <c r="F146" t="s">
        <v>1242</v>
      </c>
      <c r="G146" t="s">
        <v>1211</v>
      </c>
      <c r="H146" t="s">
        <v>1251</v>
      </c>
      <c r="I146" s="77">
        <v>1.91</v>
      </c>
      <c r="J146" t="s">
        <v>127</v>
      </c>
      <c r="K146" t="s">
        <v>102</v>
      </c>
      <c r="L146" s="78">
        <v>2.3E-2</v>
      </c>
      <c r="M146" s="78">
        <v>6.2799999999999995E-2</v>
      </c>
      <c r="N146" s="77">
        <v>62</v>
      </c>
      <c r="O146" s="77">
        <v>100.15</v>
      </c>
      <c r="P146" s="77">
        <v>6.2093000000000002E-2</v>
      </c>
      <c r="Q146" s="78">
        <v>0</v>
      </c>
      <c r="R146" s="78">
        <v>0</v>
      </c>
    </row>
    <row r="147" spans="2:18">
      <c r="B147" t="s">
        <v>2003</v>
      </c>
      <c r="C147" t="s">
        <v>1845</v>
      </c>
      <c r="D147" t="s">
        <v>2004</v>
      </c>
      <c r="E147"/>
      <c r="F147" t="s">
        <v>1909</v>
      </c>
      <c r="G147" t="s">
        <v>1901</v>
      </c>
      <c r="H147" t="s">
        <v>150</v>
      </c>
      <c r="I147" s="77">
        <v>4.38</v>
      </c>
      <c r="J147" t="s">
        <v>112</v>
      </c>
      <c r="K147" t="s">
        <v>102</v>
      </c>
      <c r="L147" s="78">
        <v>2.98E-2</v>
      </c>
      <c r="M147" s="78">
        <v>3.0599999999999999E-2</v>
      </c>
      <c r="N147" s="77">
        <v>1925.71</v>
      </c>
      <c r="O147" s="77">
        <v>109.67</v>
      </c>
      <c r="P147" s="77">
        <v>2.1119261570000001</v>
      </c>
      <c r="Q147" s="78">
        <v>1.6000000000000001E-3</v>
      </c>
      <c r="R147" s="78">
        <v>0</v>
      </c>
    </row>
    <row r="148" spans="2:18">
      <c r="B148" t="s">
        <v>2003</v>
      </c>
      <c r="C148" t="s">
        <v>1845</v>
      </c>
      <c r="D148" t="s">
        <v>2005</v>
      </c>
      <c r="E148"/>
      <c r="F148" t="s">
        <v>1909</v>
      </c>
      <c r="G148" t="s">
        <v>1901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54.46</v>
      </c>
      <c r="O148" s="77">
        <v>110.16</v>
      </c>
      <c r="P148" s="77">
        <v>5.9993136000000002E-2</v>
      </c>
      <c r="Q148" s="78">
        <v>0</v>
      </c>
      <c r="R148" s="78">
        <v>0</v>
      </c>
    </row>
    <row r="149" spans="2:18">
      <c r="B149" t="s">
        <v>2006</v>
      </c>
      <c r="C149" t="s">
        <v>1845</v>
      </c>
      <c r="D149" t="s">
        <v>2007</v>
      </c>
      <c r="E149"/>
      <c r="F149" t="s">
        <v>1242</v>
      </c>
      <c r="G149" t="s">
        <v>1901</v>
      </c>
      <c r="H149" t="s">
        <v>1251</v>
      </c>
      <c r="I149" s="77">
        <v>4.4000000000000004</v>
      </c>
      <c r="J149" t="s">
        <v>112</v>
      </c>
      <c r="K149" t="s">
        <v>102</v>
      </c>
      <c r="L149" s="78">
        <v>2.98E-2</v>
      </c>
      <c r="M149" s="78">
        <v>1.7299999999999999E-2</v>
      </c>
      <c r="N149" s="77">
        <v>2673.81</v>
      </c>
      <c r="O149" s="77">
        <v>116.02</v>
      </c>
      <c r="P149" s="77">
        <v>3.1021543619999998</v>
      </c>
      <c r="Q149" s="78">
        <v>2.3999999999999998E-3</v>
      </c>
      <c r="R149" s="78">
        <v>0</v>
      </c>
    </row>
    <row r="150" spans="2:18">
      <c r="B150" t="s">
        <v>2008</v>
      </c>
      <c r="C150" t="s">
        <v>1845</v>
      </c>
      <c r="D150" t="s">
        <v>2009</v>
      </c>
      <c r="E150"/>
      <c r="F150" t="s">
        <v>1242</v>
      </c>
      <c r="G150" t="s">
        <v>1901</v>
      </c>
      <c r="H150" t="s">
        <v>1251</v>
      </c>
      <c r="I150" s="77">
        <v>4.4400000000000004</v>
      </c>
      <c r="J150" t="s">
        <v>112</v>
      </c>
      <c r="K150" t="s">
        <v>102</v>
      </c>
      <c r="L150" s="78">
        <v>2.98E-2</v>
      </c>
      <c r="M150" s="78">
        <v>1.7000000000000001E-2</v>
      </c>
      <c r="N150" s="77">
        <v>2194.79</v>
      </c>
      <c r="O150" s="77">
        <v>116.28</v>
      </c>
      <c r="P150" s="77">
        <v>2.5521018120000001</v>
      </c>
      <c r="Q150" s="78">
        <v>1.9E-3</v>
      </c>
      <c r="R150" s="78">
        <v>0</v>
      </c>
    </row>
    <row r="151" spans="2:18">
      <c r="B151" t="s">
        <v>2010</v>
      </c>
      <c r="C151" t="s">
        <v>1845</v>
      </c>
      <c r="D151" t="s">
        <v>2011</v>
      </c>
      <c r="E151"/>
      <c r="F151" t="s">
        <v>1913</v>
      </c>
      <c r="G151" t="s">
        <v>1211</v>
      </c>
      <c r="H151" t="s">
        <v>209</v>
      </c>
      <c r="I151" s="77">
        <v>0.66</v>
      </c>
      <c r="J151" t="s">
        <v>112</v>
      </c>
      <c r="K151" t="s">
        <v>102</v>
      </c>
      <c r="L151" s="78">
        <v>0.04</v>
      </c>
      <c r="M151" s="78">
        <v>4.0099999999999997E-2</v>
      </c>
      <c r="N151" s="77">
        <v>176.36</v>
      </c>
      <c r="O151" s="77">
        <v>99.86</v>
      </c>
      <c r="P151" s="77">
        <v>0.176113096</v>
      </c>
      <c r="Q151" s="78">
        <v>1E-4</v>
      </c>
      <c r="R151" s="78">
        <v>0</v>
      </c>
    </row>
    <row r="152" spans="2:18">
      <c r="B152" s="83" t="s">
        <v>2012</v>
      </c>
      <c r="C152" t="s">
        <v>1845</v>
      </c>
      <c r="D152" t="s">
        <v>2013</v>
      </c>
      <c r="E152"/>
      <c r="F152" t="s">
        <v>2014</v>
      </c>
      <c r="G152" t="s">
        <v>2015</v>
      </c>
      <c r="H152" t="s">
        <v>1251</v>
      </c>
      <c r="I152" s="77">
        <v>3.44</v>
      </c>
      <c r="J152" t="s">
        <v>127</v>
      </c>
      <c r="K152" t="s">
        <v>102</v>
      </c>
      <c r="L152" s="78">
        <v>2.3900000000000001E-2</v>
      </c>
      <c r="M152" s="78">
        <v>5.2999999999999999E-2</v>
      </c>
      <c r="N152" s="77">
        <v>92.33</v>
      </c>
      <c r="O152" s="77">
        <v>91.23</v>
      </c>
      <c r="P152" s="77">
        <v>8.4232659000000001E-2</v>
      </c>
      <c r="Q152" s="78">
        <v>1E-4</v>
      </c>
      <c r="R152" s="78">
        <v>0</v>
      </c>
    </row>
    <row r="153" spans="2:18">
      <c r="B153" s="83" t="s">
        <v>2012</v>
      </c>
      <c r="C153" t="s">
        <v>1845</v>
      </c>
      <c r="D153" t="s">
        <v>2016</v>
      </c>
      <c r="E153"/>
      <c r="F153" t="s">
        <v>2014</v>
      </c>
      <c r="G153" t="s">
        <v>2015</v>
      </c>
      <c r="H153" t="s">
        <v>1251</v>
      </c>
      <c r="I153" s="77">
        <v>3.6</v>
      </c>
      <c r="J153" t="s">
        <v>127</v>
      </c>
      <c r="K153" t="s">
        <v>102</v>
      </c>
      <c r="L153" s="78">
        <v>1.2999999999999999E-2</v>
      </c>
      <c r="M153" s="78">
        <v>2.29E-2</v>
      </c>
      <c r="N153" s="77">
        <v>4008.62</v>
      </c>
      <c r="O153" s="77">
        <v>105.34</v>
      </c>
      <c r="P153" s="77">
        <v>4.2226803080000002</v>
      </c>
      <c r="Q153" s="78">
        <v>3.2000000000000002E-3</v>
      </c>
      <c r="R153" s="78">
        <v>1E-4</v>
      </c>
    </row>
    <row r="154" spans="2:18">
      <c r="B154" s="83" t="s">
        <v>1907</v>
      </c>
      <c r="C154" t="s">
        <v>1845</v>
      </c>
      <c r="D154" t="s">
        <v>2017</v>
      </c>
      <c r="E154"/>
      <c r="F154" t="s">
        <v>1247</v>
      </c>
      <c r="G154" t="s">
        <v>1252</v>
      </c>
      <c r="H154" t="s">
        <v>209</v>
      </c>
      <c r="I154" s="77">
        <v>2.93</v>
      </c>
      <c r="J154" t="s">
        <v>311</v>
      </c>
      <c r="K154" t="s">
        <v>102</v>
      </c>
      <c r="L154" s="78">
        <v>0.05</v>
      </c>
      <c r="M154" s="78">
        <v>5.0599999999999999E-2</v>
      </c>
      <c r="N154" s="77">
        <v>1594.54</v>
      </c>
      <c r="O154" s="77">
        <v>121.18</v>
      </c>
      <c r="P154" s="77">
        <v>1.9322635720000001</v>
      </c>
      <c r="Q154" s="78">
        <v>1.5E-3</v>
      </c>
      <c r="R154" s="78">
        <v>0</v>
      </c>
    </row>
    <row r="155" spans="2:18">
      <c r="B155" s="83" t="s">
        <v>1907</v>
      </c>
      <c r="C155" t="s">
        <v>1845</v>
      </c>
      <c r="D155" t="s">
        <v>2018</v>
      </c>
      <c r="E155"/>
      <c r="F155" t="s">
        <v>1247</v>
      </c>
      <c r="G155" t="s">
        <v>1252</v>
      </c>
      <c r="H155" t="s">
        <v>209</v>
      </c>
      <c r="I155" s="77">
        <v>2.93</v>
      </c>
      <c r="J155" t="s">
        <v>311</v>
      </c>
      <c r="K155" t="s">
        <v>102</v>
      </c>
      <c r="L155" s="78">
        <v>0.05</v>
      </c>
      <c r="M155" s="78">
        <v>5.0599999999999999E-2</v>
      </c>
      <c r="N155" s="77">
        <v>512.83000000000004</v>
      </c>
      <c r="O155" s="77">
        <v>121.17</v>
      </c>
      <c r="P155" s="77">
        <v>0.62139611100000003</v>
      </c>
      <c r="Q155" s="78">
        <v>5.0000000000000001E-4</v>
      </c>
      <c r="R155" s="78">
        <v>0</v>
      </c>
    </row>
    <row r="156" spans="2:18">
      <c r="B156" s="83" t="s">
        <v>1907</v>
      </c>
      <c r="C156" t="s">
        <v>1845</v>
      </c>
      <c r="D156" t="s">
        <v>2019</v>
      </c>
      <c r="E156"/>
      <c r="F156" t="s">
        <v>2020</v>
      </c>
      <c r="G156" t="s">
        <v>1252</v>
      </c>
      <c r="H156" t="s">
        <v>150</v>
      </c>
      <c r="I156" s="77">
        <v>6.75</v>
      </c>
      <c r="J156" t="s">
        <v>311</v>
      </c>
      <c r="K156" t="s">
        <v>102</v>
      </c>
      <c r="L156" s="78">
        <v>4.1000000000000002E-2</v>
      </c>
      <c r="M156" s="78">
        <v>4.1399999999999999E-2</v>
      </c>
      <c r="N156" s="77">
        <v>1682.74</v>
      </c>
      <c r="O156" s="77">
        <v>119.21</v>
      </c>
      <c r="P156" s="77">
        <v>2.0059943539999998</v>
      </c>
      <c r="Q156" s="78">
        <v>1.5E-3</v>
      </c>
      <c r="R156" s="78">
        <v>0</v>
      </c>
    </row>
    <row r="157" spans="2:18">
      <c r="B157" s="83" t="s">
        <v>1907</v>
      </c>
      <c r="C157" t="s">
        <v>1845</v>
      </c>
      <c r="D157" t="s">
        <v>2021</v>
      </c>
      <c r="E157"/>
      <c r="F157" t="s">
        <v>1247</v>
      </c>
      <c r="G157" t="s">
        <v>1252</v>
      </c>
      <c r="H157" t="s">
        <v>209</v>
      </c>
      <c r="I157" s="77">
        <v>4.9800000000000004</v>
      </c>
      <c r="J157" t="s">
        <v>311</v>
      </c>
      <c r="K157" t="s">
        <v>102</v>
      </c>
      <c r="L157" s="78">
        <v>0.05</v>
      </c>
      <c r="M157" s="78">
        <v>5.0599999999999999E-2</v>
      </c>
      <c r="N157" s="77">
        <v>1887.75</v>
      </c>
      <c r="O157" s="77">
        <v>124.32</v>
      </c>
      <c r="P157" s="77">
        <v>2.3468507999999999</v>
      </c>
      <c r="Q157" s="78">
        <v>1.8E-3</v>
      </c>
      <c r="R157" s="78">
        <v>0</v>
      </c>
    </row>
    <row r="158" spans="2:18">
      <c r="B158" s="83" t="s">
        <v>1907</v>
      </c>
      <c r="C158" t="s">
        <v>1845</v>
      </c>
      <c r="D158" t="s">
        <v>2022</v>
      </c>
      <c r="E158"/>
      <c r="F158" t="s">
        <v>1247</v>
      </c>
      <c r="G158" t="s">
        <v>1252</v>
      </c>
      <c r="H158" t="s">
        <v>209</v>
      </c>
      <c r="I158" s="77">
        <v>6.76</v>
      </c>
      <c r="J158" t="s">
        <v>311</v>
      </c>
      <c r="K158" t="s">
        <v>102</v>
      </c>
      <c r="L158" s="78">
        <v>4.1000000000000002E-2</v>
      </c>
      <c r="M158" s="78">
        <v>4.1399999999999999E-2</v>
      </c>
      <c r="N158" s="77">
        <v>5670.54</v>
      </c>
      <c r="O158" s="77">
        <v>121.23</v>
      </c>
      <c r="P158" s="77">
        <v>6.8743956419999996</v>
      </c>
      <c r="Q158" s="78">
        <v>5.1999999999999998E-3</v>
      </c>
      <c r="R158" s="78">
        <v>1E-4</v>
      </c>
    </row>
    <row r="159" spans="2:18">
      <c r="B159" t="s">
        <v>2061</v>
      </c>
      <c r="C159" t="s">
        <v>1845</v>
      </c>
      <c r="D159" t="s">
        <v>2023</v>
      </c>
      <c r="E159"/>
      <c r="F159" t="s">
        <v>2020</v>
      </c>
      <c r="G159" t="s">
        <v>1360</v>
      </c>
      <c r="H159" t="s">
        <v>150</v>
      </c>
      <c r="I159" s="77">
        <v>11.77</v>
      </c>
      <c r="J159" t="s">
        <v>286</v>
      </c>
      <c r="K159" t="s">
        <v>102</v>
      </c>
      <c r="L159" s="78">
        <v>2.7400000000000001E-2</v>
      </c>
      <c r="M159" s="78">
        <v>4.48E-2</v>
      </c>
      <c r="N159" s="77">
        <v>942.33</v>
      </c>
      <c r="O159" s="77">
        <v>81.34</v>
      </c>
      <c r="P159" s="77">
        <v>0.76649122199999997</v>
      </c>
      <c r="Q159" s="78">
        <v>5.9999999999999995E-4</v>
      </c>
      <c r="R159" s="78">
        <v>0</v>
      </c>
    </row>
    <row r="160" spans="2:18">
      <c r="B160" t="s">
        <v>2025</v>
      </c>
      <c r="C160" t="s">
        <v>1845</v>
      </c>
      <c r="D160" t="s">
        <v>2026</v>
      </c>
      <c r="E160"/>
      <c r="F160" t="s">
        <v>1247</v>
      </c>
      <c r="G160" t="s">
        <v>1430</v>
      </c>
      <c r="H160" t="s">
        <v>209</v>
      </c>
      <c r="I160" s="77">
        <v>7.43</v>
      </c>
      <c r="J160" t="s">
        <v>286</v>
      </c>
      <c r="K160" t="s">
        <v>102</v>
      </c>
      <c r="L160" s="78">
        <v>2.6200000000000001E-2</v>
      </c>
      <c r="M160" s="78">
        <v>2.7199999999999998E-2</v>
      </c>
      <c r="N160" s="77">
        <v>1551.23</v>
      </c>
      <c r="O160" s="77">
        <v>99.93</v>
      </c>
      <c r="P160" s="77">
        <v>1.5501441389999999</v>
      </c>
      <c r="Q160" s="78">
        <v>1.1999999999999999E-3</v>
      </c>
      <c r="R160" s="78">
        <v>0</v>
      </c>
    </row>
    <row r="161" spans="2:18">
      <c r="B161" t="s">
        <v>2025</v>
      </c>
      <c r="C161" t="s">
        <v>1845</v>
      </c>
      <c r="D161" t="s">
        <v>2027</v>
      </c>
      <c r="E161"/>
      <c r="F161" t="s">
        <v>1247</v>
      </c>
      <c r="G161" t="s">
        <v>1430</v>
      </c>
      <c r="H161" t="s">
        <v>209</v>
      </c>
      <c r="I161" s="77">
        <v>7.37</v>
      </c>
      <c r="J161" t="s">
        <v>286</v>
      </c>
      <c r="K161" t="s">
        <v>102</v>
      </c>
      <c r="L161" s="78">
        <v>2.98E-2</v>
      </c>
      <c r="M161" s="78">
        <v>2.87E-2</v>
      </c>
      <c r="N161" s="77">
        <v>247.4</v>
      </c>
      <c r="O161" s="77">
        <v>104.97</v>
      </c>
      <c r="P161" s="77">
        <v>0.25969577999999999</v>
      </c>
      <c r="Q161" s="78">
        <v>2.0000000000000001E-4</v>
      </c>
      <c r="R161" s="78">
        <v>0</v>
      </c>
    </row>
    <row r="162" spans="2:18">
      <c r="B162" t="s">
        <v>2025</v>
      </c>
      <c r="C162" t="s">
        <v>1845</v>
      </c>
      <c r="D162" t="s">
        <v>2028</v>
      </c>
      <c r="E162"/>
      <c r="F162" t="s">
        <v>1247</v>
      </c>
      <c r="G162" t="s">
        <v>1430</v>
      </c>
      <c r="H162" t="s">
        <v>209</v>
      </c>
      <c r="I162" s="77">
        <v>7.37</v>
      </c>
      <c r="J162" t="s">
        <v>286</v>
      </c>
      <c r="K162" t="s">
        <v>102</v>
      </c>
      <c r="L162" s="78">
        <v>2.5000000000000001E-2</v>
      </c>
      <c r="M162" s="78">
        <v>2.87E-2</v>
      </c>
      <c r="N162" s="77">
        <v>289.33999999999997</v>
      </c>
      <c r="O162" s="77">
        <v>105.2</v>
      </c>
      <c r="P162" s="77">
        <v>0.30438567999999999</v>
      </c>
      <c r="Q162" s="78">
        <v>2.0000000000000001E-4</v>
      </c>
      <c r="R162" s="78">
        <v>0</v>
      </c>
    </row>
    <row r="163" spans="2:18">
      <c r="B163" t="s">
        <v>2025</v>
      </c>
      <c r="C163" t="s">
        <v>1845</v>
      </c>
      <c r="D163" t="s">
        <v>2029</v>
      </c>
      <c r="E163"/>
      <c r="F163" t="s">
        <v>1247</v>
      </c>
      <c r="G163" t="s">
        <v>1430</v>
      </c>
      <c r="H163" t="s">
        <v>209</v>
      </c>
      <c r="I163" s="77">
        <v>7.27</v>
      </c>
      <c r="J163" t="s">
        <v>286</v>
      </c>
      <c r="K163" t="s">
        <v>102</v>
      </c>
      <c r="L163" s="78">
        <v>2.5000000000000001E-2</v>
      </c>
      <c r="M163" s="78">
        <v>3.1699999999999999E-2</v>
      </c>
      <c r="N163" s="77">
        <v>1845.4</v>
      </c>
      <c r="O163" s="77">
        <v>106.42</v>
      </c>
      <c r="P163" s="77">
        <v>1.96387468</v>
      </c>
      <c r="Q163" s="78">
        <v>1.5E-3</v>
      </c>
      <c r="R163" s="78">
        <v>0</v>
      </c>
    </row>
    <row r="164" spans="2:18">
      <c r="B164" t="s">
        <v>2025</v>
      </c>
      <c r="C164" t="s">
        <v>1845</v>
      </c>
      <c r="D164" t="s">
        <v>2030</v>
      </c>
      <c r="E164"/>
      <c r="F164" t="s">
        <v>1247</v>
      </c>
      <c r="G164" t="s">
        <v>1430</v>
      </c>
      <c r="H164" t="s">
        <v>209</v>
      </c>
      <c r="I164" s="77">
        <v>7.34</v>
      </c>
      <c r="J164" t="s">
        <v>286</v>
      </c>
      <c r="K164" t="s">
        <v>102</v>
      </c>
      <c r="L164" s="78">
        <v>3.0499999999999999E-2</v>
      </c>
      <c r="M164" s="78">
        <v>2.9399999999999999E-2</v>
      </c>
      <c r="N164" s="77">
        <v>1620.84</v>
      </c>
      <c r="O164" s="77">
        <v>106.24</v>
      </c>
      <c r="P164" s="77">
        <v>1.7219804160000001</v>
      </c>
      <c r="Q164" s="78">
        <v>1.2999999999999999E-3</v>
      </c>
      <c r="R164" s="78">
        <v>0</v>
      </c>
    </row>
    <row r="165" spans="2:18">
      <c r="B165" t="s">
        <v>2025</v>
      </c>
      <c r="C165" t="s">
        <v>1845</v>
      </c>
      <c r="D165" t="s">
        <v>2031</v>
      </c>
      <c r="E165"/>
      <c r="F165" t="s">
        <v>1247</v>
      </c>
      <c r="G165" t="s">
        <v>1430</v>
      </c>
      <c r="H165" t="s">
        <v>209</v>
      </c>
      <c r="I165" s="77">
        <v>7.29</v>
      </c>
      <c r="J165" t="s">
        <v>286</v>
      </c>
      <c r="K165" t="s">
        <v>102</v>
      </c>
      <c r="L165" s="78">
        <v>2.5000000000000001E-2</v>
      </c>
      <c r="M165" s="78">
        <v>3.1099999999999999E-2</v>
      </c>
      <c r="N165" s="77">
        <v>2332.0300000000002</v>
      </c>
      <c r="O165" s="77">
        <v>108.57</v>
      </c>
      <c r="P165" s="77">
        <v>2.5318849710000002</v>
      </c>
      <c r="Q165" s="78">
        <v>1.9E-3</v>
      </c>
      <c r="R165" s="78">
        <v>0</v>
      </c>
    </row>
    <row r="166" spans="2:18">
      <c r="B166" t="s">
        <v>2025</v>
      </c>
      <c r="C166" t="s">
        <v>1845</v>
      </c>
      <c r="D166" t="s">
        <v>2032</v>
      </c>
      <c r="E166"/>
      <c r="F166" t="s">
        <v>1247</v>
      </c>
      <c r="G166" t="s">
        <v>1430</v>
      </c>
      <c r="H166" t="s">
        <v>209</v>
      </c>
      <c r="I166" s="77">
        <v>7.39</v>
      </c>
      <c r="J166" t="s">
        <v>286</v>
      </c>
      <c r="K166" t="s">
        <v>102</v>
      </c>
      <c r="L166" s="78">
        <v>2.5000000000000001E-2</v>
      </c>
      <c r="M166" s="78">
        <v>2.8000000000000001E-2</v>
      </c>
      <c r="N166" s="77">
        <v>200.26</v>
      </c>
      <c r="O166" s="77">
        <v>104.68</v>
      </c>
      <c r="P166" s="77">
        <v>0.20963216800000001</v>
      </c>
      <c r="Q166" s="78">
        <v>2.0000000000000001E-4</v>
      </c>
      <c r="R166" s="78">
        <v>0</v>
      </c>
    </row>
    <row r="167" spans="2:18">
      <c r="B167" t="s">
        <v>2025</v>
      </c>
      <c r="C167" t="s">
        <v>1845</v>
      </c>
      <c r="D167" t="s">
        <v>2033</v>
      </c>
      <c r="E167"/>
      <c r="F167" t="s">
        <v>1247</v>
      </c>
      <c r="G167" t="s">
        <v>1430</v>
      </c>
      <c r="H167" t="s">
        <v>209</v>
      </c>
      <c r="I167" s="77">
        <v>7.46</v>
      </c>
      <c r="J167" t="s">
        <v>286</v>
      </c>
      <c r="K167" t="s">
        <v>102</v>
      </c>
      <c r="L167" s="78">
        <v>2.52E-2</v>
      </c>
      <c r="M167" s="78">
        <v>2.5999999999999999E-2</v>
      </c>
      <c r="N167" s="77">
        <v>615.5</v>
      </c>
      <c r="O167" s="77">
        <v>101.13</v>
      </c>
      <c r="P167" s="77">
        <v>0.62245514999999996</v>
      </c>
      <c r="Q167" s="78">
        <v>5.0000000000000001E-4</v>
      </c>
      <c r="R167" s="78">
        <v>0</v>
      </c>
    </row>
    <row r="168" spans="2:18">
      <c r="B168" t="s">
        <v>2025</v>
      </c>
      <c r="C168" t="s">
        <v>1845</v>
      </c>
      <c r="D168" t="s">
        <v>2034</v>
      </c>
      <c r="E168"/>
      <c r="F168" t="s">
        <v>2014</v>
      </c>
      <c r="G168" t="s">
        <v>1430</v>
      </c>
      <c r="H168" t="s">
        <v>1251</v>
      </c>
      <c r="I168" s="77">
        <v>7.47</v>
      </c>
      <c r="J168" t="s">
        <v>286</v>
      </c>
      <c r="K168" t="s">
        <v>102</v>
      </c>
      <c r="L168" s="78">
        <v>2.53E-2</v>
      </c>
      <c r="M168" s="78">
        <v>2.5899999999999999E-2</v>
      </c>
      <c r="N168" s="77">
        <v>752.15</v>
      </c>
      <c r="O168" s="77">
        <v>98.14</v>
      </c>
      <c r="P168" s="77">
        <v>0.73816000999999998</v>
      </c>
      <c r="Q168" s="78">
        <v>5.9999999999999995E-4</v>
      </c>
      <c r="R168" s="78">
        <v>0</v>
      </c>
    </row>
    <row r="169" spans="2:18">
      <c r="B169" t="s">
        <v>2025</v>
      </c>
      <c r="C169" t="s">
        <v>1845</v>
      </c>
      <c r="D169" t="s">
        <v>2035</v>
      </c>
      <c r="E169"/>
      <c r="F169" t="s">
        <v>1247</v>
      </c>
      <c r="G169" t="s">
        <v>1430</v>
      </c>
      <c r="H169" t="s">
        <v>209</v>
      </c>
      <c r="I169" s="77">
        <v>7.47</v>
      </c>
      <c r="J169" t="s">
        <v>286</v>
      </c>
      <c r="K169" t="s">
        <v>102</v>
      </c>
      <c r="L169" s="78">
        <v>2.52E-2</v>
      </c>
      <c r="M169" s="78">
        <v>2.5899999999999999E-2</v>
      </c>
      <c r="N169" s="77">
        <v>418.84</v>
      </c>
      <c r="O169" s="77">
        <v>97.8</v>
      </c>
      <c r="P169" s="77">
        <v>0.40962552000000002</v>
      </c>
      <c r="Q169" s="78">
        <v>2.9999999999999997E-4</v>
      </c>
      <c r="R169" s="78">
        <v>0</v>
      </c>
    </row>
    <row r="170" spans="2:18">
      <c r="B170" t="s">
        <v>2025</v>
      </c>
      <c r="C170" t="s">
        <v>1845</v>
      </c>
      <c r="D170" t="s">
        <v>2036</v>
      </c>
      <c r="E170"/>
      <c r="F170" t="s">
        <v>1247</v>
      </c>
      <c r="G170" t="s">
        <v>1430</v>
      </c>
      <c r="H170" t="s">
        <v>209</v>
      </c>
      <c r="I170" s="77">
        <v>6.91</v>
      </c>
      <c r="J170" t="s">
        <v>286</v>
      </c>
      <c r="K170" t="s">
        <v>102</v>
      </c>
      <c r="L170" s="78">
        <v>2.52E-2</v>
      </c>
      <c r="M170" s="78">
        <v>2.5399999999999999E-2</v>
      </c>
      <c r="N170" s="77">
        <v>2443.17</v>
      </c>
      <c r="O170" s="77">
        <v>102.41</v>
      </c>
      <c r="P170" s="77">
        <v>2.5020503970000001</v>
      </c>
      <c r="Q170" s="78">
        <v>1.9E-3</v>
      </c>
      <c r="R170" s="78">
        <v>0</v>
      </c>
    </row>
    <row r="171" spans="2:18">
      <c r="B171" t="s">
        <v>2025</v>
      </c>
      <c r="C171" t="s">
        <v>1845</v>
      </c>
      <c r="D171" t="s">
        <v>2037</v>
      </c>
      <c r="E171"/>
      <c r="F171" t="s">
        <v>1247</v>
      </c>
      <c r="G171" t="s">
        <v>281</v>
      </c>
      <c r="H171" t="s">
        <v>209</v>
      </c>
      <c r="I171" s="77">
        <v>9.8000000000000007</v>
      </c>
      <c r="J171" t="s">
        <v>286</v>
      </c>
      <c r="K171" t="s">
        <v>102</v>
      </c>
      <c r="L171" s="78">
        <v>2.63E-2</v>
      </c>
      <c r="M171" s="78">
        <v>2.6700000000000002E-2</v>
      </c>
      <c r="N171" s="77">
        <v>1046.8</v>
      </c>
      <c r="O171" s="77">
        <v>99.04</v>
      </c>
      <c r="P171" s="77">
        <v>1.0367507199999999</v>
      </c>
      <c r="Q171" s="78">
        <v>8.0000000000000004E-4</v>
      </c>
      <c r="R171" s="78">
        <v>0</v>
      </c>
    </row>
    <row r="172" spans="2:18">
      <c r="B172" t="s">
        <v>2025</v>
      </c>
      <c r="C172" t="s">
        <v>1845</v>
      </c>
      <c r="D172" t="s">
        <v>2038</v>
      </c>
      <c r="E172"/>
      <c r="F172" t="s">
        <v>2020</v>
      </c>
      <c r="G172" t="s">
        <v>254</v>
      </c>
      <c r="H172" t="s">
        <v>150</v>
      </c>
      <c r="I172" s="77">
        <v>9.52</v>
      </c>
      <c r="J172" t="s">
        <v>286</v>
      </c>
      <c r="K172" t="s">
        <v>102</v>
      </c>
      <c r="L172" s="78">
        <v>2.63E-2</v>
      </c>
      <c r="M172" s="78">
        <v>3.1300000000000001E-2</v>
      </c>
      <c r="N172" s="77">
        <v>340.67</v>
      </c>
      <c r="O172" s="77">
        <v>96</v>
      </c>
      <c r="P172" s="77">
        <v>0.32704319999999998</v>
      </c>
      <c r="Q172" s="78">
        <v>2.0000000000000001E-4</v>
      </c>
      <c r="R172" s="78">
        <v>0</v>
      </c>
    </row>
    <row r="173" spans="2:18">
      <c r="B173" t="s">
        <v>2039</v>
      </c>
      <c r="C173" t="s">
        <v>1845</v>
      </c>
      <c r="D173" t="s">
        <v>2040</v>
      </c>
      <c r="E173"/>
      <c r="F173" t="s">
        <v>1247</v>
      </c>
      <c r="G173" t="s">
        <v>1252</v>
      </c>
      <c r="H173" t="s">
        <v>209</v>
      </c>
      <c r="I173" s="77">
        <v>7.79</v>
      </c>
      <c r="J173" t="s">
        <v>123</v>
      </c>
      <c r="K173" t="s">
        <v>102</v>
      </c>
      <c r="L173" s="78">
        <v>4.8000000000000001E-2</v>
      </c>
      <c r="M173" s="78">
        <v>3.9699999999999999E-2</v>
      </c>
      <c r="N173" s="77">
        <v>2323.7800000000002</v>
      </c>
      <c r="O173" s="77">
        <v>109.2</v>
      </c>
      <c r="P173" s="77">
        <v>2.53756776</v>
      </c>
      <c r="Q173" s="78">
        <v>1.9E-3</v>
      </c>
      <c r="R173" s="78">
        <v>0</v>
      </c>
    </row>
    <row r="174" spans="2:18">
      <c r="B174" t="s">
        <v>2039</v>
      </c>
      <c r="C174" t="s">
        <v>1845</v>
      </c>
      <c r="D174" t="s">
        <v>2041</v>
      </c>
      <c r="E174"/>
      <c r="F174" t="s">
        <v>1247</v>
      </c>
      <c r="G174" t="s">
        <v>1252</v>
      </c>
      <c r="H174" t="s">
        <v>209</v>
      </c>
      <c r="I174" s="77">
        <v>7.89</v>
      </c>
      <c r="J174" t="s">
        <v>123</v>
      </c>
      <c r="K174" t="s">
        <v>102</v>
      </c>
      <c r="L174" s="78">
        <v>4.8000000000000001E-2</v>
      </c>
      <c r="M174" s="78">
        <v>3.6900000000000002E-2</v>
      </c>
      <c r="N174" s="77">
        <v>496.11</v>
      </c>
      <c r="O174" s="77">
        <v>107.25</v>
      </c>
      <c r="P174" s="77">
        <v>0.53207797499999998</v>
      </c>
      <c r="Q174" s="78">
        <v>4.0000000000000002E-4</v>
      </c>
      <c r="R174" s="78">
        <v>0</v>
      </c>
    </row>
    <row r="175" spans="2:18">
      <c r="B175" t="s">
        <v>2039</v>
      </c>
      <c r="C175" t="s">
        <v>1845</v>
      </c>
      <c r="D175" t="s">
        <v>2042</v>
      </c>
      <c r="E175"/>
      <c r="F175" t="s">
        <v>1247</v>
      </c>
      <c r="G175" t="s">
        <v>1252</v>
      </c>
      <c r="H175" t="s">
        <v>209</v>
      </c>
      <c r="I175" s="77">
        <v>7.91</v>
      </c>
      <c r="J175" t="s">
        <v>123</v>
      </c>
      <c r="K175" t="s">
        <v>102</v>
      </c>
      <c r="L175" s="78">
        <v>4.8000000000000001E-2</v>
      </c>
      <c r="M175" s="78">
        <v>3.6799999999999999E-2</v>
      </c>
      <c r="N175" s="77">
        <v>881.53</v>
      </c>
      <c r="O175" s="77">
        <v>96.36</v>
      </c>
      <c r="P175" s="77">
        <v>0.84944230799999998</v>
      </c>
      <c r="Q175" s="78">
        <v>5.9999999999999995E-4</v>
      </c>
      <c r="R175" s="78">
        <v>0</v>
      </c>
    </row>
    <row r="176" spans="2:18">
      <c r="B176" t="s">
        <v>2039</v>
      </c>
      <c r="C176" t="s">
        <v>1845</v>
      </c>
      <c r="D176" t="s">
        <v>2043</v>
      </c>
      <c r="E176"/>
      <c r="F176" t="s">
        <v>1247</v>
      </c>
      <c r="G176" t="s">
        <v>1252</v>
      </c>
      <c r="H176" t="s">
        <v>209</v>
      </c>
      <c r="I176" s="77">
        <v>7.93</v>
      </c>
      <c r="J176" t="s">
        <v>123</v>
      </c>
      <c r="K176" t="s">
        <v>102</v>
      </c>
      <c r="L176" s="78">
        <v>3.7900000000000003E-2</v>
      </c>
      <c r="M176" s="78">
        <v>3.6499999999999998E-2</v>
      </c>
      <c r="N176" s="77">
        <v>568.76</v>
      </c>
      <c r="O176" s="77">
        <v>105.84</v>
      </c>
      <c r="P176" s="77">
        <v>0.60197558399999995</v>
      </c>
      <c r="Q176" s="78">
        <v>5.0000000000000001E-4</v>
      </c>
      <c r="R176" s="78">
        <v>0</v>
      </c>
    </row>
    <row r="177" spans="2:18">
      <c r="B177" t="s">
        <v>2039</v>
      </c>
      <c r="C177" t="s">
        <v>1845</v>
      </c>
      <c r="D177" t="s">
        <v>2044</v>
      </c>
      <c r="E177"/>
      <c r="F177" t="s">
        <v>1247</v>
      </c>
      <c r="G177" t="s">
        <v>1252</v>
      </c>
      <c r="H177" t="s">
        <v>209</v>
      </c>
      <c r="I177" s="77">
        <v>7.79</v>
      </c>
      <c r="J177" t="s">
        <v>123</v>
      </c>
      <c r="K177" t="s">
        <v>102</v>
      </c>
      <c r="L177" s="78">
        <v>3.7900000000000003E-2</v>
      </c>
      <c r="M177" s="78">
        <v>4.0800000000000003E-2</v>
      </c>
      <c r="N177" s="77">
        <v>758.76</v>
      </c>
      <c r="O177" s="77">
        <v>106.32</v>
      </c>
      <c r="P177" s="77">
        <v>0.80671363200000001</v>
      </c>
      <c r="Q177" s="78">
        <v>5.9999999999999995E-4</v>
      </c>
      <c r="R177" s="78">
        <v>0</v>
      </c>
    </row>
    <row r="178" spans="2:18">
      <c r="B178" t="s">
        <v>2039</v>
      </c>
      <c r="C178" t="s">
        <v>1845</v>
      </c>
      <c r="D178" t="s">
        <v>2045</v>
      </c>
      <c r="E178"/>
      <c r="F178" t="s">
        <v>1247</v>
      </c>
      <c r="G178" t="s">
        <v>1252</v>
      </c>
      <c r="H178" t="s">
        <v>209</v>
      </c>
      <c r="I178" s="77">
        <v>7.85</v>
      </c>
      <c r="J178" t="s">
        <v>123</v>
      </c>
      <c r="K178" t="s">
        <v>102</v>
      </c>
      <c r="L178" s="78">
        <v>3.9699999999999999E-2</v>
      </c>
      <c r="M178" s="78">
        <v>3.8199999999999998E-2</v>
      </c>
      <c r="N178" s="77">
        <v>1517.01</v>
      </c>
      <c r="O178" s="77">
        <v>103.87</v>
      </c>
      <c r="P178" s="77">
        <v>1.5757182869999999</v>
      </c>
      <c r="Q178" s="78">
        <v>1.1999999999999999E-3</v>
      </c>
      <c r="R178" s="78">
        <v>0</v>
      </c>
    </row>
    <row r="179" spans="2:18">
      <c r="B179" t="s">
        <v>2039</v>
      </c>
      <c r="C179" t="s">
        <v>1845</v>
      </c>
      <c r="D179" t="s">
        <v>2024</v>
      </c>
      <c r="E179"/>
      <c r="F179" t="s">
        <v>2020</v>
      </c>
      <c r="G179" t="s">
        <v>1252</v>
      </c>
      <c r="H179" t="s">
        <v>150</v>
      </c>
      <c r="I179" s="77">
        <v>7.76</v>
      </c>
      <c r="J179" t="s">
        <v>123</v>
      </c>
      <c r="K179" t="s">
        <v>102</v>
      </c>
      <c r="L179" s="78">
        <v>4.0000000000000002E-4</v>
      </c>
      <c r="M179" s="78">
        <v>4.0300000000000002E-2</v>
      </c>
      <c r="N179" s="77">
        <v>1071.6300000000001</v>
      </c>
      <c r="O179" s="77">
        <v>110.8</v>
      </c>
      <c r="P179" s="77">
        <v>1.1873660399999999</v>
      </c>
      <c r="Q179" s="78">
        <v>8.9999999999999998E-4</v>
      </c>
      <c r="R179" s="78">
        <v>0</v>
      </c>
    </row>
    <row r="180" spans="2:18">
      <c r="B180" t="s">
        <v>2039</v>
      </c>
      <c r="C180" t="s">
        <v>1845</v>
      </c>
      <c r="D180" t="s">
        <v>2046</v>
      </c>
      <c r="E180"/>
      <c r="F180" t="s">
        <v>2020</v>
      </c>
      <c r="G180" t="s">
        <v>1252</v>
      </c>
      <c r="H180" t="s">
        <v>150</v>
      </c>
      <c r="I180" s="77">
        <v>7.86</v>
      </c>
      <c r="J180" t="s">
        <v>123</v>
      </c>
      <c r="K180" t="s">
        <v>102</v>
      </c>
      <c r="L180" s="78">
        <v>4.0000000000000002E-4</v>
      </c>
      <c r="M180" s="78">
        <v>3.9800000000000002E-2</v>
      </c>
      <c r="N180" s="77">
        <v>2544.6</v>
      </c>
      <c r="O180" s="77">
        <v>104.63</v>
      </c>
      <c r="P180" s="77">
        <v>2.6624149799999999</v>
      </c>
      <c r="Q180" s="78">
        <v>2E-3</v>
      </c>
      <c r="R180" s="78">
        <v>0</v>
      </c>
    </row>
    <row r="181" spans="2:18">
      <c r="B181" t="s">
        <v>2039</v>
      </c>
      <c r="C181" t="s">
        <v>1845</v>
      </c>
      <c r="D181" t="s">
        <v>2047</v>
      </c>
      <c r="E181"/>
      <c r="F181" t="s">
        <v>2020</v>
      </c>
      <c r="G181" t="s">
        <v>1252</v>
      </c>
      <c r="H181" t="s">
        <v>150</v>
      </c>
      <c r="I181" s="77">
        <v>8.25</v>
      </c>
      <c r="J181" t="s">
        <v>123</v>
      </c>
      <c r="K181" t="s">
        <v>102</v>
      </c>
      <c r="L181" s="78">
        <v>3.1E-2</v>
      </c>
      <c r="M181" s="78">
        <v>2.86E-2</v>
      </c>
      <c r="N181" s="77">
        <v>2962.45</v>
      </c>
      <c r="O181" s="77">
        <v>87.24</v>
      </c>
      <c r="P181" s="77">
        <v>2.5844413799999999</v>
      </c>
      <c r="Q181" s="78">
        <v>2E-3</v>
      </c>
      <c r="R181" s="78">
        <v>0</v>
      </c>
    </row>
    <row r="182" spans="2:18">
      <c r="B182" t="s">
        <v>2039</v>
      </c>
      <c r="C182" t="s">
        <v>1845</v>
      </c>
      <c r="D182" t="s">
        <v>2048</v>
      </c>
      <c r="E182"/>
      <c r="F182" t="s">
        <v>1247</v>
      </c>
      <c r="G182" t="s">
        <v>1252</v>
      </c>
      <c r="H182" t="s">
        <v>209</v>
      </c>
      <c r="I182" s="77">
        <v>8.16</v>
      </c>
      <c r="J182" t="s">
        <v>123</v>
      </c>
      <c r="K182" t="s">
        <v>102</v>
      </c>
      <c r="L182" s="78">
        <v>3.1399999999999997E-2</v>
      </c>
      <c r="M182" s="78">
        <v>3.2000000000000001E-2</v>
      </c>
      <c r="N182" s="77">
        <v>602.72</v>
      </c>
      <c r="O182" s="77">
        <v>105.91</v>
      </c>
      <c r="P182" s="77">
        <v>0.63834075199999996</v>
      </c>
      <c r="Q182" s="78">
        <v>5.0000000000000001E-4</v>
      </c>
      <c r="R182" s="78">
        <v>0</v>
      </c>
    </row>
    <row r="183" spans="2:18">
      <c r="B183" t="s">
        <v>2039</v>
      </c>
      <c r="C183" t="s">
        <v>1845</v>
      </c>
      <c r="D183" t="s">
        <v>2049</v>
      </c>
      <c r="E183"/>
      <c r="F183" t="s">
        <v>1247</v>
      </c>
      <c r="G183" t="s">
        <v>1252</v>
      </c>
      <c r="H183" t="s">
        <v>209</v>
      </c>
      <c r="I183" s="77">
        <v>8.24</v>
      </c>
      <c r="J183" t="s">
        <v>123</v>
      </c>
      <c r="K183" t="s">
        <v>102</v>
      </c>
      <c r="L183" s="78">
        <v>3.1E-2</v>
      </c>
      <c r="M183" s="78">
        <v>2.9000000000000001E-2</v>
      </c>
      <c r="N183" s="77">
        <v>496.87</v>
      </c>
      <c r="O183" s="77">
        <v>93.23</v>
      </c>
      <c r="P183" s="77">
        <v>0.463231901</v>
      </c>
      <c r="Q183" s="78">
        <v>4.0000000000000002E-4</v>
      </c>
      <c r="R183" s="78">
        <v>0</v>
      </c>
    </row>
    <row r="184" spans="2:18">
      <c r="B184" t="s">
        <v>2039</v>
      </c>
      <c r="C184" t="s">
        <v>1845</v>
      </c>
      <c r="D184" t="s">
        <v>2050</v>
      </c>
      <c r="E184"/>
      <c r="F184" t="s">
        <v>1247</v>
      </c>
      <c r="G184" t="s">
        <v>1252</v>
      </c>
      <c r="H184" t="s">
        <v>209</v>
      </c>
      <c r="I184" s="77">
        <v>7.58</v>
      </c>
      <c r="J184" t="s">
        <v>123</v>
      </c>
      <c r="K184" t="s">
        <v>102</v>
      </c>
      <c r="L184" s="78">
        <v>3.1E-2</v>
      </c>
      <c r="M184" s="78">
        <v>5.5899999999999998E-2</v>
      </c>
      <c r="N184" s="77">
        <v>805.93</v>
      </c>
      <c r="O184" s="77">
        <v>88.24</v>
      </c>
      <c r="P184" s="77">
        <v>0.71115263200000001</v>
      </c>
      <c r="Q184" s="78">
        <v>5.0000000000000001E-4</v>
      </c>
      <c r="R184" s="78">
        <v>0</v>
      </c>
    </row>
    <row r="185" spans="2:18">
      <c r="B185" t="s">
        <v>2051</v>
      </c>
      <c r="C185" t="s">
        <v>1845</v>
      </c>
      <c r="D185" t="s">
        <v>2052</v>
      </c>
      <c r="E185"/>
      <c r="F185" t="s">
        <v>2014</v>
      </c>
      <c r="G185" t="s">
        <v>2053</v>
      </c>
      <c r="H185" t="s">
        <v>1251</v>
      </c>
      <c r="I185" s="77">
        <v>5.18</v>
      </c>
      <c r="J185" t="s">
        <v>123</v>
      </c>
      <c r="K185" t="s">
        <v>102</v>
      </c>
      <c r="L185" s="78">
        <v>3.1E-2</v>
      </c>
      <c r="M185" s="78">
        <v>1.9099999999999999E-2</v>
      </c>
      <c r="N185" s="77">
        <v>3854.07</v>
      </c>
      <c r="O185" s="77">
        <v>108.89</v>
      </c>
      <c r="P185" s="77">
        <v>4.1966968229999999</v>
      </c>
      <c r="Q185" s="78">
        <v>3.2000000000000002E-3</v>
      </c>
      <c r="R185" s="78">
        <v>1E-4</v>
      </c>
    </row>
    <row r="186" spans="2:18">
      <c r="B186" t="s">
        <v>2051</v>
      </c>
      <c r="C186" t="s">
        <v>1845</v>
      </c>
      <c r="D186" t="s">
        <v>2054</v>
      </c>
      <c r="E186"/>
      <c r="F186" t="s">
        <v>1247</v>
      </c>
      <c r="G186" t="s">
        <v>2053</v>
      </c>
      <c r="H186" t="s">
        <v>209</v>
      </c>
      <c r="I186" s="77">
        <v>5.13</v>
      </c>
      <c r="J186" t="s">
        <v>123</v>
      </c>
      <c r="K186" t="s">
        <v>102</v>
      </c>
      <c r="L186" s="78">
        <v>2.4899999999999999E-2</v>
      </c>
      <c r="M186" s="78">
        <v>3.1399999999999997E-2</v>
      </c>
      <c r="N186" s="77">
        <v>1622.31</v>
      </c>
      <c r="O186" s="77">
        <v>107.37</v>
      </c>
      <c r="P186" s="77">
        <v>1.7418742469999999</v>
      </c>
      <c r="Q186" s="78">
        <v>1.2999999999999999E-3</v>
      </c>
      <c r="R186" s="78">
        <v>0</v>
      </c>
    </row>
    <row r="187" spans="2:18">
      <c r="B187" t="s">
        <v>2051</v>
      </c>
      <c r="C187" t="s">
        <v>1845</v>
      </c>
      <c r="D187" t="s">
        <v>2055</v>
      </c>
      <c r="E187"/>
      <c r="F187" t="s">
        <v>1247</v>
      </c>
      <c r="G187" t="s">
        <v>2053</v>
      </c>
      <c r="H187" t="s">
        <v>209</v>
      </c>
      <c r="I187" s="77">
        <v>5.4</v>
      </c>
      <c r="J187" t="s">
        <v>123</v>
      </c>
      <c r="K187" t="s">
        <v>102</v>
      </c>
      <c r="L187" s="78">
        <v>3.5999999999999997E-2</v>
      </c>
      <c r="M187" s="78">
        <v>3.1699999999999999E-2</v>
      </c>
      <c r="N187" s="77">
        <v>1065.1199999999999</v>
      </c>
      <c r="O187" s="77">
        <v>111.76</v>
      </c>
      <c r="P187" s="77">
        <v>1.1903781120000001</v>
      </c>
      <c r="Q187" s="78">
        <v>8.9999999999999998E-4</v>
      </c>
      <c r="R187" s="78">
        <v>0</v>
      </c>
    </row>
    <row r="188" spans="2:18">
      <c r="B188" t="s">
        <v>2056</v>
      </c>
      <c r="C188" t="s">
        <v>1845</v>
      </c>
      <c r="D188" t="s">
        <v>2057</v>
      </c>
      <c r="E188"/>
      <c r="F188" t="s">
        <v>1247</v>
      </c>
      <c r="G188" t="s">
        <v>2058</v>
      </c>
      <c r="H188" t="s">
        <v>209</v>
      </c>
      <c r="I188" s="77">
        <v>4.7300000000000004</v>
      </c>
      <c r="J188" t="s">
        <v>286</v>
      </c>
      <c r="K188" t="s">
        <v>110</v>
      </c>
      <c r="L188" s="78">
        <v>8.3799999999999999E-2</v>
      </c>
      <c r="M188" s="78">
        <v>6.8000000000000005E-2</v>
      </c>
      <c r="N188" s="77">
        <v>10286.56</v>
      </c>
      <c r="O188" s="77">
        <v>81.349999999999994</v>
      </c>
      <c r="P188" s="77">
        <v>32.603855741072003</v>
      </c>
      <c r="Q188" s="78">
        <v>2.4799999999999999E-2</v>
      </c>
      <c r="R188" s="78">
        <v>5.0000000000000001E-4</v>
      </c>
    </row>
    <row r="189" spans="2:18">
      <c r="B189" t="s">
        <v>2059</v>
      </c>
      <c r="C189" t="s">
        <v>1845</v>
      </c>
      <c r="D189" t="s">
        <v>2060</v>
      </c>
      <c r="E189"/>
      <c r="F189" t="s">
        <v>2014</v>
      </c>
      <c r="G189" t="s">
        <v>1360</v>
      </c>
      <c r="H189" t="s">
        <v>1251</v>
      </c>
      <c r="I189" s="77">
        <v>5.07</v>
      </c>
      <c r="J189" t="s">
        <v>366</v>
      </c>
      <c r="K189" t="s">
        <v>102</v>
      </c>
      <c r="L189" s="78">
        <v>3.2000000000000001E-2</v>
      </c>
      <c r="M189" s="78">
        <v>8.9899999999999994E-2</v>
      </c>
      <c r="N189" s="77">
        <v>238.82</v>
      </c>
      <c r="O189" s="77">
        <v>94.89</v>
      </c>
      <c r="P189" s="77">
        <v>0.22661629799999999</v>
      </c>
      <c r="Q189" s="78">
        <v>2.0000000000000001E-4</v>
      </c>
      <c r="R189" s="78">
        <v>0</v>
      </c>
    </row>
    <row r="190" spans="2:18">
      <c r="B190" t="s">
        <v>2061</v>
      </c>
      <c r="C190" t="s">
        <v>1845</v>
      </c>
      <c r="D190" t="s">
        <v>2062</v>
      </c>
      <c r="E190"/>
      <c r="F190" t="s">
        <v>2020</v>
      </c>
      <c r="G190" t="s">
        <v>239</v>
      </c>
      <c r="H190" t="s">
        <v>150</v>
      </c>
      <c r="I190" s="77">
        <v>11.78</v>
      </c>
      <c r="J190" t="s">
        <v>123</v>
      </c>
      <c r="K190" t="s">
        <v>102</v>
      </c>
      <c r="L190" s="78">
        <v>2.7400000000000001E-2</v>
      </c>
      <c r="M190" s="78">
        <v>3.4500000000000003E-2</v>
      </c>
      <c r="N190" s="77">
        <v>822.65</v>
      </c>
      <c r="O190" s="77">
        <v>98.18</v>
      </c>
      <c r="P190" s="77">
        <v>0.80767776999999996</v>
      </c>
      <c r="Q190" s="78">
        <v>5.9999999999999995E-4</v>
      </c>
      <c r="R190" s="78">
        <v>0</v>
      </c>
    </row>
    <row r="191" spans="2:18">
      <c r="B191" t="s">
        <v>2063</v>
      </c>
      <c r="C191" t="s">
        <v>1845</v>
      </c>
      <c r="D191" t="s">
        <v>2064</v>
      </c>
      <c r="E191"/>
      <c r="F191" t="s">
        <v>2014</v>
      </c>
      <c r="G191" t="s">
        <v>1488</v>
      </c>
      <c r="H191" t="s">
        <v>1251</v>
      </c>
      <c r="I191" s="77">
        <v>2.41</v>
      </c>
      <c r="J191" t="s">
        <v>366</v>
      </c>
      <c r="K191" t="s">
        <v>102</v>
      </c>
      <c r="L191" s="78">
        <v>7.1800000000000003E-2</v>
      </c>
      <c r="M191" s="78">
        <v>9.1600000000000001E-2</v>
      </c>
      <c r="N191" s="77">
        <v>257.88</v>
      </c>
      <c r="O191" s="77">
        <v>96.38</v>
      </c>
      <c r="P191" s="77">
        <v>0.24854474400000001</v>
      </c>
      <c r="Q191" s="78">
        <v>2.0000000000000001E-4</v>
      </c>
      <c r="R191" s="78">
        <v>0</v>
      </c>
    </row>
    <row r="192" spans="2:18">
      <c r="B192" t="s">
        <v>2063</v>
      </c>
      <c r="C192" t="s">
        <v>1845</v>
      </c>
      <c r="D192" t="s">
        <v>2065</v>
      </c>
      <c r="E192"/>
      <c r="F192" t="s">
        <v>2014</v>
      </c>
      <c r="G192" t="s">
        <v>254</v>
      </c>
      <c r="H192" t="s">
        <v>1251</v>
      </c>
      <c r="I192" s="77">
        <v>2.41</v>
      </c>
      <c r="J192" t="s">
        <v>366</v>
      </c>
      <c r="K192" t="s">
        <v>102</v>
      </c>
      <c r="L192" s="78">
        <v>7.1800000000000003E-2</v>
      </c>
      <c r="M192" s="78">
        <v>8.6300000000000002E-2</v>
      </c>
      <c r="N192" s="77">
        <v>0.67</v>
      </c>
      <c r="O192" s="77">
        <v>100.02</v>
      </c>
      <c r="P192" s="77">
        <v>6.7013399999999996E-4</v>
      </c>
      <c r="Q192" s="78">
        <v>0</v>
      </c>
      <c r="R192" s="78">
        <v>0</v>
      </c>
    </row>
    <row r="193" spans="2:18">
      <c r="B193" t="s">
        <v>2063</v>
      </c>
      <c r="C193" t="s">
        <v>1845</v>
      </c>
      <c r="D193" t="s">
        <v>2066</v>
      </c>
      <c r="E193"/>
      <c r="F193" t="s">
        <v>2014</v>
      </c>
      <c r="G193" t="s">
        <v>248</v>
      </c>
      <c r="H193" t="s">
        <v>1251</v>
      </c>
      <c r="I193" s="77">
        <v>2.41</v>
      </c>
      <c r="J193" t="s">
        <v>366</v>
      </c>
      <c r="K193" t="s">
        <v>102</v>
      </c>
      <c r="L193" s="78">
        <v>7.1800000000000003E-2</v>
      </c>
      <c r="M193" s="78">
        <v>7.9500000000000001E-2</v>
      </c>
      <c r="N193" s="77">
        <v>32.96</v>
      </c>
      <c r="O193" s="77">
        <v>98.99</v>
      </c>
      <c r="P193" s="77">
        <v>3.2627103999999997E-2</v>
      </c>
      <c r="Q193" s="78">
        <v>0</v>
      </c>
      <c r="R193" s="78">
        <v>0</v>
      </c>
    </row>
    <row r="194" spans="2:18">
      <c r="B194" t="s">
        <v>1903</v>
      </c>
      <c r="C194" t="s">
        <v>1845</v>
      </c>
      <c r="D194" t="s">
        <v>2067</v>
      </c>
      <c r="E194"/>
      <c r="F194" t="s">
        <v>1247</v>
      </c>
      <c r="G194" t="s">
        <v>277</v>
      </c>
      <c r="H194" t="s">
        <v>209</v>
      </c>
      <c r="I194" s="77">
        <v>5.46</v>
      </c>
      <c r="J194" t="s">
        <v>123</v>
      </c>
      <c r="K194" t="s">
        <v>102</v>
      </c>
      <c r="L194" s="78">
        <v>0.06</v>
      </c>
      <c r="M194" s="78">
        <v>1.7899999999999999E-2</v>
      </c>
      <c r="N194" s="77">
        <v>8553.6</v>
      </c>
      <c r="O194" s="77">
        <v>142.44</v>
      </c>
      <c r="P194" s="77">
        <v>12.183747840000001</v>
      </c>
      <c r="Q194" s="78">
        <v>9.2999999999999992E-3</v>
      </c>
      <c r="R194" s="78">
        <v>2.0000000000000001E-4</v>
      </c>
    </row>
    <row r="195" spans="2:18">
      <c r="B195" t="s">
        <v>2068</v>
      </c>
      <c r="C195" t="s">
        <v>1845</v>
      </c>
      <c r="D195" t="s">
        <v>2069</v>
      </c>
      <c r="E195"/>
      <c r="F195" t="s">
        <v>1247</v>
      </c>
      <c r="G195" t="s">
        <v>277</v>
      </c>
      <c r="H195" t="s">
        <v>209</v>
      </c>
      <c r="I195" s="77">
        <v>0.65</v>
      </c>
      <c r="J195" t="s">
        <v>127</v>
      </c>
      <c r="K195" t="s">
        <v>102</v>
      </c>
      <c r="L195" s="78">
        <v>3.1800000000000002E-2</v>
      </c>
      <c r="M195" s="78">
        <v>3.1600000000000003E-2</v>
      </c>
      <c r="N195" s="77">
        <v>27.52</v>
      </c>
      <c r="O195" s="77">
        <v>97.42</v>
      </c>
      <c r="P195" s="77">
        <v>2.6809983999999999E-2</v>
      </c>
      <c r="Q195" s="78">
        <v>0</v>
      </c>
      <c r="R195" s="78">
        <v>0</v>
      </c>
    </row>
    <row r="196" spans="2:18">
      <c r="B196" t="s">
        <v>2068</v>
      </c>
      <c r="C196" t="s">
        <v>1845</v>
      </c>
      <c r="D196" t="s">
        <v>2070</v>
      </c>
      <c r="E196"/>
      <c r="F196" t="s">
        <v>1247</v>
      </c>
      <c r="G196" t="s">
        <v>277</v>
      </c>
      <c r="H196" t="s">
        <v>209</v>
      </c>
      <c r="I196" s="77">
        <v>1.66</v>
      </c>
      <c r="J196" t="s">
        <v>127</v>
      </c>
      <c r="K196" t="s">
        <v>102</v>
      </c>
      <c r="L196" s="78">
        <v>3.3700000000000001E-2</v>
      </c>
      <c r="M196" s="78">
        <v>3.4299999999999997E-2</v>
      </c>
      <c r="N196" s="77">
        <v>12.51</v>
      </c>
      <c r="O196" s="77">
        <v>94.41</v>
      </c>
      <c r="P196" s="77">
        <v>1.1810691E-2</v>
      </c>
      <c r="Q196" s="78">
        <v>0</v>
      </c>
      <c r="R196" s="78">
        <v>0</v>
      </c>
    </row>
    <row r="197" spans="2:18">
      <c r="B197" t="s">
        <v>2068</v>
      </c>
      <c r="C197" t="s">
        <v>1845</v>
      </c>
      <c r="D197" t="s">
        <v>2071</v>
      </c>
      <c r="E197"/>
      <c r="F197" t="s">
        <v>1247</v>
      </c>
      <c r="G197" t="s">
        <v>277</v>
      </c>
      <c r="H197" t="s">
        <v>209</v>
      </c>
      <c r="I197" s="77">
        <v>0.64</v>
      </c>
      <c r="J197" t="s">
        <v>127</v>
      </c>
      <c r="K197" t="s">
        <v>102</v>
      </c>
      <c r="L197" s="78">
        <v>6.3500000000000001E-2</v>
      </c>
      <c r="M197" s="78">
        <v>6.3799999999999996E-2</v>
      </c>
      <c r="N197" s="77">
        <v>26.74</v>
      </c>
      <c r="O197" s="77">
        <v>100.25</v>
      </c>
      <c r="P197" s="77">
        <v>2.680685E-2</v>
      </c>
      <c r="Q197" s="78">
        <v>0</v>
      </c>
      <c r="R197" s="78">
        <v>0</v>
      </c>
    </row>
    <row r="198" spans="2:18">
      <c r="B198" t="s">
        <v>2068</v>
      </c>
      <c r="C198" t="s">
        <v>1845</v>
      </c>
      <c r="D198" t="s">
        <v>2072</v>
      </c>
      <c r="E198"/>
      <c r="F198" t="s">
        <v>1247</v>
      </c>
      <c r="G198" t="s">
        <v>277</v>
      </c>
      <c r="H198" t="s">
        <v>209</v>
      </c>
      <c r="I198" s="77">
        <v>1.67</v>
      </c>
      <c r="J198" t="s">
        <v>127</v>
      </c>
      <c r="K198" t="s">
        <v>102</v>
      </c>
      <c r="L198" s="78">
        <v>2.3E-2</v>
      </c>
      <c r="M198" s="78">
        <v>2.4799999999999999E-2</v>
      </c>
      <c r="N198" s="77">
        <v>523.94000000000005</v>
      </c>
      <c r="O198" s="77">
        <v>107.92</v>
      </c>
      <c r="P198" s="77">
        <v>0.56543604800000002</v>
      </c>
      <c r="Q198" s="78">
        <v>4.0000000000000002E-4</v>
      </c>
      <c r="R198" s="78">
        <v>0</v>
      </c>
    </row>
    <row r="199" spans="2:18">
      <c r="B199" t="s">
        <v>2068</v>
      </c>
      <c r="C199" t="s">
        <v>1845</v>
      </c>
      <c r="D199" t="s">
        <v>2073</v>
      </c>
      <c r="E199"/>
      <c r="F199" t="s">
        <v>1247</v>
      </c>
      <c r="G199" t="s">
        <v>277</v>
      </c>
      <c r="H199" t="s">
        <v>209</v>
      </c>
      <c r="I199" s="77">
        <v>1.76</v>
      </c>
      <c r="J199" t="s">
        <v>127</v>
      </c>
      <c r="K199" t="s">
        <v>102</v>
      </c>
      <c r="L199" s="78">
        <v>3.8399999999999997E-2</v>
      </c>
      <c r="M199" s="78">
        <v>7.1099999999999997E-2</v>
      </c>
      <c r="N199" s="77">
        <v>8.33</v>
      </c>
      <c r="O199" s="77">
        <v>94.92</v>
      </c>
      <c r="P199" s="77">
        <v>7.9068360000000004E-3</v>
      </c>
      <c r="Q199" s="78">
        <v>0</v>
      </c>
      <c r="R199" s="78">
        <v>0</v>
      </c>
    </row>
    <row r="200" spans="2:18">
      <c r="B200" t="s">
        <v>2068</v>
      </c>
      <c r="C200" t="s">
        <v>1845</v>
      </c>
      <c r="D200" t="s">
        <v>2074</v>
      </c>
      <c r="E200"/>
      <c r="F200" t="s">
        <v>1247</v>
      </c>
      <c r="G200" t="s">
        <v>277</v>
      </c>
      <c r="H200" t="s">
        <v>209</v>
      </c>
      <c r="I200" s="77">
        <v>1.76</v>
      </c>
      <c r="J200" t="s">
        <v>127</v>
      </c>
      <c r="K200" t="s">
        <v>102</v>
      </c>
      <c r="L200" s="78">
        <v>3.85E-2</v>
      </c>
      <c r="M200" s="78">
        <v>7.1099999999999997E-2</v>
      </c>
      <c r="N200" s="77">
        <v>2.79</v>
      </c>
      <c r="O200" s="77">
        <v>94.94</v>
      </c>
      <c r="P200" s="77">
        <v>2.648826E-3</v>
      </c>
      <c r="Q200" s="78">
        <v>0</v>
      </c>
      <c r="R200" s="78">
        <v>0</v>
      </c>
    </row>
    <row r="201" spans="2:18">
      <c r="B201" t="s">
        <v>2075</v>
      </c>
      <c r="C201" t="s">
        <v>1845</v>
      </c>
      <c r="D201" t="s">
        <v>2076</v>
      </c>
      <c r="E201"/>
      <c r="F201" t="s">
        <v>2014</v>
      </c>
      <c r="G201" t="s">
        <v>1901</v>
      </c>
      <c r="H201" t="s">
        <v>1251</v>
      </c>
      <c r="I201" s="77">
        <v>5.28</v>
      </c>
      <c r="J201" t="s">
        <v>340</v>
      </c>
      <c r="K201" t="s">
        <v>102</v>
      </c>
      <c r="L201" s="78">
        <v>0.04</v>
      </c>
      <c r="M201" s="78">
        <v>4.0300000000000002E-2</v>
      </c>
      <c r="N201" s="77">
        <v>5137.37</v>
      </c>
      <c r="O201" s="77">
        <v>111.64</v>
      </c>
      <c r="P201" s="77">
        <v>5.7353598679999998</v>
      </c>
      <c r="Q201" s="78">
        <v>4.4000000000000003E-3</v>
      </c>
      <c r="R201" s="78">
        <v>1E-4</v>
      </c>
    </row>
    <row r="202" spans="2:18">
      <c r="B202" t="s">
        <v>2075</v>
      </c>
      <c r="C202" t="s">
        <v>1845</v>
      </c>
      <c r="D202" t="s">
        <v>2077</v>
      </c>
      <c r="E202"/>
      <c r="F202" t="s">
        <v>1247</v>
      </c>
      <c r="G202" t="s">
        <v>1901</v>
      </c>
      <c r="H202" t="s">
        <v>209</v>
      </c>
      <c r="I202" s="77">
        <v>5.28</v>
      </c>
      <c r="J202" t="s">
        <v>340</v>
      </c>
      <c r="K202" t="s">
        <v>102</v>
      </c>
      <c r="L202" s="78">
        <v>0.04</v>
      </c>
      <c r="M202" s="78">
        <v>4.0399999999999998E-2</v>
      </c>
      <c r="N202" s="77">
        <v>312.68</v>
      </c>
      <c r="O202" s="77">
        <v>109.95</v>
      </c>
      <c r="P202" s="77">
        <v>0.34379166</v>
      </c>
      <c r="Q202" s="78">
        <v>2.9999999999999997E-4</v>
      </c>
      <c r="R202" s="78">
        <v>0</v>
      </c>
    </row>
    <row r="203" spans="2:18">
      <c r="B203" t="s">
        <v>2078</v>
      </c>
      <c r="C203" t="s">
        <v>1845</v>
      </c>
      <c r="D203" t="s">
        <v>2079</v>
      </c>
      <c r="E203"/>
      <c r="F203" t="s">
        <v>2020</v>
      </c>
      <c r="G203" t="s">
        <v>1901</v>
      </c>
      <c r="H203" t="s">
        <v>150</v>
      </c>
      <c r="I203" s="77">
        <v>4.79</v>
      </c>
      <c r="J203" t="s">
        <v>286</v>
      </c>
      <c r="K203" t="s">
        <v>102</v>
      </c>
      <c r="L203" s="78">
        <v>2.5399999999999999E-2</v>
      </c>
      <c r="M203" s="78">
        <v>1.8700000000000001E-2</v>
      </c>
      <c r="N203" s="77">
        <v>3237.63</v>
      </c>
      <c r="O203" s="77">
        <v>114.19</v>
      </c>
      <c r="P203" s="77">
        <v>3.6970496970000002</v>
      </c>
      <c r="Q203" s="78">
        <v>2.8E-3</v>
      </c>
      <c r="R203" s="78">
        <v>1E-4</v>
      </c>
    </row>
    <row r="204" spans="2:18">
      <c r="B204" t="s">
        <v>2080</v>
      </c>
      <c r="C204" t="s">
        <v>1845</v>
      </c>
      <c r="D204" t="s">
        <v>2081</v>
      </c>
      <c r="E204"/>
      <c r="F204" t="s">
        <v>2020</v>
      </c>
      <c r="G204" t="s">
        <v>1938</v>
      </c>
      <c r="H204" t="s">
        <v>150</v>
      </c>
      <c r="I204" s="77">
        <v>5.8</v>
      </c>
      <c r="J204" t="s">
        <v>112</v>
      </c>
      <c r="K204" t="s">
        <v>102</v>
      </c>
      <c r="L204" s="78">
        <v>7.5499999999999998E-2</v>
      </c>
      <c r="M204" s="78">
        <v>0.1149</v>
      </c>
      <c r="N204" s="77">
        <v>53.39</v>
      </c>
      <c r="O204" s="77">
        <v>82.37</v>
      </c>
      <c r="P204" s="77">
        <v>4.3977343000000002E-2</v>
      </c>
      <c r="Q204" s="78">
        <v>0</v>
      </c>
      <c r="R204" s="78">
        <v>0</v>
      </c>
    </row>
    <row r="205" spans="2:18">
      <c r="B205" t="s">
        <v>2080</v>
      </c>
      <c r="C205" t="s">
        <v>1845</v>
      </c>
      <c r="D205" t="s">
        <v>2082</v>
      </c>
      <c r="E205"/>
      <c r="F205" t="s">
        <v>2020</v>
      </c>
      <c r="G205" t="s">
        <v>1938</v>
      </c>
      <c r="H205" t="s">
        <v>150</v>
      </c>
      <c r="I205" s="77">
        <v>6.57</v>
      </c>
      <c r="J205" t="s">
        <v>112</v>
      </c>
      <c r="K205" t="s">
        <v>102</v>
      </c>
      <c r="L205" s="78">
        <v>7.5499999999999998E-2</v>
      </c>
      <c r="M205" s="78">
        <v>7.5899999999999995E-2</v>
      </c>
      <c r="N205" s="77">
        <v>48.97</v>
      </c>
      <c r="O205" s="77">
        <v>82.43</v>
      </c>
      <c r="P205" s="77">
        <v>4.0365971E-2</v>
      </c>
      <c r="Q205" s="78">
        <v>0</v>
      </c>
      <c r="R205" s="78">
        <v>0</v>
      </c>
    </row>
    <row r="206" spans="2:18">
      <c r="B206" t="s">
        <v>2080</v>
      </c>
      <c r="C206" t="s">
        <v>1845</v>
      </c>
      <c r="D206" t="s">
        <v>2083</v>
      </c>
      <c r="E206"/>
      <c r="F206" t="s">
        <v>2020</v>
      </c>
      <c r="G206" t="s">
        <v>1938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34.22</v>
      </c>
      <c r="O206" s="77">
        <v>82.42</v>
      </c>
      <c r="P206" s="77">
        <v>2.8204124000000001E-2</v>
      </c>
      <c r="Q206" s="78">
        <v>0</v>
      </c>
      <c r="R206" s="78">
        <v>0</v>
      </c>
    </row>
    <row r="207" spans="2:18">
      <c r="B207" t="s">
        <v>2080</v>
      </c>
      <c r="C207" t="s">
        <v>1845</v>
      </c>
      <c r="D207" t="s">
        <v>2084</v>
      </c>
      <c r="E207"/>
      <c r="F207" t="s">
        <v>2020</v>
      </c>
      <c r="G207" t="s">
        <v>1938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12.69</v>
      </c>
      <c r="O207" s="77">
        <v>82.48</v>
      </c>
      <c r="P207" s="77">
        <v>1.0466712E-2</v>
      </c>
      <c r="Q207" s="78">
        <v>0</v>
      </c>
      <c r="R207" s="78">
        <v>0</v>
      </c>
    </row>
    <row r="208" spans="2:18">
      <c r="B208" t="s">
        <v>2080</v>
      </c>
      <c r="C208" t="s">
        <v>1845</v>
      </c>
      <c r="D208" t="s">
        <v>2085</v>
      </c>
      <c r="E208"/>
      <c r="F208" t="s">
        <v>2020</v>
      </c>
      <c r="G208" t="s">
        <v>1938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40.53</v>
      </c>
      <c r="O208" s="77">
        <v>82.07</v>
      </c>
      <c r="P208" s="77">
        <v>3.3262971000000002E-2</v>
      </c>
      <c r="Q208" s="78">
        <v>0</v>
      </c>
      <c r="R208" s="78">
        <v>0</v>
      </c>
    </row>
    <row r="209" spans="2:18">
      <c r="B209" t="s">
        <v>2080</v>
      </c>
      <c r="C209" t="s">
        <v>1845</v>
      </c>
      <c r="D209" t="s">
        <v>2086</v>
      </c>
      <c r="E209"/>
      <c r="F209" t="s">
        <v>2020</v>
      </c>
      <c r="G209" t="s">
        <v>1938</v>
      </c>
      <c r="H209" t="s">
        <v>150</v>
      </c>
      <c r="I209" s="77">
        <v>5.79</v>
      </c>
      <c r="J209" t="s">
        <v>112</v>
      </c>
      <c r="K209" t="s">
        <v>102</v>
      </c>
      <c r="L209" s="78">
        <v>7.5499999999999998E-2</v>
      </c>
      <c r="M209" s="78">
        <v>0.11600000000000001</v>
      </c>
      <c r="N209" s="77">
        <v>25.15</v>
      </c>
      <c r="O209" s="77">
        <v>81.93</v>
      </c>
      <c r="P209" s="77">
        <v>2.0605394999999999E-2</v>
      </c>
      <c r="Q209" s="78">
        <v>0</v>
      </c>
      <c r="R209" s="78">
        <v>0</v>
      </c>
    </row>
    <row r="210" spans="2:18">
      <c r="B210" t="s">
        <v>2080</v>
      </c>
      <c r="C210" t="s">
        <v>1845</v>
      </c>
      <c r="D210" t="s">
        <v>2087</v>
      </c>
      <c r="E210"/>
      <c r="F210" t="s">
        <v>2020</v>
      </c>
      <c r="G210" t="s">
        <v>1938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7.5999999999999998E-2</v>
      </c>
      <c r="N210" s="77">
        <v>68.569999999999993</v>
      </c>
      <c r="O210" s="77">
        <v>81.87</v>
      </c>
      <c r="P210" s="77">
        <v>5.6138259000000003E-2</v>
      </c>
      <c r="Q210" s="78">
        <v>0</v>
      </c>
      <c r="R210" s="78">
        <v>0</v>
      </c>
    </row>
    <row r="211" spans="2:18">
      <c r="B211" t="s">
        <v>2080</v>
      </c>
      <c r="C211" t="s">
        <v>1845</v>
      </c>
      <c r="D211" t="s">
        <v>2088</v>
      </c>
      <c r="E211"/>
      <c r="F211" t="s">
        <v>2020</v>
      </c>
      <c r="G211" t="s">
        <v>1938</v>
      </c>
      <c r="H211" t="s">
        <v>150</v>
      </c>
      <c r="I211" s="77">
        <v>7.4</v>
      </c>
      <c r="J211" t="s">
        <v>112</v>
      </c>
      <c r="K211" t="s">
        <v>102</v>
      </c>
      <c r="L211" s="78">
        <v>7.2499999999999995E-2</v>
      </c>
      <c r="M211" s="78">
        <v>6.9699999999999998E-2</v>
      </c>
      <c r="N211" s="77">
        <v>2765.13</v>
      </c>
      <c r="O211" s="77">
        <v>81.58</v>
      </c>
      <c r="P211" s="77">
        <v>2.2557930540000002</v>
      </c>
      <c r="Q211" s="78">
        <v>1.6999999999999999E-3</v>
      </c>
      <c r="R211" s="78">
        <v>0</v>
      </c>
    </row>
    <row r="212" spans="2:18">
      <c r="B212" t="s">
        <v>2089</v>
      </c>
      <c r="C212" t="s">
        <v>2090</v>
      </c>
      <c r="D212" t="s">
        <v>2091</v>
      </c>
      <c r="E212"/>
      <c r="F212" t="s">
        <v>1247</v>
      </c>
      <c r="G212" t="s">
        <v>1252</v>
      </c>
      <c r="H212" t="s">
        <v>209</v>
      </c>
      <c r="I212" s="77">
        <v>3.67</v>
      </c>
      <c r="J212" t="s">
        <v>127</v>
      </c>
      <c r="K212" t="s">
        <v>102</v>
      </c>
      <c r="L212" s="78">
        <v>2.3300000000000001E-2</v>
      </c>
      <c r="M212" s="78">
        <v>3.4000000000000002E-2</v>
      </c>
      <c r="N212" s="77">
        <v>3900.3</v>
      </c>
      <c r="O212" s="77">
        <v>106.63</v>
      </c>
      <c r="P212" s="77">
        <v>4.1588898900000002</v>
      </c>
      <c r="Q212" s="78">
        <v>3.2000000000000002E-3</v>
      </c>
      <c r="R212" s="78">
        <v>1E-4</v>
      </c>
    </row>
    <row r="213" spans="2:18">
      <c r="B213" t="s">
        <v>2092</v>
      </c>
      <c r="C213" t="s">
        <v>1845</v>
      </c>
      <c r="D213" t="s">
        <v>2093</v>
      </c>
      <c r="E213"/>
      <c r="F213" t="s">
        <v>2014</v>
      </c>
      <c r="G213" t="s">
        <v>1211</v>
      </c>
      <c r="H213" t="s">
        <v>1251</v>
      </c>
      <c r="I213" s="77">
        <v>0.16</v>
      </c>
      <c r="J213" t="s">
        <v>482</v>
      </c>
      <c r="K213" t="s">
        <v>102</v>
      </c>
      <c r="L213" s="78">
        <v>2.4299999999999999E-2</v>
      </c>
      <c r="M213" s="78">
        <v>6.3600000000000004E-2</v>
      </c>
      <c r="N213" s="77">
        <v>8.24</v>
      </c>
      <c r="O213" s="77">
        <v>99.6</v>
      </c>
      <c r="P213" s="77">
        <v>8.2070400000000005E-3</v>
      </c>
      <c r="Q213" s="78">
        <v>0</v>
      </c>
      <c r="R213" s="78">
        <v>0</v>
      </c>
    </row>
    <row r="214" spans="2:18">
      <c r="B214" t="s">
        <v>2092</v>
      </c>
      <c r="C214" t="s">
        <v>1845</v>
      </c>
      <c r="D214" t="s">
        <v>2094</v>
      </c>
      <c r="E214"/>
      <c r="F214" t="s">
        <v>1247</v>
      </c>
      <c r="G214" t="s">
        <v>1211</v>
      </c>
      <c r="H214" t="s">
        <v>209</v>
      </c>
      <c r="I214" s="77">
        <v>0.4</v>
      </c>
      <c r="J214" t="s">
        <v>482</v>
      </c>
      <c r="K214" t="s">
        <v>102</v>
      </c>
      <c r="L214" s="78">
        <v>2.0799999999999999E-2</v>
      </c>
      <c r="M214" s="78">
        <v>7.0199999999999999E-2</v>
      </c>
      <c r="N214" s="77">
        <v>32.979999999999997</v>
      </c>
      <c r="O214" s="77">
        <v>98.55</v>
      </c>
      <c r="P214" s="77">
        <v>3.2501790000000003E-2</v>
      </c>
      <c r="Q214" s="78">
        <v>0</v>
      </c>
      <c r="R214" s="78">
        <v>0</v>
      </c>
    </row>
    <row r="215" spans="2:18">
      <c r="B215" t="s">
        <v>2095</v>
      </c>
      <c r="C215" t="s">
        <v>1845</v>
      </c>
      <c r="D215" t="s">
        <v>2096</v>
      </c>
      <c r="E215"/>
      <c r="F215" t="s">
        <v>2097</v>
      </c>
      <c r="G215" t="s">
        <v>1211</v>
      </c>
      <c r="H215" t="s">
        <v>1251</v>
      </c>
      <c r="I215" s="77">
        <v>1.1399999999999999</v>
      </c>
      <c r="J215" t="s">
        <v>127</v>
      </c>
      <c r="K215" t="s">
        <v>102</v>
      </c>
      <c r="L215" s="78">
        <v>2.76E-2</v>
      </c>
      <c r="M215" s="78">
        <v>6.3399999999999998E-2</v>
      </c>
      <c r="N215" s="77">
        <v>33.799999999999997</v>
      </c>
      <c r="O215" s="77">
        <v>96.4</v>
      </c>
      <c r="P215" s="77">
        <v>3.25832E-2</v>
      </c>
      <c r="Q215" s="78">
        <v>0</v>
      </c>
      <c r="R215" s="78">
        <v>0</v>
      </c>
    </row>
    <row r="216" spans="2:18">
      <c r="B216" t="s">
        <v>2025</v>
      </c>
      <c r="C216" t="s">
        <v>1845</v>
      </c>
      <c r="D216" t="s">
        <v>2098</v>
      </c>
      <c r="E216"/>
      <c r="F216" t="s">
        <v>2099</v>
      </c>
      <c r="G216" t="s">
        <v>1430</v>
      </c>
      <c r="H216" t="s">
        <v>150</v>
      </c>
      <c r="I216" s="77">
        <v>7.46</v>
      </c>
      <c r="J216" t="s">
        <v>286</v>
      </c>
      <c r="K216" t="s">
        <v>102</v>
      </c>
      <c r="L216" s="78">
        <v>2.52E-2</v>
      </c>
      <c r="M216" s="78">
        <v>2.5999999999999999E-2</v>
      </c>
      <c r="N216" s="77">
        <v>607.26</v>
      </c>
      <c r="O216" s="77">
        <v>96.9</v>
      </c>
      <c r="P216" s="77">
        <v>0.58843493999999996</v>
      </c>
      <c r="Q216" s="78">
        <v>4.0000000000000002E-4</v>
      </c>
      <c r="R216" s="78">
        <v>0</v>
      </c>
    </row>
    <row r="217" spans="2:18">
      <c r="B217" t="s">
        <v>2039</v>
      </c>
      <c r="C217" t="s">
        <v>1845</v>
      </c>
      <c r="D217" t="s">
        <v>2100</v>
      </c>
      <c r="E217"/>
      <c r="F217" t="s">
        <v>2097</v>
      </c>
      <c r="G217" t="s">
        <v>1252</v>
      </c>
      <c r="H217" t="s">
        <v>1251</v>
      </c>
      <c r="I217" s="77">
        <v>8.24</v>
      </c>
      <c r="J217" t="s">
        <v>123</v>
      </c>
      <c r="K217" t="s">
        <v>102</v>
      </c>
      <c r="L217" s="78">
        <v>3.1E-2</v>
      </c>
      <c r="M217" s="78">
        <v>2.8799999999999999E-2</v>
      </c>
      <c r="N217" s="77">
        <v>418.13</v>
      </c>
      <c r="O217" s="77">
        <v>84.44</v>
      </c>
      <c r="P217" s="77">
        <v>0.35306897199999998</v>
      </c>
      <c r="Q217" s="78">
        <v>2.9999999999999997E-4</v>
      </c>
      <c r="R217" s="78">
        <v>0</v>
      </c>
    </row>
    <row r="218" spans="2:18">
      <c r="B218" t="s">
        <v>2039</v>
      </c>
      <c r="C218" t="s">
        <v>1845</v>
      </c>
      <c r="D218" t="s">
        <v>2101</v>
      </c>
      <c r="E218"/>
      <c r="F218" t="s">
        <v>2097</v>
      </c>
      <c r="G218" t="s">
        <v>1938</v>
      </c>
      <c r="H218" t="s">
        <v>1251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803.11</v>
      </c>
      <c r="O218" s="77">
        <v>81.92</v>
      </c>
      <c r="P218" s="77">
        <v>0.65790771199999998</v>
      </c>
      <c r="Q218" s="78">
        <v>5.0000000000000001E-4</v>
      </c>
      <c r="R218" s="78">
        <v>0</v>
      </c>
    </row>
    <row r="219" spans="2:18">
      <c r="B219" t="s">
        <v>2039</v>
      </c>
      <c r="C219" t="s">
        <v>1845</v>
      </c>
      <c r="D219" t="s">
        <v>2102</v>
      </c>
      <c r="E219"/>
      <c r="F219" t="s">
        <v>2097</v>
      </c>
      <c r="G219" t="s">
        <v>2103</v>
      </c>
      <c r="H219" t="s">
        <v>1251</v>
      </c>
      <c r="I219" s="77">
        <v>8.25</v>
      </c>
      <c r="J219" t="s">
        <v>123</v>
      </c>
      <c r="K219" t="s">
        <v>102</v>
      </c>
      <c r="L219" s="78">
        <v>3.1E-2</v>
      </c>
      <c r="M219" s="78">
        <v>2.86E-2</v>
      </c>
      <c r="N219" s="77">
        <v>899.66</v>
      </c>
      <c r="O219" s="77">
        <v>65.180000000000007</v>
      </c>
      <c r="P219" s="77">
        <v>0.58639838799999999</v>
      </c>
      <c r="Q219" s="78">
        <v>4.0000000000000002E-4</v>
      </c>
      <c r="R219" s="78">
        <v>0</v>
      </c>
    </row>
    <row r="220" spans="2:18">
      <c r="B220" t="s">
        <v>2039</v>
      </c>
      <c r="C220" t="s">
        <v>1845</v>
      </c>
      <c r="D220" t="s">
        <v>2104</v>
      </c>
      <c r="E220"/>
      <c r="F220" t="s">
        <v>2097</v>
      </c>
      <c r="G220" t="s">
        <v>1430</v>
      </c>
      <c r="H220" t="s">
        <v>1251</v>
      </c>
      <c r="I220" s="77">
        <v>8.26</v>
      </c>
      <c r="J220" t="s">
        <v>123</v>
      </c>
      <c r="K220" t="s">
        <v>102</v>
      </c>
      <c r="L220" s="78">
        <v>3.1E-2</v>
      </c>
      <c r="M220" s="78">
        <v>2.8500000000000001E-2</v>
      </c>
      <c r="N220" s="77">
        <v>1092.0999999999999</v>
      </c>
      <c r="O220" s="77">
        <v>71.34</v>
      </c>
      <c r="P220" s="77">
        <v>0.77910413999999995</v>
      </c>
      <c r="Q220" s="78">
        <v>5.9999999999999995E-4</v>
      </c>
      <c r="R220" s="78">
        <v>0</v>
      </c>
    </row>
    <row r="221" spans="2:18">
      <c r="B221" t="s">
        <v>2039</v>
      </c>
      <c r="C221" t="s">
        <v>1845</v>
      </c>
      <c r="D221" t="s">
        <v>2105</v>
      </c>
      <c r="E221"/>
      <c r="F221" t="s">
        <v>2097</v>
      </c>
      <c r="G221" t="s">
        <v>1740</v>
      </c>
      <c r="H221" t="s">
        <v>1251</v>
      </c>
      <c r="I221" s="77">
        <v>8.18</v>
      </c>
      <c r="J221" t="s">
        <v>123</v>
      </c>
      <c r="K221" t="s">
        <v>102</v>
      </c>
      <c r="L221" s="78">
        <v>3.1E-2</v>
      </c>
      <c r="M221" s="78">
        <v>0.03</v>
      </c>
      <c r="N221" s="77">
        <v>1612.15</v>
      </c>
      <c r="O221" s="77">
        <v>91.8</v>
      </c>
      <c r="P221" s="77">
        <v>1.4799537</v>
      </c>
      <c r="Q221" s="78">
        <v>1.1000000000000001E-3</v>
      </c>
      <c r="R221" s="78">
        <v>0</v>
      </c>
    </row>
    <row r="222" spans="2:18">
      <c r="B222" t="s">
        <v>2039</v>
      </c>
      <c r="C222" t="s">
        <v>1845</v>
      </c>
      <c r="D222" t="s">
        <v>2106</v>
      </c>
      <c r="E222"/>
      <c r="F222" t="s">
        <v>2097</v>
      </c>
      <c r="G222" t="s">
        <v>245</v>
      </c>
      <c r="H222" t="s">
        <v>1251</v>
      </c>
      <c r="I222" s="77">
        <v>7.95</v>
      </c>
      <c r="J222" t="s">
        <v>123</v>
      </c>
      <c r="K222" t="s">
        <v>102</v>
      </c>
      <c r="L222" s="78">
        <v>3.8100000000000002E-2</v>
      </c>
      <c r="M222" s="78">
        <v>3.5400000000000001E-2</v>
      </c>
      <c r="N222" s="77">
        <v>780.07</v>
      </c>
      <c r="O222" s="77">
        <v>90.63</v>
      </c>
      <c r="P222" s="77">
        <v>0.70697744100000004</v>
      </c>
      <c r="Q222" s="78">
        <v>5.0000000000000001E-4</v>
      </c>
      <c r="R222" s="78">
        <v>0</v>
      </c>
    </row>
    <row r="223" spans="2:18">
      <c r="B223" t="s">
        <v>2107</v>
      </c>
      <c r="C223" t="s">
        <v>1845</v>
      </c>
      <c r="D223" t="s">
        <v>2108</v>
      </c>
      <c r="E223"/>
      <c r="F223" t="s">
        <v>2099</v>
      </c>
      <c r="G223" t="s">
        <v>2109</v>
      </c>
      <c r="H223" t="s">
        <v>150</v>
      </c>
      <c r="I223" s="77">
        <v>4.5999999999999996</v>
      </c>
      <c r="J223" t="s">
        <v>286</v>
      </c>
      <c r="K223" t="s">
        <v>102</v>
      </c>
      <c r="L223" s="78">
        <v>4.4999999999999998E-2</v>
      </c>
      <c r="M223" s="78">
        <v>7.4099999999999999E-2</v>
      </c>
      <c r="N223" s="77">
        <v>175.08</v>
      </c>
      <c r="O223" s="77">
        <v>103.19</v>
      </c>
      <c r="P223" s="77">
        <v>0.18066505199999999</v>
      </c>
      <c r="Q223" s="78">
        <v>1E-4</v>
      </c>
      <c r="R223" s="78">
        <v>0</v>
      </c>
    </row>
    <row r="224" spans="2:18">
      <c r="B224" t="s">
        <v>2110</v>
      </c>
      <c r="C224" t="s">
        <v>1845</v>
      </c>
      <c r="D224" t="s">
        <v>2111</v>
      </c>
      <c r="E224"/>
      <c r="F224" t="s">
        <v>2099</v>
      </c>
      <c r="G224" t="s">
        <v>1385</v>
      </c>
      <c r="H224" t="s">
        <v>150</v>
      </c>
      <c r="I224" s="77">
        <v>4.8099999999999996</v>
      </c>
      <c r="J224" t="s">
        <v>132</v>
      </c>
      <c r="K224" t="s">
        <v>102</v>
      </c>
      <c r="L224" s="78">
        <v>5.28E-2</v>
      </c>
      <c r="M224" s="78">
        <v>9.4799999999999995E-2</v>
      </c>
      <c r="N224" s="77">
        <v>268.88</v>
      </c>
      <c r="O224" s="77">
        <v>85.25</v>
      </c>
      <c r="P224" s="77">
        <v>0.22922020000000001</v>
      </c>
      <c r="Q224" s="78">
        <v>2.0000000000000001E-4</v>
      </c>
      <c r="R224" s="78">
        <v>0</v>
      </c>
    </row>
    <row r="225" spans="2:18">
      <c r="B225" t="s">
        <v>2110</v>
      </c>
      <c r="C225" t="s">
        <v>1845</v>
      </c>
      <c r="D225" t="s">
        <v>2112</v>
      </c>
      <c r="E225"/>
      <c r="F225" t="s">
        <v>2099</v>
      </c>
      <c r="G225" t="s">
        <v>245</v>
      </c>
      <c r="H225" t="s">
        <v>150</v>
      </c>
      <c r="I225" s="77">
        <v>4.87</v>
      </c>
      <c r="J225" t="s">
        <v>132</v>
      </c>
      <c r="K225" t="s">
        <v>102</v>
      </c>
      <c r="L225" s="78">
        <v>6.2E-2</v>
      </c>
      <c r="M225" s="78">
        <v>7.1900000000000006E-2</v>
      </c>
      <c r="N225" s="77">
        <v>263.8</v>
      </c>
      <c r="O225" s="77">
        <v>96.85</v>
      </c>
      <c r="P225" s="77">
        <v>0.2554903</v>
      </c>
      <c r="Q225" s="78">
        <v>2.0000000000000001E-4</v>
      </c>
      <c r="R225" s="78">
        <v>0</v>
      </c>
    </row>
    <row r="226" spans="2:18">
      <c r="B226" t="s">
        <v>2113</v>
      </c>
      <c r="C226" t="s">
        <v>1845</v>
      </c>
      <c r="D226" t="s">
        <v>2114</v>
      </c>
      <c r="E226"/>
      <c r="F226" t="s">
        <v>2099</v>
      </c>
      <c r="G226" t="s">
        <v>1385</v>
      </c>
      <c r="H226" t="s">
        <v>150</v>
      </c>
      <c r="I226" s="77">
        <v>2.4</v>
      </c>
      <c r="J226" t="s">
        <v>127</v>
      </c>
      <c r="K226" t="s">
        <v>102</v>
      </c>
      <c r="L226" s="78">
        <v>7.5899999999999995E-2</v>
      </c>
      <c r="M226" s="78">
        <v>7.1499999999999994E-2</v>
      </c>
      <c r="N226" s="77">
        <v>51.23</v>
      </c>
      <c r="O226" s="77">
        <v>98.39</v>
      </c>
      <c r="P226" s="77">
        <v>5.0405196999999999E-2</v>
      </c>
      <c r="Q226" s="78">
        <v>0</v>
      </c>
      <c r="R226" s="78">
        <v>0</v>
      </c>
    </row>
    <row r="227" spans="2:18">
      <c r="B227" t="s">
        <v>2113</v>
      </c>
      <c r="C227" t="s">
        <v>1845</v>
      </c>
      <c r="D227" t="s">
        <v>2115</v>
      </c>
      <c r="E227"/>
      <c r="F227" t="s">
        <v>2099</v>
      </c>
      <c r="G227" t="s">
        <v>239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6.4000000000000001E-2</v>
      </c>
      <c r="N227" s="77">
        <v>27.68</v>
      </c>
      <c r="O227" s="77">
        <v>98.53</v>
      </c>
      <c r="P227" s="77">
        <v>2.7273103999999999E-2</v>
      </c>
      <c r="Q227" s="78">
        <v>0</v>
      </c>
      <c r="R227" s="78">
        <v>0</v>
      </c>
    </row>
    <row r="228" spans="2:18">
      <c r="B228" t="s">
        <v>2113</v>
      </c>
      <c r="C228" t="s">
        <v>1845</v>
      </c>
      <c r="D228" t="s">
        <v>2116</v>
      </c>
      <c r="E228"/>
      <c r="F228" t="s">
        <v>2099</v>
      </c>
      <c r="G228" t="s">
        <v>1488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7.1300000000000002E-2</v>
      </c>
      <c r="N228" s="77">
        <v>38.380000000000003</v>
      </c>
      <c r="O228" s="77">
        <v>98.44</v>
      </c>
      <c r="P228" s="77">
        <v>3.7781271999999998E-2</v>
      </c>
      <c r="Q228" s="78">
        <v>0</v>
      </c>
      <c r="R228" s="78">
        <v>0</v>
      </c>
    </row>
    <row r="229" spans="2:18">
      <c r="B229" t="s">
        <v>2113</v>
      </c>
      <c r="C229" t="s">
        <v>1845</v>
      </c>
      <c r="D229" t="s">
        <v>2117</v>
      </c>
      <c r="E229"/>
      <c r="F229" t="s">
        <v>2099</v>
      </c>
      <c r="G229" t="s">
        <v>254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6.4100000000000004E-2</v>
      </c>
      <c r="N229" s="77">
        <v>71.849999999999994</v>
      </c>
      <c r="O229" s="77">
        <v>98.5</v>
      </c>
      <c r="P229" s="77">
        <v>7.0772249999999995E-2</v>
      </c>
      <c r="Q229" s="78">
        <v>1E-4</v>
      </c>
      <c r="R229" s="78">
        <v>0</v>
      </c>
    </row>
    <row r="230" spans="2:18">
      <c r="B230" t="s">
        <v>2113</v>
      </c>
      <c r="C230" t="s">
        <v>1845</v>
      </c>
      <c r="D230" t="s">
        <v>2118</v>
      </c>
      <c r="E230"/>
      <c r="F230" t="s">
        <v>2099</v>
      </c>
      <c r="G230" t="s">
        <v>242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7.2599999999999998E-2</v>
      </c>
      <c r="N230" s="77">
        <v>52.22</v>
      </c>
      <c r="O230" s="77">
        <v>98.15</v>
      </c>
      <c r="P230" s="77">
        <v>5.1253930000000003E-2</v>
      </c>
      <c r="Q230" s="78">
        <v>0</v>
      </c>
      <c r="R230" s="78">
        <v>0</v>
      </c>
    </row>
    <row r="231" spans="2:18">
      <c r="B231" t="s">
        <v>2113</v>
      </c>
      <c r="C231" t="s">
        <v>1845</v>
      </c>
      <c r="D231" t="s">
        <v>2119</v>
      </c>
      <c r="E231"/>
      <c r="F231" t="s">
        <v>2099</v>
      </c>
      <c r="G231" t="s">
        <v>248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6.5199999999999994E-2</v>
      </c>
      <c r="N231" s="77">
        <v>17.14</v>
      </c>
      <c r="O231" s="77">
        <v>100.16</v>
      </c>
      <c r="P231" s="77">
        <v>1.7167424000000001E-2</v>
      </c>
      <c r="Q231" s="78">
        <v>0</v>
      </c>
      <c r="R231" s="78">
        <v>0</v>
      </c>
    </row>
    <row r="232" spans="2:18">
      <c r="B232" t="s">
        <v>2120</v>
      </c>
      <c r="C232" t="s">
        <v>1845</v>
      </c>
      <c r="D232" t="s">
        <v>2121</v>
      </c>
      <c r="E232"/>
      <c r="F232" t="s">
        <v>2122</v>
      </c>
      <c r="G232" t="s">
        <v>1211</v>
      </c>
      <c r="H232" t="s">
        <v>209</v>
      </c>
      <c r="I232" s="77">
        <v>3.13</v>
      </c>
      <c r="J232" t="s">
        <v>112</v>
      </c>
      <c r="K232" t="s">
        <v>102</v>
      </c>
      <c r="L232" s="78">
        <v>2.3599999999999999E-2</v>
      </c>
      <c r="M232" s="78">
        <v>3.2399999999999998E-2</v>
      </c>
      <c r="N232" s="77">
        <v>5362.83</v>
      </c>
      <c r="O232" s="77">
        <v>106.75</v>
      </c>
      <c r="P232" s="77">
        <v>5.7248210249999998</v>
      </c>
      <c r="Q232" s="78">
        <v>4.4000000000000003E-3</v>
      </c>
      <c r="R232" s="78">
        <v>1E-4</v>
      </c>
    </row>
    <row r="233" spans="2:18">
      <c r="B233" t="s">
        <v>2123</v>
      </c>
      <c r="C233" t="s">
        <v>1845</v>
      </c>
      <c r="D233" t="s">
        <v>2124</v>
      </c>
      <c r="E233"/>
      <c r="F233" t="s">
        <v>2122</v>
      </c>
      <c r="G233" t="s">
        <v>251</v>
      </c>
      <c r="H233" t="s">
        <v>209</v>
      </c>
      <c r="I233" s="77">
        <v>6.49</v>
      </c>
      <c r="J233" t="s">
        <v>127</v>
      </c>
      <c r="K233" t="s">
        <v>102</v>
      </c>
      <c r="L233" s="78">
        <v>4.4999999999999998E-2</v>
      </c>
      <c r="M233" s="78">
        <v>4.58E-2</v>
      </c>
      <c r="N233" s="77">
        <v>1112.27</v>
      </c>
      <c r="O233" s="77">
        <v>81.16</v>
      </c>
      <c r="P233" s="77">
        <v>0.90271833199999996</v>
      </c>
      <c r="Q233" s="78">
        <v>6.9999999999999999E-4</v>
      </c>
      <c r="R233" s="78">
        <v>0</v>
      </c>
    </row>
    <row r="234" spans="2:18">
      <c r="B234" t="s">
        <v>2123</v>
      </c>
      <c r="C234" t="s">
        <v>1845</v>
      </c>
      <c r="D234" t="s">
        <v>2125</v>
      </c>
      <c r="E234"/>
      <c r="F234" t="s">
        <v>2122</v>
      </c>
      <c r="G234" t="s">
        <v>251</v>
      </c>
      <c r="H234" t="s">
        <v>209</v>
      </c>
      <c r="I234" s="77">
        <v>5.63</v>
      </c>
      <c r="J234" t="s">
        <v>127</v>
      </c>
      <c r="K234" t="s">
        <v>102</v>
      </c>
      <c r="L234" s="78">
        <v>4.4999999999999998E-2</v>
      </c>
      <c r="M234" s="78">
        <v>9.8100000000000007E-2</v>
      </c>
      <c r="N234" s="77">
        <v>751.91</v>
      </c>
      <c r="O234" s="77">
        <v>81.650000000000006</v>
      </c>
      <c r="P234" s="77">
        <v>0.61393451499999996</v>
      </c>
      <c r="Q234" s="78">
        <v>5.0000000000000001E-4</v>
      </c>
      <c r="R234" s="78">
        <v>0</v>
      </c>
    </row>
    <row r="235" spans="2:18">
      <c r="B235" t="s">
        <v>2123</v>
      </c>
      <c r="C235" t="s">
        <v>1845</v>
      </c>
      <c r="D235" t="s">
        <v>2126</v>
      </c>
      <c r="E235"/>
      <c r="F235" t="s">
        <v>2122</v>
      </c>
      <c r="G235" t="s">
        <v>251</v>
      </c>
      <c r="H235" t="s">
        <v>209</v>
      </c>
      <c r="I235" s="77">
        <v>6.46</v>
      </c>
      <c r="J235" t="s">
        <v>127</v>
      </c>
      <c r="K235" t="s">
        <v>102</v>
      </c>
      <c r="L235" s="78">
        <v>4.4999999999999998E-2</v>
      </c>
      <c r="M235" s="78">
        <v>4.7199999999999999E-2</v>
      </c>
      <c r="N235" s="77">
        <v>691.93</v>
      </c>
      <c r="O235" s="77">
        <v>81.48</v>
      </c>
      <c r="P235" s="77">
        <v>0.56378456399999999</v>
      </c>
      <c r="Q235" s="78">
        <v>4.0000000000000002E-4</v>
      </c>
      <c r="R235" s="78">
        <v>0</v>
      </c>
    </row>
    <row r="236" spans="2:18">
      <c r="B236" t="s">
        <v>2123</v>
      </c>
      <c r="C236" t="s">
        <v>1845</v>
      </c>
      <c r="D236" t="s">
        <v>2127</v>
      </c>
      <c r="E236"/>
      <c r="F236" t="s">
        <v>2122</v>
      </c>
      <c r="G236" t="s">
        <v>251</v>
      </c>
      <c r="H236" t="s">
        <v>209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821.79</v>
      </c>
      <c r="O236" s="77">
        <v>82.31</v>
      </c>
      <c r="P236" s="77">
        <v>0.676415349</v>
      </c>
      <c r="Q236" s="78">
        <v>5.0000000000000001E-4</v>
      </c>
      <c r="R236" s="78">
        <v>0</v>
      </c>
    </row>
    <row r="237" spans="2:18">
      <c r="B237" t="s">
        <v>2123</v>
      </c>
      <c r="C237" t="s">
        <v>1845</v>
      </c>
      <c r="D237" t="s">
        <v>2128</v>
      </c>
      <c r="E237"/>
      <c r="F237" t="s">
        <v>2122</v>
      </c>
      <c r="G237" t="s">
        <v>251</v>
      </c>
      <c r="H237" t="s">
        <v>209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799.15</v>
      </c>
      <c r="O237" s="77">
        <v>81.650000000000006</v>
      </c>
      <c r="P237" s="77">
        <v>0.65250597499999996</v>
      </c>
      <c r="Q237" s="78">
        <v>5.0000000000000001E-4</v>
      </c>
      <c r="R237" s="78">
        <v>0</v>
      </c>
    </row>
    <row r="238" spans="2:18">
      <c r="B238" t="s">
        <v>2123</v>
      </c>
      <c r="C238" t="s">
        <v>1845</v>
      </c>
      <c r="D238" t="s">
        <v>2129</v>
      </c>
      <c r="E238"/>
      <c r="F238" t="s">
        <v>2122</v>
      </c>
      <c r="G238" t="s">
        <v>251</v>
      </c>
      <c r="H238" t="s">
        <v>209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578.04</v>
      </c>
      <c r="O238" s="77">
        <v>82.14</v>
      </c>
      <c r="P238" s="77">
        <v>0.47480205599999997</v>
      </c>
      <c r="Q238" s="78">
        <v>4.0000000000000002E-4</v>
      </c>
      <c r="R238" s="78">
        <v>0</v>
      </c>
    </row>
    <row r="239" spans="2:18">
      <c r="B239" t="s">
        <v>2123</v>
      </c>
      <c r="C239" t="s">
        <v>1845</v>
      </c>
      <c r="D239" t="s">
        <v>2130</v>
      </c>
      <c r="E239"/>
      <c r="F239" t="s">
        <v>2122</v>
      </c>
      <c r="G239" t="s">
        <v>251</v>
      </c>
      <c r="H239" t="s">
        <v>209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755.89</v>
      </c>
      <c r="O239" s="77">
        <v>81.569999999999993</v>
      </c>
      <c r="P239" s="77">
        <v>0.61657947300000004</v>
      </c>
      <c r="Q239" s="78">
        <v>5.0000000000000001E-4</v>
      </c>
      <c r="R239" s="78">
        <v>0</v>
      </c>
    </row>
    <row r="240" spans="2:18">
      <c r="B240" t="s">
        <v>2123</v>
      </c>
      <c r="C240" t="s">
        <v>1845</v>
      </c>
      <c r="D240" t="s">
        <v>2131</v>
      </c>
      <c r="E240"/>
      <c r="F240" t="s">
        <v>2122</v>
      </c>
      <c r="G240" t="s">
        <v>251</v>
      </c>
      <c r="H240" t="s">
        <v>209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309.72000000000003</v>
      </c>
      <c r="O240" s="77">
        <v>81.569999999999993</v>
      </c>
      <c r="P240" s="77">
        <v>0.25263860399999999</v>
      </c>
      <c r="Q240" s="78">
        <v>2.0000000000000001E-4</v>
      </c>
      <c r="R240" s="78">
        <v>0</v>
      </c>
    </row>
    <row r="241" spans="2:18">
      <c r="B241" t="s">
        <v>2123</v>
      </c>
      <c r="C241" t="s">
        <v>1845</v>
      </c>
      <c r="D241" t="s">
        <v>2132</v>
      </c>
      <c r="E241"/>
      <c r="F241" t="s">
        <v>2122</v>
      </c>
      <c r="G241" t="s">
        <v>251</v>
      </c>
      <c r="H241" t="s">
        <v>209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234.32</v>
      </c>
      <c r="O241" s="77">
        <v>81.73</v>
      </c>
      <c r="P241" s="77">
        <v>0.19150973600000001</v>
      </c>
      <c r="Q241" s="78">
        <v>1E-4</v>
      </c>
      <c r="R241" s="78">
        <v>0</v>
      </c>
    </row>
    <row r="242" spans="2:18">
      <c r="B242" t="s">
        <v>2123</v>
      </c>
      <c r="C242" t="s">
        <v>1845</v>
      </c>
      <c r="D242" t="s">
        <v>2133</v>
      </c>
      <c r="E242"/>
      <c r="F242" t="s">
        <v>2122</v>
      </c>
      <c r="G242" t="s">
        <v>251</v>
      </c>
      <c r="H242" t="s">
        <v>209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1501.72</v>
      </c>
      <c r="O242" s="77">
        <v>82.23</v>
      </c>
      <c r="P242" s="77">
        <v>1.2348643560000001</v>
      </c>
      <c r="Q242" s="78">
        <v>8.9999999999999998E-4</v>
      </c>
      <c r="R242" s="78">
        <v>0</v>
      </c>
    </row>
    <row r="243" spans="2:18">
      <c r="B243" t="s">
        <v>2123</v>
      </c>
      <c r="C243" t="s">
        <v>1845</v>
      </c>
      <c r="D243" t="s">
        <v>2134</v>
      </c>
      <c r="E243"/>
      <c r="F243" t="s">
        <v>2122</v>
      </c>
      <c r="G243" t="s">
        <v>251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282.43</v>
      </c>
      <c r="O243" s="77">
        <v>81.819999999999993</v>
      </c>
      <c r="P243" s="77">
        <v>0.231084226</v>
      </c>
      <c r="Q243" s="78">
        <v>2.0000000000000001E-4</v>
      </c>
      <c r="R243" s="78">
        <v>0</v>
      </c>
    </row>
    <row r="244" spans="2:18">
      <c r="B244" t="s">
        <v>2123</v>
      </c>
      <c r="C244" t="s">
        <v>1845</v>
      </c>
      <c r="D244" t="s">
        <v>2135</v>
      </c>
      <c r="E244"/>
      <c r="F244" t="s">
        <v>2122</v>
      </c>
      <c r="G244" t="s">
        <v>251</v>
      </c>
      <c r="H244" t="s">
        <v>209</v>
      </c>
      <c r="I244" s="77">
        <v>6.49</v>
      </c>
      <c r="J244" t="s">
        <v>127</v>
      </c>
      <c r="K244" t="s">
        <v>102</v>
      </c>
      <c r="L244" s="78">
        <v>4.4999999999999998E-2</v>
      </c>
      <c r="M244" s="78">
        <v>4.5699999999999998E-2</v>
      </c>
      <c r="N244" s="77">
        <v>355.9</v>
      </c>
      <c r="O244" s="77">
        <v>82.14</v>
      </c>
      <c r="P244" s="77">
        <v>0.29233626000000001</v>
      </c>
      <c r="Q244" s="78">
        <v>2.0000000000000001E-4</v>
      </c>
      <c r="R244" s="78">
        <v>0</v>
      </c>
    </row>
    <row r="245" spans="2:18">
      <c r="B245" t="s">
        <v>2123</v>
      </c>
      <c r="C245" t="s">
        <v>1845</v>
      </c>
      <c r="D245" t="s">
        <v>2136</v>
      </c>
      <c r="E245"/>
      <c r="F245" t="s">
        <v>2122</v>
      </c>
      <c r="G245" t="s">
        <v>251</v>
      </c>
      <c r="H245" t="s">
        <v>209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110.27</v>
      </c>
      <c r="O245" s="77">
        <v>81.569999999999993</v>
      </c>
      <c r="P245" s="77">
        <v>8.9947238999999998E-2</v>
      </c>
      <c r="Q245" s="78">
        <v>1E-4</v>
      </c>
      <c r="R245" s="78">
        <v>0</v>
      </c>
    </row>
    <row r="246" spans="2:18">
      <c r="B246" t="s">
        <v>2123</v>
      </c>
      <c r="C246" t="s">
        <v>1845</v>
      </c>
      <c r="D246" t="s">
        <v>2137</v>
      </c>
      <c r="E246"/>
      <c r="F246" t="s">
        <v>2099</v>
      </c>
      <c r="G246" t="s">
        <v>251</v>
      </c>
      <c r="H246" t="s">
        <v>150</v>
      </c>
      <c r="I246" s="77">
        <v>6.36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82.39</v>
      </c>
      <c r="O246" s="77">
        <v>82.14</v>
      </c>
      <c r="P246" s="77">
        <v>6.7675146000000005E-2</v>
      </c>
      <c r="Q246" s="78">
        <v>1E-4</v>
      </c>
      <c r="R246" s="78">
        <v>0</v>
      </c>
    </row>
    <row r="247" spans="2:18">
      <c r="B247" t="s">
        <v>2123</v>
      </c>
      <c r="C247" t="s">
        <v>1845</v>
      </c>
      <c r="D247" t="s">
        <v>2138</v>
      </c>
      <c r="E247"/>
      <c r="F247" t="s">
        <v>2122</v>
      </c>
      <c r="G247" t="s">
        <v>251</v>
      </c>
      <c r="H247" t="s">
        <v>209</v>
      </c>
      <c r="I247" s="77">
        <v>6.5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206.7</v>
      </c>
      <c r="O247" s="77">
        <v>82.14</v>
      </c>
      <c r="P247" s="77">
        <v>0.16978338000000001</v>
      </c>
      <c r="Q247" s="78">
        <v>1E-4</v>
      </c>
      <c r="R247" s="78">
        <v>0</v>
      </c>
    </row>
    <row r="248" spans="2:18">
      <c r="B248" t="s">
        <v>2123</v>
      </c>
      <c r="C248" t="s">
        <v>1845</v>
      </c>
      <c r="D248" t="s">
        <v>2139</v>
      </c>
      <c r="E248"/>
      <c r="F248" t="s">
        <v>2122</v>
      </c>
      <c r="G248" t="s">
        <v>251</v>
      </c>
      <c r="H248" t="s">
        <v>209</v>
      </c>
      <c r="I248" s="77">
        <v>6.49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213.19</v>
      </c>
      <c r="O248" s="77">
        <v>81.12</v>
      </c>
      <c r="P248" s="77">
        <v>0.17293972799999999</v>
      </c>
      <c r="Q248" s="78">
        <v>1E-4</v>
      </c>
      <c r="R248" s="78">
        <v>0</v>
      </c>
    </row>
    <row r="249" spans="2:18">
      <c r="B249" t="s">
        <v>2123</v>
      </c>
      <c r="C249" t="s">
        <v>1845</v>
      </c>
      <c r="D249" t="s">
        <v>2140</v>
      </c>
      <c r="E249"/>
      <c r="F249" t="s">
        <v>2122</v>
      </c>
      <c r="G249" t="s">
        <v>251</v>
      </c>
      <c r="H249" t="s">
        <v>209</v>
      </c>
      <c r="I249" s="77">
        <v>6.46</v>
      </c>
      <c r="J249" t="s">
        <v>127</v>
      </c>
      <c r="K249" t="s">
        <v>102</v>
      </c>
      <c r="L249" s="78">
        <v>4.4999999999999998E-2</v>
      </c>
      <c r="M249" s="78">
        <v>4.7300000000000002E-2</v>
      </c>
      <c r="N249" s="77">
        <v>218.22</v>
      </c>
      <c r="O249" s="77">
        <v>80.84</v>
      </c>
      <c r="P249" s="77">
        <v>0.17640904800000001</v>
      </c>
      <c r="Q249" s="78">
        <v>1E-4</v>
      </c>
      <c r="R249" s="78">
        <v>0</v>
      </c>
    </row>
    <row r="250" spans="2:18">
      <c r="B250" t="s">
        <v>2123</v>
      </c>
      <c r="C250" t="s">
        <v>1845</v>
      </c>
      <c r="D250" t="s">
        <v>2141</v>
      </c>
      <c r="E250"/>
      <c r="F250" t="s">
        <v>2122</v>
      </c>
      <c r="G250" t="s">
        <v>251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4.7199999999999999E-2</v>
      </c>
      <c r="N250" s="77">
        <v>399.57</v>
      </c>
      <c r="O250" s="77">
        <v>81.08</v>
      </c>
      <c r="P250" s="77">
        <v>0.32397135599999999</v>
      </c>
      <c r="Q250" s="78">
        <v>2.0000000000000001E-4</v>
      </c>
      <c r="R250" s="78">
        <v>0</v>
      </c>
    </row>
    <row r="251" spans="2:18">
      <c r="B251" t="s">
        <v>2080</v>
      </c>
      <c r="C251" t="s">
        <v>1845</v>
      </c>
      <c r="D251" t="s">
        <v>2142</v>
      </c>
      <c r="E251"/>
      <c r="F251" t="s">
        <v>2099</v>
      </c>
      <c r="G251" t="s">
        <v>2109</v>
      </c>
      <c r="H251" t="s">
        <v>150</v>
      </c>
      <c r="I251" s="77">
        <v>4.7300000000000004</v>
      </c>
      <c r="J251" t="s">
        <v>286</v>
      </c>
      <c r="K251" t="s">
        <v>102</v>
      </c>
      <c r="L251" s="78">
        <v>4.5499999999999999E-2</v>
      </c>
      <c r="M251" s="78">
        <v>7.2599999999999998E-2</v>
      </c>
      <c r="N251" s="77">
        <v>369.03</v>
      </c>
      <c r="O251" s="77">
        <v>103.3</v>
      </c>
      <c r="P251" s="77">
        <v>0.38120799</v>
      </c>
      <c r="Q251" s="78">
        <v>2.9999999999999997E-4</v>
      </c>
      <c r="R251" s="78">
        <v>0</v>
      </c>
    </row>
    <row r="252" spans="2:18">
      <c r="B252" t="s">
        <v>2143</v>
      </c>
      <c r="C252" t="s">
        <v>1845</v>
      </c>
      <c r="D252" t="s">
        <v>2144</v>
      </c>
      <c r="E252"/>
      <c r="F252" t="s">
        <v>2097</v>
      </c>
      <c r="G252" t="s">
        <v>277</v>
      </c>
      <c r="H252" t="s">
        <v>1251</v>
      </c>
      <c r="I252" s="77">
        <v>2.2400000000000002</v>
      </c>
      <c r="J252" t="s">
        <v>127</v>
      </c>
      <c r="K252" t="s">
        <v>102</v>
      </c>
      <c r="L252" s="78">
        <v>7.9100000000000004E-2</v>
      </c>
      <c r="M252" s="78">
        <v>2.18E-2</v>
      </c>
      <c r="N252" s="77">
        <v>2704.29</v>
      </c>
      <c r="O252" s="77">
        <v>108.67</v>
      </c>
      <c r="P252" s="77">
        <v>2.9387519430000002</v>
      </c>
      <c r="Q252" s="78">
        <v>2.2000000000000001E-3</v>
      </c>
      <c r="R252" s="78">
        <v>0</v>
      </c>
    </row>
    <row r="253" spans="2:18">
      <c r="B253" t="s">
        <v>2145</v>
      </c>
      <c r="C253" t="s">
        <v>1845</v>
      </c>
      <c r="D253" t="s">
        <v>2146</v>
      </c>
      <c r="E253"/>
      <c r="F253" t="s">
        <v>2099</v>
      </c>
      <c r="G253" t="s">
        <v>1901</v>
      </c>
      <c r="H253" t="s">
        <v>150</v>
      </c>
      <c r="I253" s="77">
        <v>5.58</v>
      </c>
      <c r="J253" t="s">
        <v>127</v>
      </c>
      <c r="K253" t="s">
        <v>102</v>
      </c>
      <c r="L253" s="78">
        <v>2.9000000000000001E-2</v>
      </c>
      <c r="M253" s="78">
        <v>2.2100000000000002E-2</v>
      </c>
      <c r="N253" s="77">
        <v>8309.4</v>
      </c>
      <c r="O253" s="77">
        <v>114.77</v>
      </c>
      <c r="P253" s="77">
        <v>9.5366983800000007</v>
      </c>
      <c r="Q253" s="78">
        <v>7.1999999999999998E-3</v>
      </c>
      <c r="R253" s="78">
        <v>1E-4</v>
      </c>
    </row>
    <row r="254" spans="2:18">
      <c r="B254" t="s">
        <v>2110</v>
      </c>
      <c r="C254" t="s">
        <v>1845</v>
      </c>
      <c r="D254" t="s">
        <v>2147</v>
      </c>
      <c r="E254"/>
      <c r="F254" t="s">
        <v>2148</v>
      </c>
      <c r="G254" t="s">
        <v>1944</v>
      </c>
      <c r="H254" t="s">
        <v>209</v>
      </c>
      <c r="I254" s="77">
        <v>4.49</v>
      </c>
      <c r="J254" t="s">
        <v>123</v>
      </c>
      <c r="K254" t="s">
        <v>102</v>
      </c>
      <c r="L254" s="78">
        <v>5.5899999999999998E-2</v>
      </c>
      <c r="M254" s="78">
        <v>5.8900000000000001E-2</v>
      </c>
      <c r="N254" s="77">
        <v>155.63</v>
      </c>
      <c r="O254" s="77">
        <v>97.12</v>
      </c>
      <c r="P254" s="77">
        <v>0.151147856</v>
      </c>
      <c r="Q254" s="78">
        <v>1E-4</v>
      </c>
      <c r="R254" s="78">
        <v>0</v>
      </c>
    </row>
    <row r="255" spans="2:18">
      <c r="B255" t="s">
        <v>2110</v>
      </c>
      <c r="C255" t="s">
        <v>1845</v>
      </c>
      <c r="D255" t="s">
        <v>2149</v>
      </c>
      <c r="E255"/>
      <c r="F255" t="s">
        <v>2148</v>
      </c>
      <c r="G255" t="s">
        <v>1944</v>
      </c>
      <c r="H255" t="s">
        <v>209</v>
      </c>
      <c r="I255" s="77">
        <v>4.41</v>
      </c>
      <c r="J255" t="s">
        <v>123</v>
      </c>
      <c r="K255" t="s">
        <v>102</v>
      </c>
      <c r="L255" s="78">
        <v>4.5100000000000001E-2</v>
      </c>
      <c r="M255" s="78">
        <v>7.5200000000000003E-2</v>
      </c>
      <c r="N255" s="77">
        <v>192.88</v>
      </c>
      <c r="O255" s="77">
        <v>89.11</v>
      </c>
      <c r="P255" s="77">
        <v>0.171875368</v>
      </c>
      <c r="Q255" s="78">
        <v>1E-4</v>
      </c>
      <c r="R255" s="78">
        <v>0</v>
      </c>
    </row>
    <row r="256" spans="2:18">
      <c r="B256" t="s">
        <v>2110</v>
      </c>
      <c r="C256" t="s">
        <v>1845</v>
      </c>
      <c r="D256" t="s">
        <v>2150</v>
      </c>
      <c r="E256"/>
      <c r="F256" t="s">
        <v>2148</v>
      </c>
      <c r="G256" t="s">
        <v>1944</v>
      </c>
      <c r="H256" t="s">
        <v>209</v>
      </c>
      <c r="I256" s="77">
        <v>4.2</v>
      </c>
      <c r="J256" t="s">
        <v>123</v>
      </c>
      <c r="K256" t="s">
        <v>102</v>
      </c>
      <c r="L256" s="78">
        <v>4.5499999999999999E-2</v>
      </c>
      <c r="M256" s="78">
        <v>0.108</v>
      </c>
      <c r="N256" s="77">
        <v>177.15</v>
      </c>
      <c r="O256" s="77">
        <v>78.45</v>
      </c>
      <c r="P256" s="77">
        <v>0.13897417500000001</v>
      </c>
      <c r="Q256" s="78">
        <v>1E-4</v>
      </c>
      <c r="R256" s="78">
        <v>0</v>
      </c>
    </row>
    <row r="257" spans="2:18">
      <c r="B257" t="s">
        <v>2110</v>
      </c>
      <c r="C257" t="s">
        <v>1845</v>
      </c>
      <c r="D257" t="s">
        <v>2151</v>
      </c>
      <c r="E257"/>
      <c r="F257" t="s">
        <v>2148</v>
      </c>
      <c r="G257" t="s">
        <v>1488</v>
      </c>
      <c r="H257" t="s">
        <v>209</v>
      </c>
      <c r="I257" s="77">
        <v>3.98</v>
      </c>
      <c r="J257" t="s">
        <v>132</v>
      </c>
      <c r="K257" t="s">
        <v>102</v>
      </c>
      <c r="L257" s="78">
        <v>4.5499999999999999E-2</v>
      </c>
      <c r="M257" s="78">
        <v>0.11609999999999999</v>
      </c>
      <c r="N257" s="77">
        <v>157.09</v>
      </c>
      <c r="O257" s="77">
        <v>86.89</v>
      </c>
      <c r="P257" s="77">
        <v>0.13649550099999999</v>
      </c>
      <c r="Q257" s="78">
        <v>1E-4</v>
      </c>
      <c r="R257" s="78">
        <v>0</v>
      </c>
    </row>
    <row r="258" spans="2:18">
      <c r="B258" t="s">
        <v>2152</v>
      </c>
      <c r="C258" t="s">
        <v>1845</v>
      </c>
      <c r="D258" t="s">
        <v>2153</v>
      </c>
      <c r="E258"/>
      <c r="F258" t="s">
        <v>2154</v>
      </c>
      <c r="G258" t="s">
        <v>1488</v>
      </c>
      <c r="H258" t="s">
        <v>1251</v>
      </c>
      <c r="I258" s="77">
        <v>5.44</v>
      </c>
      <c r="J258" t="s">
        <v>123</v>
      </c>
      <c r="K258" t="s">
        <v>102</v>
      </c>
      <c r="L258" s="78">
        <v>0.05</v>
      </c>
      <c r="M258" s="78">
        <v>5.0900000000000001E-2</v>
      </c>
      <c r="N258" s="77">
        <v>4454.16</v>
      </c>
      <c r="O258" s="77">
        <v>85.19</v>
      </c>
      <c r="P258" s="77">
        <v>3.7944989040000001</v>
      </c>
      <c r="Q258" s="78">
        <v>2.8999999999999998E-3</v>
      </c>
      <c r="R258" s="78">
        <v>1E-4</v>
      </c>
    </row>
    <row r="259" spans="2:18">
      <c r="B259" t="s">
        <v>2152</v>
      </c>
      <c r="C259" t="s">
        <v>1845</v>
      </c>
      <c r="D259" t="s">
        <v>2155</v>
      </c>
      <c r="E259"/>
      <c r="F259" t="s">
        <v>2154</v>
      </c>
      <c r="G259" t="s">
        <v>245</v>
      </c>
      <c r="H259" t="s">
        <v>1251</v>
      </c>
      <c r="I259" s="77">
        <v>5.44</v>
      </c>
      <c r="J259" t="s">
        <v>123</v>
      </c>
      <c r="K259" t="s">
        <v>102</v>
      </c>
      <c r="L259" s="78">
        <v>0.05</v>
      </c>
      <c r="M259" s="78">
        <v>8.1799999999999998E-2</v>
      </c>
      <c r="N259" s="77">
        <v>3151.17</v>
      </c>
      <c r="O259" s="77">
        <v>86.51</v>
      </c>
      <c r="P259" s="77">
        <v>2.7260771670000001</v>
      </c>
      <c r="Q259" s="78">
        <v>2.0999999999999999E-3</v>
      </c>
      <c r="R259" s="78">
        <v>0</v>
      </c>
    </row>
    <row r="260" spans="2:18">
      <c r="B260" t="s">
        <v>1985</v>
      </c>
      <c r="C260" t="s">
        <v>1845</v>
      </c>
      <c r="D260" t="s">
        <v>2156</v>
      </c>
      <c r="E260"/>
      <c r="F260" t="s">
        <v>2157</v>
      </c>
      <c r="G260" t="s">
        <v>239</v>
      </c>
      <c r="H260" t="s">
        <v>150</v>
      </c>
      <c r="I260" s="77">
        <v>5.62</v>
      </c>
      <c r="J260" t="s">
        <v>112</v>
      </c>
      <c r="K260" t="s">
        <v>102</v>
      </c>
      <c r="L260" s="78">
        <v>3.49E-2</v>
      </c>
      <c r="M260" s="78">
        <v>5.5899999999999998E-2</v>
      </c>
      <c r="N260" s="77">
        <v>382.26</v>
      </c>
      <c r="O260" s="77">
        <v>90.91</v>
      </c>
      <c r="P260" s="77">
        <v>0.34751256600000002</v>
      </c>
      <c r="Q260" s="78">
        <v>2.9999999999999997E-4</v>
      </c>
      <c r="R260" s="78">
        <v>0</v>
      </c>
    </row>
    <row r="261" spans="2:18">
      <c r="B261" t="s">
        <v>1985</v>
      </c>
      <c r="C261" t="s">
        <v>1845</v>
      </c>
      <c r="D261" t="s">
        <v>2158</v>
      </c>
      <c r="E261"/>
      <c r="F261" t="s">
        <v>2157</v>
      </c>
      <c r="G261" t="s">
        <v>239</v>
      </c>
      <c r="H261" t="s">
        <v>150</v>
      </c>
      <c r="I261" s="77">
        <v>5.87</v>
      </c>
      <c r="J261" t="s">
        <v>112</v>
      </c>
      <c r="K261" t="s">
        <v>102</v>
      </c>
      <c r="L261" s="78">
        <v>3.49E-2</v>
      </c>
      <c r="M261" s="78">
        <v>3.5499999999999997E-2</v>
      </c>
      <c r="N261" s="77">
        <v>466.03</v>
      </c>
      <c r="O261" s="77">
        <v>90.89</v>
      </c>
      <c r="P261" s="77">
        <v>0.42357466700000002</v>
      </c>
      <c r="Q261" s="78">
        <v>2.9999999999999997E-4</v>
      </c>
      <c r="R261" s="78">
        <v>0</v>
      </c>
    </row>
    <row r="262" spans="2:18">
      <c r="B262" t="s">
        <v>1985</v>
      </c>
      <c r="C262" t="s">
        <v>1845</v>
      </c>
      <c r="D262" t="s">
        <v>2159</v>
      </c>
      <c r="E262"/>
      <c r="F262" t="s">
        <v>2157</v>
      </c>
      <c r="G262" t="s">
        <v>239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5.5500000000000001E-2</v>
      </c>
      <c r="N262" s="77">
        <v>274.29000000000002</v>
      </c>
      <c r="O262" s="77">
        <v>90.65</v>
      </c>
      <c r="P262" s="77">
        <v>0.24864388500000001</v>
      </c>
      <c r="Q262" s="78">
        <v>2.0000000000000001E-4</v>
      </c>
      <c r="R262" s="78">
        <v>0</v>
      </c>
    </row>
    <row r="263" spans="2:18">
      <c r="B263" t="s">
        <v>1985</v>
      </c>
      <c r="C263" t="s">
        <v>1845</v>
      </c>
      <c r="D263" t="s">
        <v>2160</v>
      </c>
      <c r="E263"/>
      <c r="F263" t="s">
        <v>2157</v>
      </c>
      <c r="G263" t="s">
        <v>239</v>
      </c>
      <c r="H263" t="s">
        <v>150</v>
      </c>
      <c r="I263" s="77">
        <v>5.94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367.81</v>
      </c>
      <c r="O263" s="77">
        <v>90.77</v>
      </c>
      <c r="P263" s="77">
        <v>0.33386113699999997</v>
      </c>
      <c r="Q263" s="78">
        <v>2.9999999999999997E-4</v>
      </c>
      <c r="R263" s="78">
        <v>0</v>
      </c>
    </row>
    <row r="264" spans="2:18">
      <c r="B264" t="s">
        <v>1985</v>
      </c>
      <c r="C264" t="s">
        <v>1845</v>
      </c>
      <c r="D264" t="s">
        <v>2161</v>
      </c>
      <c r="E264"/>
      <c r="F264" t="s">
        <v>2157</v>
      </c>
      <c r="G264" t="s">
        <v>239</v>
      </c>
      <c r="H264" t="s">
        <v>150</v>
      </c>
      <c r="I264" s="77">
        <v>5.97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305.11</v>
      </c>
      <c r="O264" s="77">
        <v>90.8</v>
      </c>
      <c r="P264" s="77">
        <v>0.27703988000000002</v>
      </c>
      <c r="Q264" s="78">
        <v>2.0000000000000001E-4</v>
      </c>
      <c r="R264" s="78">
        <v>0</v>
      </c>
    </row>
    <row r="265" spans="2:18">
      <c r="B265" s="83" t="s">
        <v>2162</v>
      </c>
      <c r="C265" t="s">
        <v>1845</v>
      </c>
      <c r="D265" t="s">
        <v>2163</v>
      </c>
      <c r="E265"/>
      <c r="F265" t="s">
        <v>2164</v>
      </c>
      <c r="G265" t="s">
        <v>1211</v>
      </c>
      <c r="H265" t="s">
        <v>209</v>
      </c>
      <c r="I265" s="77">
        <v>8.51</v>
      </c>
      <c r="J265" t="s">
        <v>112</v>
      </c>
      <c r="K265" t="s">
        <v>102</v>
      </c>
      <c r="L265" s="78">
        <v>6.7000000000000004E-2</v>
      </c>
      <c r="M265" s="78">
        <v>6.8099999999999994E-2</v>
      </c>
      <c r="N265" s="77">
        <v>3537.36</v>
      </c>
      <c r="O265" s="77">
        <v>151.22</v>
      </c>
      <c r="P265" s="77">
        <v>5.3491957919999997</v>
      </c>
      <c r="Q265" s="78">
        <v>4.1000000000000003E-3</v>
      </c>
      <c r="R265" s="78">
        <v>1E-4</v>
      </c>
    </row>
    <row r="266" spans="2:18">
      <c r="B266" t="s">
        <v>2165</v>
      </c>
      <c r="C266" t="s">
        <v>1845</v>
      </c>
      <c r="D266" t="s">
        <v>2166</v>
      </c>
      <c r="E266"/>
      <c r="F266" t="s">
        <v>2167</v>
      </c>
      <c r="G266" t="s">
        <v>1222</v>
      </c>
      <c r="H266" t="s">
        <v>209</v>
      </c>
      <c r="I266" s="77">
        <v>4.2</v>
      </c>
      <c r="J266" t="s">
        <v>286</v>
      </c>
      <c r="K266" t="s">
        <v>116</v>
      </c>
      <c r="L266" s="78">
        <v>4.4999999999999998E-2</v>
      </c>
      <c r="M266" s="78">
        <v>4.2599999999999999E-2</v>
      </c>
      <c r="N266" s="77">
        <v>2238.3200000000002</v>
      </c>
      <c r="O266" s="77">
        <v>90.72</v>
      </c>
      <c r="P266" s="77">
        <v>5.3748054734975996</v>
      </c>
      <c r="Q266" s="78">
        <v>4.1000000000000003E-3</v>
      </c>
      <c r="R266" s="78">
        <v>1E-4</v>
      </c>
    </row>
    <row r="267" spans="2:18">
      <c r="B267" t="s">
        <v>2168</v>
      </c>
      <c r="C267" t="s">
        <v>1845</v>
      </c>
      <c r="D267" t="s">
        <v>2169</v>
      </c>
      <c r="E267"/>
      <c r="F267" t="s">
        <v>2170</v>
      </c>
      <c r="G267" t="s">
        <v>251</v>
      </c>
      <c r="H267" t="s">
        <v>209</v>
      </c>
      <c r="I267" s="77">
        <v>4.8</v>
      </c>
      <c r="J267" t="s">
        <v>286</v>
      </c>
      <c r="K267" t="s">
        <v>113</v>
      </c>
      <c r="L267" s="78">
        <v>3.39E-2</v>
      </c>
      <c r="M267" s="78">
        <v>3.4299999999999997E-2</v>
      </c>
      <c r="N267" s="77">
        <v>5979.3</v>
      </c>
      <c r="O267" s="77">
        <v>85.86</v>
      </c>
      <c r="P267" s="77">
        <v>22.723344978876</v>
      </c>
      <c r="Q267" s="78">
        <v>1.7299999999999999E-2</v>
      </c>
      <c r="R267" s="78">
        <v>2.9999999999999997E-4</v>
      </c>
    </row>
    <row r="268" spans="2:18">
      <c r="B268" t="s">
        <v>2171</v>
      </c>
      <c r="C268" t="s">
        <v>1845</v>
      </c>
      <c r="D268" t="s">
        <v>2172</v>
      </c>
      <c r="E268"/>
      <c r="F268" t="s">
        <v>2170</v>
      </c>
      <c r="G268" t="s">
        <v>1901</v>
      </c>
      <c r="H268" t="s">
        <v>209</v>
      </c>
      <c r="I268" s="77">
        <v>2.34</v>
      </c>
      <c r="J268" t="s">
        <v>127</v>
      </c>
      <c r="K268" t="s">
        <v>106</v>
      </c>
      <c r="L268" s="78">
        <v>4.9200000000000001E-2</v>
      </c>
      <c r="M268" s="78">
        <v>8.0299999999999996E-2</v>
      </c>
      <c r="N268" s="77">
        <v>3489.5</v>
      </c>
      <c r="O268" s="77">
        <v>101.97</v>
      </c>
      <c r="P268" s="77">
        <v>12.7598599359</v>
      </c>
      <c r="Q268" s="78">
        <v>9.7000000000000003E-3</v>
      </c>
      <c r="R268" s="78">
        <v>2.0000000000000001E-4</v>
      </c>
    </row>
    <row r="269" spans="2:18">
      <c r="B269" t="s">
        <v>2173</v>
      </c>
      <c r="C269" t="s">
        <v>1845</v>
      </c>
      <c r="D269" t="s">
        <v>2174</v>
      </c>
      <c r="E269"/>
      <c r="F269" t="s">
        <v>2170</v>
      </c>
      <c r="G269" t="s">
        <v>1944</v>
      </c>
      <c r="H269" t="s">
        <v>209</v>
      </c>
      <c r="I269" s="77">
        <v>5.63</v>
      </c>
      <c r="J269" t="s">
        <v>127</v>
      </c>
      <c r="K269" t="s">
        <v>102</v>
      </c>
      <c r="L269" s="78">
        <v>3.9800000000000002E-2</v>
      </c>
      <c r="M269" s="78">
        <v>3.5799999999999998E-2</v>
      </c>
      <c r="N269" s="77">
        <v>17418.990000000002</v>
      </c>
      <c r="O269" s="77">
        <v>112.46</v>
      </c>
      <c r="P269" s="77">
        <v>19.589396153999999</v>
      </c>
      <c r="Q269" s="78">
        <v>1.49E-2</v>
      </c>
      <c r="R269" s="78">
        <v>2.9999999999999997E-4</v>
      </c>
    </row>
    <row r="270" spans="2:18">
      <c r="B270" t="s">
        <v>1844</v>
      </c>
      <c r="C270" t="s">
        <v>1845</v>
      </c>
      <c r="D270" t="s">
        <v>2175</v>
      </c>
      <c r="E270"/>
      <c r="F270" t="s">
        <v>213</v>
      </c>
      <c r="G270" t="s">
        <v>2176</v>
      </c>
      <c r="H270" t="s">
        <v>214</v>
      </c>
      <c r="I270" s="77">
        <v>0.01</v>
      </c>
      <c r="J270" t="s">
        <v>123</v>
      </c>
      <c r="K270" t="s">
        <v>102</v>
      </c>
      <c r="L270" s="78">
        <v>0</v>
      </c>
      <c r="M270" s="78">
        <v>-2.5999999999999999E-2</v>
      </c>
      <c r="N270" s="77">
        <v>-19.89</v>
      </c>
      <c r="O270" s="77">
        <v>166.88372100000001</v>
      </c>
      <c r="P270" s="77">
        <v>-3.3193172106900003E-2</v>
      </c>
      <c r="Q270" s="78">
        <v>0</v>
      </c>
      <c r="R270" s="78">
        <v>0</v>
      </c>
    </row>
    <row r="271" spans="2:18">
      <c r="B271" t="s">
        <v>1844</v>
      </c>
      <c r="C271" t="s">
        <v>1845</v>
      </c>
      <c r="D271" t="s">
        <v>2177</v>
      </c>
      <c r="E271"/>
      <c r="F271" t="s">
        <v>213</v>
      </c>
      <c r="G271" t="s">
        <v>2178</v>
      </c>
      <c r="H271" t="s">
        <v>214</v>
      </c>
      <c r="I271" s="77">
        <v>0.01</v>
      </c>
      <c r="J271" t="s">
        <v>123</v>
      </c>
      <c r="K271" t="s">
        <v>102</v>
      </c>
      <c r="L271" s="78">
        <v>0</v>
      </c>
      <c r="M271" s="78">
        <v>3.0999999999999999E-3</v>
      </c>
      <c r="N271" s="77">
        <v>-1.66</v>
      </c>
      <c r="O271" s="77">
        <v>100</v>
      </c>
      <c r="P271" s="77">
        <v>-1.66E-3</v>
      </c>
      <c r="Q271" s="78">
        <v>0</v>
      </c>
      <c r="R271" s="78">
        <v>0</v>
      </c>
    </row>
    <row r="272" spans="2:18">
      <c r="B272" t="s">
        <v>1844</v>
      </c>
      <c r="C272" t="s">
        <v>1845</v>
      </c>
      <c r="D272" t="s">
        <v>2179</v>
      </c>
      <c r="E272"/>
      <c r="F272" t="s">
        <v>213</v>
      </c>
      <c r="G272" t="s">
        <v>2178</v>
      </c>
      <c r="H272" t="s">
        <v>214</v>
      </c>
      <c r="I272" s="77">
        <v>0.01</v>
      </c>
      <c r="J272" t="s">
        <v>123</v>
      </c>
      <c r="K272" t="s">
        <v>102</v>
      </c>
      <c r="L272" s="78">
        <v>0</v>
      </c>
      <c r="M272" s="78">
        <v>1.6E-2</v>
      </c>
      <c r="N272" s="77">
        <v>-0.02</v>
      </c>
      <c r="O272" s="77">
        <v>100</v>
      </c>
      <c r="P272" s="77">
        <v>-2.0000000000000002E-5</v>
      </c>
      <c r="Q272" s="78">
        <v>0</v>
      </c>
      <c r="R272" s="78">
        <v>0</v>
      </c>
    </row>
    <row r="273" spans="2:18">
      <c r="B273" t="s">
        <v>1929</v>
      </c>
      <c r="C273" t="s">
        <v>1845</v>
      </c>
      <c r="D273" t="s">
        <v>2180</v>
      </c>
      <c r="E273"/>
      <c r="F273" t="s">
        <v>213</v>
      </c>
      <c r="G273" t="s">
        <v>2181</v>
      </c>
      <c r="H273" t="s">
        <v>214</v>
      </c>
      <c r="I273" s="77">
        <v>8.27</v>
      </c>
      <c r="J273" t="s">
        <v>311</v>
      </c>
      <c r="K273" t="s">
        <v>102</v>
      </c>
      <c r="L273" s="78">
        <v>5.8799999999999998E-2</v>
      </c>
      <c r="M273" s="78">
        <v>1.6299999999999999E-2</v>
      </c>
      <c r="N273" s="77">
        <v>3686.85</v>
      </c>
      <c r="O273" s="77">
        <v>96.38</v>
      </c>
      <c r="P273" s="77">
        <v>3.55338603</v>
      </c>
      <c r="Q273" s="78">
        <v>2.7000000000000001E-3</v>
      </c>
      <c r="R273" s="78">
        <v>1E-4</v>
      </c>
    </row>
    <row r="274" spans="2:18">
      <c r="B274" t="s">
        <v>2110</v>
      </c>
      <c r="C274" t="s">
        <v>1845</v>
      </c>
      <c r="D274" t="s">
        <v>2182</v>
      </c>
      <c r="E274"/>
      <c r="F274" t="s">
        <v>213</v>
      </c>
      <c r="G274" t="s">
        <v>1317</v>
      </c>
      <c r="H274" t="s">
        <v>214</v>
      </c>
      <c r="I274" s="77">
        <v>4.9400000000000004</v>
      </c>
      <c r="J274" t="s">
        <v>132</v>
      </c>
      <c r="K274" t="s">
        <v>102</v>
      </c>
      <c r="L274" s="78">
        <v>4.2799999999999998E-2</v>
      </c>
      <c r="M274" s="78">
        <v>8.72E-2</v>
      </c>
      <c r="N274" s="77">
        <v>136.68</v>
      </c>
      <c r="O274" s="77">
        <v>82.06</v>
      </c>
      <c r="P274" s="77">
        <v>0.11215960799999999</v>
      </c>
      <c r="Q274" s="78">
        <v>1E-4</v>
      </c>
      <c r="R274" s="78">
        <v>0</v>
      </c>
    </row>
    <row r="275" spans="2:18">
      <c r="B275" t="s">
        <v>2110</v>
      </c>
      <c r="C275" t="s">
        <v>1845</v>
      </c>
      <c r="D275" t="s">
        <v>2183</v>
      </c>
      <c r="E275"/>
      <c r="F275" t="s">
        <v>213</v>
      </c>
      <c r="G275" t="s">
        <v>281</v>
      </c>
      <c r="H275" t="s">
        <v>214</v>
      </c>
      <c r="I275" s="77">
        <v>4.9000000000000004</v>
      </c>
      <c r="J275" t="s">
        <v>132</v>
      </c>
      <c r="K275" t="s">
        <v>102</v>
      </c>
      <c r="L275" s="78">
        <v>5.28E-2</v>
      </c>
      <c r="M275" s="78">
        <v>7.9600000000000004E-2</v>
      </c>
      <c r="N275" s="77">
        <v>217.79</v>
      </c>
      <c r="O275" s="77">
        <v>89.64</v>
      </c>
      <c r="P275" s="77">
        <v>0.19522695600000001</v>
      </c>
      <c r="Q275" s="78">
        <v>1E-4</v>
      </c>
      <c r="R275" s="78">
        <v>0</v>
      </c>
    </row>
    <row r="276" spans="2:18">
      <c r="B276" t="s">
        <v>2113</v>
      </c>
      <c r="C276" t="s">
        <v>1845</v>
      </c>
      <c r="D276" t="s">
        <v>2184</v>
      </c>
      <c r="E276"/>
      <c r="F276" t="s">
        <v>213</v>
      </c>
      <c r="G276" t="s">
        <v>1360</v>
      </c>
      <c r="H276" t="s">
        <v>214</v>
      </c>
      <c r="I276" s="77">
        <v>2.4</v>
      </c>
      <c r="J276" t="s">
        <v>127</v>
      </c>
      <c r="K276" t="s">
        <v>102</v>
      </c>
      <c r="L276" s="78">
        <v>6.9900000000000004E-2</v>
      </c>
      <c r="M276" s="78">
        <v>7.0900000000000005E-2</v>
      </c>
      <c r="N276" s="77">
        <v>138.47999999999999</v>
      </c>
      <c r="O276" s="77">
        <v>98.52</v>
      </c>
      <c r="P276" s="77">
        <v>0.13643049600000001</v>
      </c>
      <c r="Q276" s="78">
        <v>1E-4</v>
      </c>
      <c r="R276" s="78">
        <v>0</v>
      </c>
    </row>
    <row r="277" spans="2:18">
      <c r="B277" t="s">
        <v>2113</v>
      </c>
      <c r="C277" t="s">
        <v>1845</v>
      </c>
      <c r="D277" t="s">
        <v>2185</v>
      </c>
      <c r="E277"/>
      <c r="F277" t="s">
        <v>213</v>
      </c>
      <c r="G277" t="s">
        <v>1360</v>
      </c>
      <c r="H277" t="s">
        <v>214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5.8099999999999999E-2</v>
      </c>
      <c r="N277" s="77">
        <v>37.65</v>
      </c>
      <c r="O277" s="77">
        <v>97.53</v>
      </c>
      <c r="P277" s="77">
        <v>3.6720045E-2</v>
      </c>
      <c r="Q277" s="78">
        <v>0</v>
      </c>
      <c r="R277" s="78">
        <v>0</v>
      </c>
    </row>
    <row r="278" spans="2:18">
      <c r="B278" t="s">
        <v>2113</v>
      </c>
      <c r="C278" t="s">
        <v>1845</v>
      </c>
      <c r="D278" t="s">
        <v>2186</v>
      </c>
      <c r="E278"/>
      <c r="F278" t="s">
        <v>213</v>
      </c>
      <c r="G278" t="s">
        <v>1317</v>
      </c>
      <c r="H278" t="s">
        <v>214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0.06</v>
      </c>
      <c r="N278" s="77">
        <v>54.1</v>
      </c>
      <c r="O278" s="77">
        <v>97.51</v>
      </c>
      <c r="P278" s="77">
        <v>5.275291E-2</v>
      </c>
      <c r="Q278" s="78">
        <v>0</v>
      </c>
      <c r="R278" s="78">
        <v>0</v>
      </c>
    </row>
    <row r="279" spans="2:18">
      <c r="B279" t="s">
        <v>2113</v>
      </c>
      <c r="C279" t="s">
        <v>1845</v>
      </c>
      <c r="D279" t="s">
        <v>2187</v>
      </c>
      <c r="E279"/>
      <c r="F279" t="s">
        <v>213</v>
      </c>
      <c r="G279" t="s">
        <v>251</v>
      </c>
      <c r="H279" t="s">
        <v>214</v>
      </c>
      <c r="I279" s="77">
        <v>2.4</v>
      </c>
      <c r="J279" t="s">
        <v>127</v>
      </c>
      <c r="K279" t="s">
        <v>102</v>
      </c>
      <c r="L279" s="78">
        <v>7.5899999999999995E-2</v>
      </c>
      <c r="M279" s="78">
        <v>6.1600000000000002E-2</v>
      </c>
      <c r="N279" s="77">
        <v>54.77</v>
      </c>
      <c r="O279" s="77">
        <v>98.06</v>
      </c>
      <c r="P279" s="77">
        <v>5.3707461999999997E-2</v>
      </c>
      <c r="Q279" s="78">
        <v>0</v>
      </c>
      <c r="R279" s="78">
        <v>0</v>
      </c>
    </row>
    <row r="280" spans="2:18">
      <c r="B280" t="s">
        <v>2113</v>
      </c>
      <c r="C280" t="s">
        <v>1845</v>
      </c>
      <c r="D280" t="s">
        <v>2188</v>
      </c>
      <c r="E280"/>
      <c r="F280" t="s">
        <v>213</v>
      </c>
      <c r="G280" t="s">
        <v>281</v>
      </c>
      <c r="H280" t="s">
        <v>214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6.2199999999999998E-2</v>
      </c>
      <c r="N280" s="77">
        <v>32.130000000000003</v>
      </c>
      <c r="O280" s="77">
        <v>98.53</v>
      </c>
      <c r="P280" s="77">
        <v>3.1657689000000003E-2</v>
      </c>
      <c r="Q280" s="78">
        <v>0</v>
      </c>
      <c r="R280" s="78">
        <v>0</v>
      </c>
    </row>
    <row r="281" spans="2:18">
      <c r="B281" t="s">
        <v>2113</v>
      </c>
      <c r="C281" t="s">
        <v>1845</v>
      </c>
      <c r="D281" t="s">
        <v>2189</v>
      </c>
      <c r="E281"/>
      <c r="F281" t="s">
        <v>213</v>
      </c>
      <c r="G281" t="s">
        <v>1743</v>
      </c>
      <c r="H281" t="s">
        <v>214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6.3100000000000003E-2</v>
      </c>
      <c r="N281" s="77">
        <v>79.27</v>
      </c>
      <c r="O281" s="77">
        <v>98.53</v>
      </c>
      <c r="P281" s="77">
        <v>7.8104730999999997E-2</v>
      </c>
      <c r="Q281" s="78">
        <v>1E-4</v>
      </c>
      <c r="R281" s="78">
        <v>0</v>
      </c>
    </row>
    <row r="282" spans="2:18">
      <c r="B282" t="s">
        <v>2190</v>
      </c>
      <c r="C282" t="s">
        <v>1845</v>
      </c>
      <c r="D282" t="s">
        <v>2191</v>
      </c>
      <c r="E282"/>
      <c r="F282" t="s">
        <v>213</v>
      </c>
      <c r="G282" t="s">
        <v>1360</v>
      </c>
      <c r="H282" t="s">
        <v>214</v>
      </c>
      <c r="I282" s="77">
        <v>2.8</v>
      </c>
      <c r="J282" t="s">
        <v>132</v>
      </c>
      <c r="K282" t="s">
        <v>110</v>
      </c>
      <c r="L282" s="78">
        <v>7.3899999999999993E-2</v>
      </c>
      <c r="M282" s="78">
        <v>6.5100000000000005E-2</v>
      </c>
      <c r="N282" s="77">
        <v>3317.63</v>
      </c>
      <c r="O282" s="77">
        <v>100.43</v>
      </c>
      <c r="P282" s="77">
        <v>12.981732451025801</v>
      </c>
      <c r="Q282" s="78">
        <v>9.9000000000000008E-3</v>
      </c>
      <c r="R282" s="78">
        <v>2.0000000000000001E-4</v>
      </c>
    </row>
    <row r="283" spans="2:18">
      <c r="B283" t="s">
        <v>2190</v>
      </c>
      <c r="C283" t="s">
        <v>1845</v>
      </c>
      <c r="D283" t="s">
        <v>2192</v>
      </c>
      <c r="E283"/>
      <c r="F283" t="s">
        <v>213</v>
      </c>
      <c r="G283" t="s">
        <v>1360</v>
      </c>
      <c r="H283" t="s">
        <v>214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6.5199999999999994E-2</v>
      </c>
      <c r="N283" s="77">
        <v>347.3</v>
      </c>
      <c r="O283" s="77">
        <v>100.43</v>
      </c>
      <c r="P283" s="77">
        <v>1.3589688061180001</v>
      </c>
      <c r="Q283" s="78">
        <v>1E-3</v>
      </c>
      <c r="R283" s="78">
        <v>0</v>
      </c>
    </row>
    <row r="284" spans="2:18">
      <c r="B284" t="s">
        <v>2190</v>
      </c>
      <c r="C284" t="s">
        <v>1845</v>
      </c>
      <c r="D284" t="s">
        <v>2193</v>
      </c>
      <c r="E284"/>
      <c r="F284" t="s">
        <v>213</v>
      </c>
      <c r="G284" t="s">
        <v>1360</v>
      </c>
      <c r="H284" t="s">
        <v>214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6.4899999999999999E-2</v>
      </c>
      <c r="N284" s="77">
        <v>43.87</v>
      </c>
      <c r="O284" s="77">
        <v>100.49</v>
      </c>
      <c r="P284" s="77">
        <v>0.17176383284060001</v>
      </c>
      <c r="Q284" s="78">
        <v>1E-4</v>
      </c>
      <c r="R284" s="78">
        <v>0</v>
      </c>
    </row>
    <row r="285" spans="2:18">
      <c r="B285" t="s">
        <v>2190</v>
      </c>
      <c r="C285" t="s">
        <v>1845</v>
      </c>
      <c r="D285" t="s">
        <v>2194</v>
      </c>
      <c r="E285"/>
      <c r="F285" t="s">
        <v>213</v>
      </c>
      <c r="G285" t="s">
        <v>1363</v>
      </c>
      <c r="H285" t="s">
        <v>214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27.42</v>
      </c>
      <c r="O285" s="77">
        <v>100.43</v>
      </c>
      <c r="P285" s="77">
        <v>0.1072931893572</v>
      </c>
      <c r="Q285" s="78">
        <v>1E-4</v>
      </c>
      <c r="R285" s="78">
        <v>0</v>
      </c>
    </row>
    <row r="286" spans="2:18">
      <c r="B286" t="s">
        <v>2190</v>
      </c>
      <c r="C286" t="s">
        <v>1845</v>
      </c>
      <c r="D286" t="s">
        <v>2195</v>
      </c>
      <c r="E286"/>
      <c r="F286" t="s">
        <v>213</v>
      </c>
      <c r="G286" t="s">
        <v>281</v>
      </c>
      <c r="H286" t="s">
        <v>214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164.51</v>
      </c>
      <c r="O286" s="77">
        <v>100.43</v>
      </c>
      <c r="P286" s="77">
        <v>0.6437200066066</v>
      </c>
      <c r="Q286" s="78">
        <v>5.0000000000000001E-4</v>
      </c>
      <c r="R286" s="78">
        <v>0</v>
      </c>
    </row>
    <row r="287" spans="2:18">
      <c r="B287" t="s">
        <v>2196</v>
      </c>
      <c r="C287" t="s">
        <v>1845</v>
      </c>
      <c r="D287" t="s">
        <v>2197</v>
      </c>
      <c r="E287"/>
      <c r="F287" t="s">
        <v>213</v>
      </c>
      <c r="G287" t="s">
        <v>1740</v>
      </c>
      <c r="H287" t="s">
        <v>214</v>
      </c>
      <c r="I287" s="77">
        <v>2.08</v>
      </c>
      <c r="J287" t="s">
        <v>366</v>
      </c>
      <c r="K287" t="s">
        <v>102</v>
      </c>
      <c r="L287" s="78">
        <v>2.8199999999999999E-2</v>
      </c>
      <c r="M287" s="78">
        <v>7.0599999999999996E-2</v>
      </c>
      <c r="N287" s="77">
        <v>950.73</v>
      </c>
      <c r="O287" s="77">
        <v>97.48</v>
      </c>
      <c r="P287" s="77">
        <v>0.92677160400000003</v>
      </c>
      <c r="Q287" s="78">
        <v>6.9999999999999999E-4</v>
      </c>
      <c r="R287" s="78">
        <v>0</v>
      </c>
    </row>
    <row r="288" spans="2:18">
      <c r="B288" t="s">
        <v>2198</v>
      </c>
      <c r="C288" t="s">
        <v>1845</v>
      </c>
      <c r="D288" t="s">
        <v>2199</v>
      </c>
      <c r="E288"/>
      <c r="F288" t="s">
        <v>213</v>
      </c>
      <c r="G288" t="s">
        <v>248</v>
      </c>
      <c r="H288" t="s">
        <v>214</v>
      </c>
      <c r="I288" s="77">
        <v>4.6399999999999997</v>
      </c>
      <c r="J288" t="s">
        <v>311</v>
      </c>
      <c r="K288" t="s">
        <v>102</v>
      </c>
      <c r="L288" s="78">
        <v>3.3599999999999998E-2</v>
      </c>
      <c r="M288" s="78">
        <v>0</v>
      </c>
      <c r="N288" s="77">
        <v>5786.08</v>
      </c>
      <c r="O288" s="77">
        <v>99.45</v>
      </c>
      <c r="P288" s="77">
        <v>5.75425656</v>
      </c>
      <c r="Q288" s="78">
        <v>4.4000000000000003E-3</v>
      </c>
      <c r="R288" s="78">
        <v>1E-4</v>
      </c>
    </row>
    <row r="289" spans="2:18">
      <c r="B289" s="79" t="s">
        <v>2200</v>
      </c>
      <c r="I289" s="81">
        <v>0</v>
      </c>
      <c r="M289" s="80">
        <v>0</v>
      </c>
      <c r="N289" s="81">
        <v>0</v>
      </c>
      <c r="P289" s="81">
        <v>0</v>
      </c>
      <c r="Q289" s="80">
        <v>0</v>
      </c>
      <c r="R289" s="80">
        <v>0</v>
      </c>
    </row>
    <row r="290" spans="2:18">
      <c r="B290" t="s">
        <v>213</v>
      </c>
      <c r="D290" t="s">
        <v>213</v>
      </c>
      <c r="F290" t="s">
        <v>213</v>
      </c>
      <c r="I290" s="77">
        <v>0</v>
      </c>
      <c r="J290" t="s">
        <v>213</v>
      </c>
      <c r="K290" t="s">
        <v>213</v>
      </c>
      <c r="L290" s="78">
        <v>0</v>
      </c>
      <c r="M290" s="78">
        <v>0</v>
      </c>
      <c r="N290" s="77">
        <v>0</v>
      </c>
      <c r="O290" s="77">
        <v>0</v>
      </c>
      <c r="P290" s="77">
        <v>0</v>
      </c>
      <c r="Q290" s="78">
        <v>0</v>
      </c>
      <c r="R290" s="78">
        <v>0</v>
      </c>
    </row>
    <row r="291" spans="2:18">
      <c r="B291" s="79" t="s">
        <v>2201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s="79" t="s">
        <v>2202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t="s">
        <v>213</v>
      </c>
      <c r="D293" t="s">
        <v>213</v>
      </c>
      <c r="F293" t="s">
        <v>213</v>
      </c>
      <c r="I293" s="77">
        <v>0</v>
      </c>
      <c r="J293" t="s">
        <v>213</v>
      </c>
      <c r="K293" t="s">
        <v>213</v>
      </c>
      <c r="L293" s="78">
        <v>0</v>
      </c>
      <c r="M293" s="78">
        <v>0</v>
      </c>
      <c r="N293" s="77">
        <v>0</v>
      </c>
      <c r="O293" s="77">
        <v>0</v>
      </c>
      <c r="P293" s="77">
        <v>0</v>
      </c>
      <c r="Q293" s="78">
        <v>0</v>
      </c>
      <c r="R293" s="78">
        <v>0</v>
      </c>
    </row>
    <row r="294" spans="2:18">
      <c r="B294" s="79" t="s">
        <v>2203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213</v>
      </c>
      <c r="D295" t="s">
        <v>213</v>
      </c>
      <c r="F295" t="s">
        <v>213</v>
      </c>
      <c r="I295" s="77">
        <v>0</v>
      </c>
      <c r="J295" t="s">
        <v>213</v>
      </c>
      <c r="K295" t="s">
        <v>213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2204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213</v>
      </c>
      <c r="D297" t="s">
        <v>213</v>
      </c>
      <c r="F297" t="s">
        <v>213</v>
      </c>
      <c r="I297" s="77">
        <v>0</v>
      </c>
      <c r="J297" t="s">
        <v>213</v>
      </c>
      <c r="K297" t="s">
        <v>213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2205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213</v>
      </c>
      <c r="D299" t="s">
        <v>213</v>
      </c>
      <c r="F299" t="s">
        <v>213</v>
      </c>
      <c r="I299" s="77">
        <v>0</v>
      </c>
      <c r="J299" t="s">
        <v>213</v>
      </c>
      <c r="K299" t="s">
        <v>213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229</v>
      </c>
      <c r="I300" s="81">
        <v>2.65</v>
      </c>
      <c r="M300" s="80">
        <v>6.6900000000000001E-2</v>
      </c>
      <c r="N300" s="81">
        <v>319604.65000000002</v>
      </c>
      <c r="P300" s="81">
        <v>870.80646273754292</v>
      </c>
      <c r="Q300" s="80">
        <v>0.66180000000000005</v>
      </c>
      <c r="R300" s="80">
        <v>1.2699999999999999E-2</v>
      </c>
    </row>
    <row r="301" spans="2:18">
      <c r="B301" s="79" t="s">
        <v>2206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213</v>
      </c>
      <c r="D302" t="s">
        <v>213</v>
      </c>
      <c r="F302" t="s">
        <v>213</v>
      </c>
      <c r="I302" s="77">
        <v>0</v>
      </c>
      <c r="J302" t="s">
        <v>213</v>
      </c>
      <c r="K302" t="s">
        <v>213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1884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213</v>
      </c>
      <c r="D304" t="s">
        <v>213</v>
      </c>
      <c r="F304" t="s">
        <v>213</v>
      </c>
      <c r="I304" s="77">
        <v>0</v>
      </c>
      <c r="J304" t="s">
        <v>213</v>
      </c>
      <c r="K304" t="s">
        <v>213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1885</v>
      </c>
      <c r="I305" s="81">
        <v>2.65</v>
      </c>
      <c r="M305" s="80">
        <v>6.6900000000000001E-2</v>
      </c>
      <c r="N305" s="81">
        <v>319604.65000000002</v>
      </c>
      <c r="P305" s="81">
        <v>870.80646273754292</v>
      </c>
      <c r="Q305" s="80">
        <v>0.66180000000000005</v>
      </c>
      <c r="R305" s="80">
        <v>1.2699999999999999E-2</v>
      </c>
    </row>
    <row r="306" spans="2:18">
      <c r="B306" t="s">
        <v>2207</v>
      </c>
      <c r="C306" t="s">
        <v>1845</v>
      </c>
      <c r="D306" t="s">
        <v>2208</v>
      </c>
      <c r="E306"/>
      <c r="F306" t="s">
        <v>215</v>
      </c>
      <c r="G306" t="s">
        <v>1252</v>
      </c>
      <c r="H306" t="s">
        <v>216</v>
      </c>
      <c r="I306" s="77">
        <v>0.3</v>
      </c>
      <c r="J306" t="s">
        <v>959</v>
      </c>
      <c r="K306" t="s">
        <v>106</v>
      </c>
      <c r="L306" s="78">
        <v>1.9699999999999999E-2</v>
      </c>
      <c r="M306" s="78">
        <v>4.9200000000000001E-2</v>
      </c>
      <c r="N306" s="77">
        <v>25.48</v>
      </c>
      <c r="O306" s="77">
        <v>100.9</v>
      </c>
      <c r="P306" s="77">
        <v>9.2193621520000005E-2</v>
      </c>
      <c r="Q306" s="78">
        <v>1E-4</v>
      </c>
      <c r="R306" s="78">
        <v>0</v>
      </c>
    </row>
    <row r="307" spans="2:18">
      <c r="B307" t="s">
        <v>2207</v>
      </c>
      <c r="C307" t="s">
        <v>1845</v>
      </c>
      <c r="D307" t="s">
        <v>2209</v>
      </c>
      <c r="E307"/>
      <c r="F307" t="s">
        <v>215</v>
      </c>
      <c r="G307" t="s">
        <v>1941</v>
      </c>
      <c r="H307" t="s">
        <v>216</v>
      </c>
      <c r="I307" s="77">
        <v>0.3</v>
      </c>
      <c r="J307" t="s">
        <v>959</v>
      </c>
      <c r="K307" t="s">
        <v>106</v>
      </c>
      <c r="L307" s="78">
        <v>1.9699999999999999E-2</v>
      </c>
      <c r="M307" s="78">
        <v>4.9200000000000001E-2</v>
      </c>
      <c r="N307" s="77">
        <v>5.39</v>
      </c>
      <c r="O307" s="77">
        <v>100.9</v>
      </c>
      <c r="P307" s="77">
        <v>1.9502496859999999E-2</v>
      </c>
      <c r="Q307" s="78">
        <v>0</v>
      </c>
      <c r="R307" s="78">
        <v>0</v>
      </c>
    </row>
    <row r="308" spans="2:18">
      <c r="B308" t="s">
        <v>2207</v>
      </c>
      <c r="C308" t="s">
        <v>1845</v>
      </c>
      <c r="D308" t="s">
        <v>2210</v>
      </c>
      <c r="E308"/>
      <c r="F308" t="s">
        <v>215</v>
      </c>
      <c r="G308" t="s">
        <v>2103</v>
      </c>
      <c r="H308" t="s">
        <v>216</v>
      </c>
      <c r="I308" s="77">
        <v>0.3</v>
      </c>
      <c r="J308" t="s">
        <v>959</v>
      </c>
      <c r="K308" t="s">
        <v>106</v>
      </c>
      <c r="L308" s="78">
        <v>1.9699999999999999E-2</v>
      </c>
      <c r="M308" s="78">
        <v>4.9200000000000001E-2</v>
      </c>
      <c r="N308" s="77">
        <v>8.01</v>
      </c>
      <c r="O308" s="77">
        <v>100.9</v>
      </c>
      <c r="P308" s="77">
        <v>2.898237474E-2</v>
      </c>
      <c r="Q308" s="78">
        <v>0</v>
      </c>
      <c r="R308" s="78">
        <v>0</v>
      </c>
    </row>
    <row r="309" spans="2:18">
      <c r="B309" t="s">
        <v>2207</v>
      </c>
      <c r="C309" t="s">
        <v>1845</v>
      </c>
      <c r="D309" t="s">
        <v>2211</v>
      </c>
      <c r="E309"/>
      <c r="F309" t="s">
        <v>215</v>
      </c>
      <c r="G309" t="s">
        <v>281</v>
      </c>
      <c r="H309" t="s">
        <v>216</v>
      </c>
      <c r="I309" s="77">
        <v>0.3</v>
      </c>
      <c r="J309" t="s">
        <v>959</v>
      </c>
      <c r="K309" t="s">
        <v>106</v>
      </c>
      <c r="L309" s="78">
        <v>1.9699999999999999E-2</v>
      </c>
      <c r="M309" s="78">
        <v>4.9200000000000001E-2</v>
      </c>
      <c r="N309" s="77">
        <v>31.9</v>
      </c>
      <c r="O309" s="77">
        <v>100.9</v>
      </c>
      <c r="P309" s="77">
        <v>0.1154229406</v>
      </c>
      <c r="Q309" s="78">
        <v>1E-4</v>
      </c>
      <c r="R309" s="78">
        <v>0</v>
      </c>
    </row>
    <row r="310" spans="2:18">
      <c r="B310" t="s">
        <v>2207</v>
      </c>
      <c r="C310" t="s">
        <v>1845</v>
      </c>
      <c r="D310" t="s">
        <v>2212</v>
      </c>
      <c r="E310"/>
      <c r="F310" t="s">
        <v>215</v>
      </c>
      <c r="G310" t="s">
        <v>1385</v>
      </c>
      <c r="H310" t="s">
        <v>216</v>
      </c>
      <c r="I310" s="77">
        <v>0.3</v>
      </c>
      <c r="J310" t="s">
        <v>959</v>
      </c>
      <c r="K310" t="s">
        <v>106</v>
      </c>
      <c r="L310" s="78">
        <v>1.9699999999999999E-2</v>
      </c>
      <c r="M310" s="78">
        <v>4.9200000000000001E-2</v>
      </c>
      <c r="N310" s="77">
        <v>6.26</v>
      </c>
      <c r="O310" s="77">
        <v>100.9</v>
      </c>
      <c r="P310" s="77">
        <v>2.2650395239999999E-2</v>
      </c>
      <c r="Q310" s="78">
        <v>0</v>
      </c>
      <c r="R310" s="78">
        <v>0</v>
      </c>
    </row>
    <row r="311" spans="2:18">
      <c r="B311" t="s">
        <v>2207</v>
      </c>
      <c r="C311" t="s">
        <v>1845</v>
      </c>
      <c r="D311" t="s">
        <v>2213</v>
      </c>
      <c r="E311"/>
      <c r="F311" t="s">
        <v>215</v>
      </c>
      <c r="G311" t="s">
        <v>239</v>
      </c>
      <c r="H311" t="s">
        <v>216</v>
      </c>
      <c r="I311" s="77">
        <v>0.3</v>
      </c>
      <c r="J311" t="s">
        <v>959</v>
      </c>
      <c r="K311" t="s">
        <v>106</v>
      </c>
      <c r="L311" s="78">
        <v>1.9699999999999999E-2</v>
      </c>
      <c r="M311" s="78">
        <v>4.9200000000000001E-2</v>
      </c>
      <c r="N311" s="77">
        <v>1.5</v>
      </c>
      <c r="O311" s="77">
        <v>100.9</v>
      </c>
      <c r="P311" s="77">
        <v>5.427411E-3</v>
      </c>
      <c r="Q311" s="78">
        <v>0</v>
      </c>
      <c r="R311" s="78">
        <v>0</v>
      </c>
    </row>
    <row r="312" spans="2:18">
      <c r="B312" t="s">
        <v>2207</v>
      </c>
      <c r="C312" t="s">
        <v>1845</v>
      </c>
      <c r="D312" t="s">
        <v>2214</v>
      </c>
      <c r="E312"/>
      <c r="F312" t="s">
        <v>215</v>
      </c>
      <c r="G312" t="s">
        <v>242</v>
      </c>
      <c r="H312" t="s">
        <v>216</v>
      </c>
      <c r="I312" s="77">
        <v>0.3</v>
      </c>
      <c r="J312" t="s">
        <v>959</v>
      </c>
      <c r="K312" t="s">
        <v>106</v>
      </c>
      <c r="L312" s="78">
        <v>1.9699999999999999E-2</v>
      </c>
      <c r="M312" s="78">
        <v>4.9200000000000001E-2</v>
      </c>
      <c r="N312" s="77">
        <v>8.2100000000000009</v>
      </c>
      <c r="O312" s="77">
        <v>100.9</v>
      </c>
      <c r="P312" s="77">
        <v>2.9706029540000001E-2</v>
      </c>
      <c r="Q312" s="78">
        <v>0</v>
      </c>
      <c r="R312" s="78">
        <v>0</v>
      </c>
    </row>
    <row r="313" spans="2:18">
      <c r="B313" t="s">
        <v>2215</v>
      </c>
      <c r="C313" t="s">
        <v>1845</v>
      </c>
      <c r="D313" t="s">
        <v>2216</v>
      </c>
      <c r="E313"/>
      <c r="F313" t="s">
        <v>1142</v>
      </c>
      <c r="G313" t="s">
        <v>2217</v>
      </c>
      <c r="H313" t="s">
        <v>216</v>
      </c>
      <c r="I313" s="77">
        <v>3.35</v>
      </c>
      <c r="J313" t="s">
        <v>813</v>
      </c>
      <c r="K313" t="s">
        <v>106</v>
      </c>
      <c r="L313" s="78">
        <v>3.1399999999999997E-2</v>
      </c>
      <c r="M313" s="78">
        <v>7.9000000000000001E-2</v>
      </c>
      <c r="N313" s="77">
        <v>9275.42</v>
      </c>
      <c r="O313" s="77">
        <v>100.14</v>
      </c>
      <c r="P313" s="77">
        <v>33.308222438568002</v>
      </c>
      <c r="Q313" s="78">
        <v>2.53E-2</v>
      </c>
      <c r="R313" s="78">
        <v>5.0000000000000001E-4</v>
      </c>
    </row>
    <row r="314" spans="2:18">
      <c r="B314" t="s">
        <v>2218</v>
      </c>
      <c r="C314" t="s">
        <v>1845</v>
      </c>
      <c r="D314" t="s">
        <v>2219</v>
      </c>
      <c r="E314"/>
      <c r="F314" t="s">
        <v>1142</v>
      </c>
      <c r="G314" t="s">
        <v>1488</v>
      </c>
      <c r="H314" t="s">
        <v>216</v>
      </c>
      <c r="I314" s="77">
        <v>2.78</v>
      </c>
      <c r="J314" t="s">
        <v>813</v>
      </c>
      <c r="K314" t="s">
        <v>106</v>
      </c>
      <c r="L314" s="78">
        <v>6.1199999999999997E-2</v>
      </c>
      <c r="M314" s="78">
        <v>8.72E-2</v>
      </c>
      <c r="N314" s="77">
        <v>9182.7800000000007</v>
      </c>
      <c r="O314" s="77">
        <v>97.39</v>
      </c>
      <c r="P314" s="77">
        <v>32.069990459011997</v>
      </c>
      <c r="Q314" s="78">
        <v>2.4400000000000002E-2</v>
      </c>
      <c r="R314" s="78">
        <v>5.0000000000000001E-4</v>
      </c>
    </row>
    <row r="315" spans="2:18">
      <c r="B315" t="s">
        <v>2220</v>
      </c>
      <c r="C315" t="s">
        <v>1845</v>
      </c>
      <c r="D315" t="s">
        <v>2221</v>
      </c>
      <c r="E315"/>
      <c r="F315" t="s">
        <v>1898</v>
      </c>
      <c r="G315" t="s">
        <v>2222</v>
      </c>
      <c r="H315" t="s">
        <v>216</v>
      </c>
      <c r="I315" s="77">
        <v>3.82</v>
      </c>
      <c r="J315" t="s">
        <v>123</v>
      </c>
      <c r="K315" t="s">
        <v>110</v>
      </c>
      <c r="L315" s="78">
        <v>1.9900000000000001E-2</v>
      </c>
      <c r="M315" s="78">
        <v>2.46E-2</v>
      </c>
      <c r="N315" s="77">
        <v>3953</v>
      </c>
      <c r="O315" s="77">
        <v>100.37</v>
      </c>
      <c r="P315" s="77">
        <v>15.45866481082</v>
      </c>
      <c r="Q315" s="78">
        <v>1.17E-2</v>
      </c>
      <c r="R315" s="78">
        <v>2.0000000000000001E-4</v>
      </c>
    </row>
    <row r="316" spans="2:18">
      <c r="B316" t="s">
        <v>2220</v>
      </c>
      <c r="C316" t="s">
        <v>1845</v>
      </c>
      <c r="D316" t="s">
        <v>2223</v>
      </c>
      <c r="E316"/>
      <c r="F316" t="s">
        <v>1898</v>
      </c>
      <c r="G316" t="s">
        <v>2224</v>
      </c>
      <c r="H316" t="s">
        <v>216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3953</v>
      </c>
      <c r="O316" s="77">
        <v>100.37</v>
      </c>
      <c r="P316" s="77">
        <v>15.45866481082</v>
      </c>
      <c r="Q316" s="78">
        <v>1.17E-2</v>
      </c>
      <c r="R316" s="78">
        <v>2.0000000000000001E-4</v>
      </c>
    </row>
    <row r="317" spans="2:18">
      <c r="B317" t="s">
        <v>2220</v>
      </c>
      <c r="C317" t="s">
        <v>1845</v>
      </c>
      <c r="D317" t="s">
        <v>2225</v>
      </c>
      <c r="E317"/>
      <c r="F317" t="s">
        <v>1898</v>
      </c>
      <c r="G317" t="s">
        <v>2226</v>
      </c>
      <c r="H317" t="s">
        <v>216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3953</v>
      </c>
      <c r="O317" s="77">
        <v>100.37</v>
      </c>
      <c r="P317" s="77">
        <v>15.45866481082</v>
      </c>
      <c r="Q317" s="78">
        <v>1.17E-2</v>
      </c>
      <c r="R317" s="78">
        <v>2.0000000000000001E-4</v>
      </c>
    </row>
    <row r="318" spans="2:18">
      <c r="B318" t="s">
        <v>2190</v>
      </c>
      <c r="C318" t="s">
        <v>1845</v>
      </c>
      <c r="D318" t="s">
        <v>2227</v>
      </c>
      <c r="E318"/>
      <c r="F318" t="s">
        <v>1239</v>
      </c>
      <c r="G318" t="s">
        <v>1317</v>
      </c>
      <c r="H318" t="s">
        <v>150</v>
      </c>
      <c r="I318" s="77">
        <v>2.8</v>
      </c>
      <c r="J318" t="s">
        <v>1307</v>
      </c>
      <c r="K318" t="s">
        <v>110</v>
      </c>
      <c r="L318" s="78">
        <v>2.5000000000000001E-2</v>
      </c>
      <c r="M318" s="78">
        <v>6.4899999999999999E-2</v>
      </c>
      <c r="N318" s="77">
        <v>51.18</v>
      </c>
      <c r="O318" s="77">
        <v>100.51</v>
      </c>
      <c r="P318" s="77">
        <v>0.20042449433160001</v>
      </c>
      <c r="Q318" s="78">
        <v>2.0000000000000001E-4</v>
      </c>
      <c r="R318" s="78">
        <v>0</v>
      </c>
    </row>
    <row r="319" spans="2:18">
      <c r="B319" s="83" t="s">
        <v>2431</v>
      </c>
      <c r="C319" t="s">
        <v>1845</v>
      </c>
      <c r="D319" t="s">
        <v>2228</v>
      </c>
      <c r="E319"/>
      <c r="F319" t="s">
        <v>1913</v>
      </c>
      <c r="G319" t="s">
        <v>1252</v>
      </c>
      <c r="H319" t="s">
        <v>209</v>
      </c>
      <c r="I319" s="77">
        <v>3.79</v>
      </c>
      <c r="J319" t="s">
        <v>290</v>
      </c>
      <c r="K319" t="s">
        <v>106</v>
      </c>
      <c r="L319" s="78">
        <v>4.8000000000000001E-2</v>
      </c>
      <c r="M319" s="78">
        <v>6.5100000000000005E-2</v>
      </c>
      <c r="N319" s="77">
        <v>9066.9</v>
      </c>
      <c r="O319" s="77">
        <v>94.37</v>
      </c>
      <c r="P319" s="77">
        <v>30.683370638580001</v>
      </c>
      <c r="Q319" s="78">
        <v>2.3300000000000001E-2</v>
      </c>
      <c r="R319" s="78">
        <v>4.0000000000000002E-4</v>
      </c>
    </row>
    <row r="320" spans="2:18">
      <c r="B320" s="83" t="s">
        <v>2431</v>
      </c>
      <c r="C320" t="s">
        <v>1845</v>
      </c>
      <c r="D320" t="s">
        <v>2229</v>
      </c>
      <c r="E320"/>
      <c r="F320" t="s">
        <v>1913</v>
      </c>
      <c r="G320" t="s">
        <v>2230</v>
      </c>
      <c r="H320" t="s">
        <v>209</v>
      </c>
      <c r="I320" s="77">
        <v>3.87</v>
      </c>
      <c r="J320" t="s">
        <v>290</v>
      </c>
      <c r="K320" t="s">
        <v>106</v>
      </c>
      <c r="L320" s="78">
        <v>4.8000000000000001E-2</v>
      </c>
      <c r="M320" s="78">
        <v>4.65E-2</v>
      </c>
      <c r="N320" s="77">
        <v>4521.91</v>
      </c>
      <c r="O320" s="77">
        <v>91.63</v>
      </c>
      <c r="P320" s="77">
        <v>14.858326112938</v>
      </c>
      <c r="Q320" s="78">
        <v>1.1299999999999999E-2</v>
      </c>
      <c r="R320" s="78">
        <v>2.0000000000000001E-4</v>
      </c>
    </row>
    <row r="321" spans="2:18">
      <c r="B321" s="83" t="s">
        <v>2431</v>
      </c>
      <c r="C321" t="s">
        <v>1845</v>
      </c>
      <c r="D321" t="s">
        <v>2231</v>
      </c>
      <c r="E321"/>
      <c r="F321" t="s">
        <v>1913</v>
      </c>
      <c r="G321" t="s">
        <v>1252</v>
      </c>
      <c r="H321" t="s">
        <v>209</v>
      </c>
      <c r="I321" s="77">
        <v>3.68</v>
      </c>
      <c r="J321" t="s">
        <v>290</v>
      </c>
      <c r="K321" t="s">
        <v>106</v>
      </c>
      <c r="L321" s="78">
        <v>5.4399999999999997E-2</v>
      </c>
      <c r="M321" s="78">
        <v>8.7300000000000003E-2</v>
      </c>
      <c r="N321" s="77">
        <v>4595.04</v>
      </c>
      <c r="O321" s="77">
        <v>89.58</v>
      </c>
      <c r="P321" s="77">
        <v>14.760825279552</v>
      </c>
      <c r="Q321" s="78">
        <v>1.12E-2</v>
      </c>
      <c r="R321" s="78">
        <v>2.0000000000000001E-4</v>
      </c>
    </row>
    <row r="322" spans="2:18">
      <c r="B322" t="s">
        <v>2232</v>
      </c>
      <c r="C322" t="s">
        <v>2090</v>
      </c>
      <c r="D322" t="s">
        <v>2233</v>
      </c>
      <c r="E322"/>
      <c r="F322" t="s">
        <v>1242</v>
      </c>
      <c r="G322" t="s">
        <v>254</v>
      </c>
      <c r="H322" t="s">
        <v>1251</v>
      </c>
      <c r="I322" s="77">
        <v>0.95</v>
      </c>
      <c r="J322" t="s">
        <v>1307</v>
      </c>
      <c r="K322" t="s">
        <v>106</v>
      </c>
      <c r="L322" s="78">
        <v>3.1E-2</v>
      </c>
      <c r="M322" s="78">
        <v>7.4099999999999999E-2</v>
      </c>
      <c r="N322" s="77">
        <v>3412.4</v>
      </c>
      <c r="O322" s="77">
        <v>99.64</v>
      </c>
      <c r="P322" s="77">
        <v>12.192813680960001</v>
      </c>
      <c r="Q322" s="78">
        <v>9.2999999999999992E-3</v>
      </c>
      <c r="R322" s="78">
        <v>2.0000000000000001E-4</v>
      </c>
    </row>
    <row r="323" spans="2:18">
      <c r="B323" t="s">
        <v>2232</v>
      </c>
      <c r="C323" t="s">
        <v>2090</v>
      </c>
      <c r="D323" t="s">
        <v>2234</v>
      </c>
      <c r="E323"/>
      <c r="F323" t="s">
        <v>1242</v>
      </c>
      <c r="G323" t="s">
        <v>242</v>
      </c>
      <c r="H323" t="s">
        <v>1251</v>
      </c>
      <c r="I323" s="77">
        <v>0.95</v>
      </c>
      <c r="J323" t="s">
        <v>1307</v>
      </c>
      <c r="K323" t="s">
        <v>106</v>
      </c>
      <c r="L323" s="78">
        <v>3.1E-2</v>
      </c>
      <c r="M323" s="78">
        <v>8.1199999999999994E-2</v>
      </c>
      <c r="N323" s="77">
        <v>9.52</v>
      </c>
      <c r="O323" s="77">
        <v>100.22613445378151</v>
      </c>
      <c r="P323" s="77">
        <v>3.4215919407999999E-2</v>
      </c>
      <c r="Q323" s="78">
        <v>0</v>
      </c>
      <c r="R323" s="78">
        <v>0</v>
      </c>
    </row>
    <row r="324" spans="2:18">
      <c r="B324" t="s">
        <v>2232</v>
      </c>
      <c r="C324" t="s">
        <v>2090</v>
      </c>
      <c r="D324" t="s">
        <v>2235</v>
      </c>
      <c r="E324"/>
      <c r="F324" t="s">
        <v>1242</v>
      </c>
      <c r="G324" t="s">
        <v>245</v>
      </c>
      <c r="H324" t="s">
        <v>1251</v>
      </c>
      <c r="I324" s="77">
        <v>0.95</v>
      </c>
      <c r="J324" t="s">
        <v>1307</v>
      </c>
      <c r="K324" t="s">
        <v>106</v>
      </c>
      <c r="L324" s="78">
        <v>3.1E-2</v>
      </c>
      <c r="M324" s="78">
        <v>8.1900000000000001E-2</v>
      </c>
      <c r="N324" s="77">
        <v>13</v>
      </c>
      <c r="O324" s="77">
        <v>99.64</v>
      </c>
      <c r="P324" s="77">
        <v>4.6450175199999999E-2</v>
      </c>
      <c r="Q324" s="78">
        <v>0</v>
      </c>
      <c r="R324" s="78">
        <v>0</v>
      </c>
    </row>
    <row r="325" spans="2:18">
      <c r="B325" t="s">
        <v>2232</v>
      </c>
      <c r="C325" t="s">
        <v>2090</v>
      </c>
      <c r="D325" t="s">
        <v>2236</v>
      </c>
      <c r="E325"/>
      <c r="F325" t="s">
        <v>1242</v>
      </c>
      <c r="G325" t="s">
        <v>248</v>
      </c>
      <c r="H325" t="s">
        <v>1251</v>
      </c>
      <c r="I325" s="77">
        <v>0.95</v>
      </c>
      <c r="J325" t="s">
        <v>1307</v>
      </c>
      <c r="K325" t="s">
        <v>106</v>
      </c>
      <c r="L325" s="78">
        <v>3.1E-2</v>
      </c>
      <c r="M325" s="78">
        <v>8.3400000000000002E-2</v>
      </c>
      <c r="N325" s="77">
        <v>6.75</v>
      </c>
      <c r="O325" s="77">
        <v>99.65</v>
      </c>
      <c r="P325" s="77">
        <v>2.4120780750000001E-2</v>
      </c>
      <c r="Q325" s="78">
        <v>0</v>
      </c>
      <c r="R325" s="78">
        <v>0</v>
      </c>
    </row>
    <row r="326" spans="2:18">
      <c r="B326" t="s">
        <v>2237</v>
      </c>
      <c r="C326" t="s">
        <v>1845</v>
      </c>
      <c r="D326" t="s">
        <v>2238</v>
      </c>
      <c r="E326"/>
      <c r="F326" t="s">
        <v>1242</v>
      </c>
      <c r="G326" t="s">
        <v>1944</v>
      </c>
      <c r="H326" t="s">
        <v>1251</v>
      </c>
      <c r="I326" s="77">
        <v>3.01</v>
      </c>
      <c r="J326" t="s">
        <v>132</v>
      </c>
      <c r="K326" t="s">
        <v>203</v>
      </c>
      <c r="L326" s="78">
        <v>4.5999999999999999E-2</v>
      </c>
      <c r="M326" s="78">
        <v>6.6900000000000001E-2</v>
      </c>
      <c r="N326" s="77">
        <v>33202.14</v>
      </c>
      <c r="O326" s="77">
        <v>99.32</v>
      </c>
      <c r="P326" s="77">
        <v>11.3372744410224</v>
      </c>
      <c r="Q326" s="78">
        <v>8.6E-3</v>
      </c>
      <c r="R326" s="78">
        <v>2.0000000000000001E-4</v>
      </c>
    </row>
    <row r="327" spans="2:18">
      <c r="B327" t="s">
        <v>2237</v>
      </c>
      <c r="C327" t="s">
        <v>1845</v>
      </c>
      <c r="D327" t="s">
        <v>2239</v>
      </c>
      <c r="E327"/>
      <c r="F327" t="s">
        <v>1242</v>
      </c>
      <c r="G327" t="s">
        <v>1488</v>
      </c>
      <c r="H327" t="s">
        <v>1251</v>
      </c>
      <c r="I327" s="77">
        <v>1.31</v>
      </c>
      <c r="J327" t="s">
        <v>1307</v>
      </c>
      <c r="K327" t="s">
        <v>201</v>
      </c>
      <c r="L327" s="78">
        <v>3.2800000000000003E-2</v>
      </c>
      <c r="M327" s="78">
        <v>6.2100000000000002E-2</v>
      </c>
      <c r="N327" s="77">
        <v>910.13</v>
      </c>
      <c r="O327" s="77">
        <v>101.21122136986303</v>
      </c>
      <c r="P327" s="77">
        <v>0.317705907354564</v>
      </c>
      <c r="Q327" s="78">
        <v>2.0000000000000001E-4</v>
      </c>
      <c r="R327" s="78">
        <v>0</v>
      </c>
    </row>
    <row r="328" spans="2:18">
      <c r="B328" t="s">
        <v>2237</v>
      </c>
      <c r="C328" t="s">
        <v>1845</v>
      </c>
      <c r="D328" t="s">
        <v>2240</v>
      </c>
      <c r="E328"/>
      <c r="F328" t="s">
        <v>1242</v>
      </c>
      <c r="G328" t="s">
        <v>245</v>
      </c>
      <c r="H328" t="s">
        <v>1251</v>
      </c>
      <c r="I328" s="77">
        <v>1.31</v>
      </c>
      <c r="J328" t="s">
        <v>1307</v>
      </c>
      <c r="K328" t="s">
        <v>201</v>
      </c>
      <c r="L328" s="78">
        <v>3.2800000000000003E-2</v>
      </c>
      <c r="M328" s="78">
        <v>6.4500000000000002E-2</v>
      </c>
      <c r="N328" s="77">
        <v>352.33</v>
      </c>
      <c r="O328" s="77">
        <v>100.28</v>
      </c>
      <c r="P328" s="77">
        <v>0.12185886912759999</v>
      </c>
      <c r="Q328" s="78">
        <v>1E-4</v>
      </c>
      <c r="R328" s="78">
        <v>0</v>
      </c>
    </row>
    <row r="329" spans="2:18">
      <c r="B329" t="s">
        <v>2241</v>
      </c>
      <c r="C329" t="s">
        <v>1845</v>
      </c>
      <c r="D329" t="s">
        <v>2242</v>
      </c>
      <c r="E329"/>
      <c r="F329" t="s">
        <v>1247</v>
      </c>
      <c r="G329" t="s">
        <v>242</v>
      </c>
      <c r="H329" t="s">
        <v>209</v>
      </c>
      <c r="I329" s="77">
        <v>3.29</v>
      </c>
      <c r="J329" t="s">
        <v>123</v>
      </c>
      <c r="K329" t="s">
        <v>110</v>
      </c>
      <c r="L329" s="78">
        <v>2.2599999999999999E-2</v>
      </c>
      <c r="M329" s="78">
        <v>6.3799999999999996E-2</v>
      </c>
      <c r="N329" s="77">
        <v>15776.31</v>
      </c>
      <c r="O329" s="77">
        <v>99.74</v>
      </c>
      <c r="P329" s="77">
        <v>61.307843108542798</v>
      </c>
      <c r="Q329" s="78">
        <v>4.6600000000000003E-2</v>
      </c>
      <c r="R329" s="78">
        <v>8.9999999999999998E-4</v>
      </c>
    </row>
    <row r="330" spans="2:18">
      <c r="B330" t="s">
        <v>2241</v>
      </c>
      <c r="C330" t="s">
        <v>1845</v>
      </c>
      <c r="D330" t="s">
        <v>2243</v>
      </c>
      <c r="E330"/>
      <c r="F330" t="s">
        <v>2014</v>
      </c>
      <c r="G330" t="s">
        <v>2244</v>
      </c>
      <c r="H330" t="s">
        <v>1251</v>
      </c>
      <c r="I330" s="77">
        <v>3.2</v>
      </c>
      <c r="J330" t="s">
        <v>123</v>
      </c>
      <c r="K330" t="s">
        <v>113</v>
      </c>
      <c r="L330" s="78">
        <v>3.0300000000000001E-2</v>
      </c>
      <c r="M330" s="78">
        <v>7.51E-2</v>
      </c>
      <c r="N330" s="77">
        <v>4390.41</v>
      </c>
      <c r="O330" s="77">
        <v>99.91</v>
      </c>
      <c r="P330" s="77">
        <v>19.415343192532202</v>
      </c>
      <c r="Q330" s="78">
        <v>1.4800000000000001E-2</v>
      </c>
      <c r="R330" s="78">
        <v>2.9999999999999997E-4</v>
      </c>
    </row>
    <row r="331" spans="2:18">
      <c r="B331" t="s">
        <v>2245</v>
      </c>
      <c r="C331" t="s">
        <v>1845</v>
      </c>
      <c r="D331" t="s">
        <v>2246</v>
      </c>
      <c r="E331"/>
      <c r="F331" t="s">
        <v>2247</v>
      </c>
      <c r="G331" t="s">
        <v>2248</v>
      </c>
      <c r="H331" t="s">
        <v>216</v>
      </c>
      <c r="I331" s="77">
        <v>6.69</v>
      </c>
      <c r="J331" t="s">
        <v>813</v>
      </c>
      <c r="K331" t="s">
        <v>106</v>
      </c>
      <c r="L331" s="78">
        <v>4.36E-2</v>
      </c>
      <c r="M331" s="78">
        <v>5.5599999999999997E-2</v>
      </c>
      <c r="N331" s="77">
        <v>12052.94</v>
      </c>
      <c r="O331" s="77">
        <v>104.42</v>
      </c>
      <c r="P331" s="77">
        <v>45.132248293528001</v>
      </c>
      <c r="Q331" s="78">
        <v>3.4299999999999997E-2</v>
      </c>
      <c r="R331" s="78">
        <v>6.9999999999999999E-4</v>
      </c>
    </row>
    <row r="332" spans="2:18">
      <c r="B332" t="s">
        <v>2249</v>
      </c>
      <c r="C332" t="s">
        <v>1845</v>
      </c>
      <c r="D332" t="s">
        <v>2250</v>
      </c>
      <c r="E332"/>
      <c r="F332" t="s">
        <v>2251</v>
      </c>
      <c r="G332" t="s">
        <v>2252</v>
      </c>
      <c r="H332" t="s">
        <v>1257</v>
      </c>
      <c r="I332" s="77">
        <v>7.33</v>
      </c>
      <c r="J332" t="s">
        <v>286</v>
      </c>
      <c r="K332" t="s">
        <v>106</v>
      </c>
      <c r="L332" s="78">
        <v>4.9000000000000002E-2</v>
      </c>
      <c r="M332" s="78">
        <v>6.0499999999999998E-2</v>
      </c>
      <c r="N332" s="77">
        <v>3931.29</v>
      </c>
      <c r="O332" s="77">
        <v>91</v>
      </c>
      <c r="P332" s="77">
        <v>12.828821405399999</v>
      </c>
      <c r="Q332" s="78">
        <v>9.7000000000000003E-3</v>
      </c>
      <c r="R332" s="78">
        <v>2.0000000000000001E-4</v>
      </c>
    </row>
    <row r="333" spans="2:18">
      <c r="B333" t="s">
        <v>2207</v>
      </c>
      <c r="C333" t="s">
        <v>1845</v>
      </c>
      <c r="D333" t="s">
        <v>2253</v>
      </c>
      <c r="E333"/>
      <c r="F333" t="s">
        <v>2170</v>
      </c>
      <c r="G333" t="s">
        <v>1252</v>
      </c>
      <c r="H333" t="s">
        <v>209</v>
      </c>
      <c r="I333" s="77">
        <v>0.3</v>
      </c>
      <c r="J333" t="s">
        <v>959</v>
      </c>
      <c r="K333" t="s">
        <v>106</v>
      </c>
      <c r="L333" s="78">
        <v>1.9699999999999999E-2</v>
      </c>
      <c r="M333" s="78">
        <v>4.8800000000000003E-2</v>
      </c>
      <c r="N333" s="77">
        <v>10748.44</v>
      </c>
      <c r="O333" s="77">
        <v>100.9</v>
      </c>
      <c r="P333" s="77">
        <v>38.890800992560003</v>
      </c>
      <c r="Q333" s="78">
        <v>2.9600000000000001E-2</v>
      </c>
      <c r="R333" s="78">
        <v>5.9999999999999995E-4</v>
      </c>
    </row>
    <row r="334" spans="2:18">
      <c r="B334" t="s">
        <v>2254</v>
      </c>
      <c r="C334" t="s">
        <v>1845</v>
      </c>
      <c r="D334" t="s">
        <v>2255</v>
      </c>
      <c r="E334"/>
      <c r="F334" t="s">
        <v>2170</v>
      </c>
      <c r="G334" t="s">
        <v>1252</v>
      </c>
      <c r="H334" t="s">
        <v>209</v>
      </c>
      <c r="I334" s="77">
        <v>0.27</v>
      </c>
      <c r="J334" t="s">
        <v>959</v>
      </c>
      <c r="K334" t="s">
        <v>106</v>
      </c>
      <c r="L334" s="78">
        <v>1.9400000000000001E-2</v>
      </c>
      <c r="M334" s="78">
        <v>5.1900000000000002E-2</v>
      </c>
      <c r="N334" s="77">
        <v>6635.26</v>
      </c>
      <c r="O334" s="77">
        <v>100.85</v>
      </c>
      <c r="P334" s="77">
        <v>23.99629172006</v>
      </c>
      <c r="Q334" s="78">
        <v>1.8200000000000001E-2</v>
      </c>
      <c r="R334" s="78">
        <v>4.0000000000000002E-4</v>
      </c>
    </row>
    <row r="335" spans="2:18">
      <c r="B335" t="s">
        <v>2256</v>
      </c>
      <c r="C335" t="s">
        <v>1845</v>
      </c>
      <c r="D335" t="s">
        <v>2257</v>
      </c>
      <c r="E335"/>
      <c r="F335" t="s">
        <v>2170</v>
      </c>
      <c r="G335" t="s">
        <v>1944</v>
      </c>
      <c r="H335" t="s">
        <v>209</v>
      </c>
      <c r="I335" s="77">
        <v>2.82</v>
      </c>
      <c r="J335" t="s">
        <v>813</v>
      </c>
      <c r="K335" t="s">
        <v>106</v>
      </c>
      <c r="L335" s="78">
        <v>8.6999999999999994E-3</v>
      </c>
      <c r="M335" s="78">
        <v>7.3200000000000001E-2</v>
      </c>
      <c r="N335" s="77">
        <v>1898.06</v>
      </c>
      <c r="O335" s="77">
        <v>102.41</v>
      </c>
      <c r="P335" s="77">
        <v>6.9704784401559996</v>
      </c>
      <c r="Q335" s="78">
        <v>5.3E-3</v>
      </c>
      <c r="R335" s="78">
        <v>1E-4</v>
      </c>
    </row>
    <row r="336" spans="2:18">
      <c r="B336" t="s">
        <v>2256</v>
      </c>
      <c r="C336" t="s">
        <v>1845</v>
      </c>
      <c r="D336" t="s">
        <v>2258</v>
      </c>
      <c r="E336"/>
      <c r="F336" t="s">
        <v>2170</v>
      </c>
      <c r="G336" t="s">
        <v>1944</v>
      </c>
      <c r="H336" t="s">
        <v>209</v>
      </c>
      <c r="I336" s="77">
        <v>2.82</v>
      </c>
      <c r="J336" t="s">
        <v>813</v>
      </c>
      <c r="K336" t="s">
        <v>106</v>
      </c>
      <c r="L336" s="78">
        <v>7.1400000000000005E-2</v>
      </c>
      <c r="M336" s="78">
        <v>7.2599999999999998E-2</v>
      </c>
      <c r="N336" s="77">
        <v>1531.49</v>
      </c>
      <c r="O336" s="77">
        <v>102.41</v>
      </c>
      <c r="P336" s="77">
        <v>5.6242784876740002</v>
      </c>
      <c r="Q336" s="78">
        <v>4.3E-3</v>
      </c>
      <c r="R336" s="78">
        <v>1E-4</v>
      </c>
    </row>
    <row r="337" spans="2:18">
      <c r="B337" t="s">
        <v>2256</v>
      </c>
      <c r="C337" t="s">
        <v>1845</v>
      </c>
      <c r="D337" t="s">
        <v>2259</v>
      </c>
      <c r="E337"/>
      <c r="F337" t="s">
        <v>2170</v>
      </c>
      <c r="G337" t="s">
        <v>2260</v>
      </c>
      <c r="H337" t="s">
        <v>209</v>
      </c>
      <c r="I337" s="77">
        <v>2.83</v>
      </c>
      <c r="J337" t="s">
        <v>813</v>
      </c>
      <c r="K337" t="s">
        <v>106</v>
      </c>
      <c r="L337" s="78">
        <v>7.1400000000000005E-2</v>
      </c>
      <c r="M337" s="78">
        <v>6.59E-2</v>
      </c>
      <c r="N337" s="77">
        <v>1398.65</v>
      </c>
      <c r="O337" s="77">
        <v>102.42</v>
      </c>
      <c r="P337" s="77">
        <v>5.1369354253799999</v>
      </c>
      <c r="Q337" s="78">
        <v>3.8999999999999998E-3</v>
      </c>
      <c r="R337" s="78">
        <v>1E-4</v>
      </c>
    </row>
    <row r="338" spans="2:18">
      <c r="B338" t="s">
        <v>2218</v>
      </c>
      <c r="C338" t="s">
        <v>1845</v>
      </c>
      <c r="D338" t="s">
        <v>2261</v>
      </c>
      <c r="E338"/>
      <c r="F338" t="s">
        <v>2170</v>
      </c>
      <c r="G338" t="s">
        <v>1944</v>
      </c>
      <c r="H338" t="s">
        <v>209</v>
      </c>
      <c r="I338" s="77">
        <v>1.98</v>
      </c>
      <c r="J338" t="s">
        <v>123</v>
      </c>
      <c r="K338" t="s">
        <v>106</v>
      </c>
      <c r="L338" s="78">
        <v>3.5200000000000002E-2</v>
      </c>
      <c r="M338" s="78">
        <v>7.0900000000000005E-2</v>
      </c>
      <c r="N338" s="77">
        <v>3333.19</v>
      </c>
      <c r="O338" s="77">
        <v>103.95</v>
      </c>
      <c r="P338" s="77">
        <v>12.424955703929999</v>
      </c>
      <c r="Q338" s="78">
        <v>9.4000000000000004E-3</v>
      </c>
      <c r="R338" s="78">
        <v>2.0000000000000001E-4</v>
      </c>
    </row>
    <row r="339" spans="2:18">
      <c r="B339" t="s">
        <v>2218</v>
      </c>
      <c r="C339" t="s">
        <v>1845</v>
      </c>
      <c r="D339" t="s">
        <v>2262</v>
      </c>
      <c r="E339"/>
      <c r="F339" t="s">
        <v>2170</v>
      </c>
      <c r="G339" t="s">
        <v>1944</v>
      </c>
      <c r="H339" t="s">
        <v>209</v>
      </c>
      <c r="I339" s="77">
        <v>1.99</v>
      </c>
      <c r="J339" t="s">
        <v>123</v>
      </c>
      <c r="K339" t="s">
        <v>106</v>
      </c>
      <c r="L339" s="78">
        <v>3.5200000000000002E-2</v>
      </c>
      <c r="M339" s="78">
        <v>7.6499999999999999E-2</v>
      </c>
      <c r="N339" s="77">
        <v>196.07</v>
      </c>
      <c r="O339" s="77">
        <v>102.55</v>
      </c>
      <c r="P339" s="77">
        <v>0.72103624900999996</v>
      </c>
      <c r="Q339" s="78">
        <v>5.0000000000000001E-4</v>
      </c>
      <c r="R339" s="78">
        <v>0</v>
      </c>
    </row>
    <row r="340" spans="2:18">
      <c r="B340" t="s">
        <v>2263</v>
      </c>
      <c r="C340" t="s">
        <v>1845</v>
      </c>
      <c r="D340" t="s">
        <v>2264</v>
      </c>
      <c r="E340"/>
      <c r="F340" t="s">
        <v>213</v>
      </c>
      <c r="G340" t="s">
        <v>1899</v>
      </c>
      <c r="H340" t="s">
        <v>214</v>
      </c>
      <c r="I340" s="77">
        <v>1.2</v>
      </c>
      <c r="J340" t="s">
        <v>813</v>
      </c>
      <c r="K340" t="s">
        <v>106</v>
      </c>
      <c r="L340" s="78">
        <v>2.5000000000000001E-2</v>
      </c>
      <c r="M340" s="78">
        <v>5.91E-2</v>
      </c>
      <c r="N340" s="77">
        <v>989.23</v>
      </c>
      <c r="O340" s="77">
        <v>101.2</v>
      </c>
      <c r="P340" s="77">
        <v>3.5899473253599998</v>
      </c>
      <c r="Q340" s="78">
        <v>2.7000000000000001E-3</v>
      </c>
      <c r="R340" s="78">
        <v>1E-4</v>
      </c>
    </row>
    <row r="341" spans="2:18">
      <c r="B341" t="s">
        <v>2265</v>
      </c>
      <c r="C341" t="s">
        <v>1845</v>
      </c>
      <c r="D341" t="s">
        <v>2266</v>
      </c>
      <c r="E341"/>
      <c r="F341" t="s">
        <v>213</v>
      </c>
      <c r="G341" t="s">
        <v>1430</v>
      </c>
      <c r="H341" t="s">
        <v>214</v>
      </c>
      <c r="I341" s="77">
        <v>1.17</v>
      </c>
      <c r="J341" t="s">
        <v>813</v>
      </c>
      <c r="K341" t="s">
        <v>106</v>
      </c>
      <c r="L341" s="78">
        <v>3.6700000000000003E-2</v>
      </c>
      <c r="M341" s="78">
        <v>7.6200000000000004E-2</v>
      </c>
      <c r="N341" s="77">
        <v>1377.27</v>
      </c>
      <c r="O341" s="77">
        <v>65.441845000000015</v>
      </c>
      <c r="P341" s="77">
        <v>3.2321008824925599</v>
      </c>
      <c r="Q341" s="78">
        <v>2.5000000000000001E-3</v>
      </c>
      <c r="R341" s="78">
        <v>0</v>
      </c>
    </row>
    <row r="342" spans="2:18">
      <c r="B342" t="s">
        <v>2265</v>
      </c>
      <c r="C342" t="s">
        <v>1845</v>
      </c>
      <c r="D342" t="s">
        <v>2267</v>
      </c>
      <c r="E342"/>
      <c r="F342" t="s">
        <v>213</v>
      </c>
      <c r="G342" t="s">
        <v>1430</v>
      </c>
      <c r="H342" t="s">
        <v>214</v>
      </c>
      <c r="I342" s="77">
        <v>2.17</v>
      </c>
      <c r="J342" t="s">
        <v>813</v>
      </c>
      <c r="K342" t="s">
        <v>106</v>
      </c>
      <c r="L342" s="78">
        <v>3.6700000000000003E-2</v>
      </c>
      <c r="M342" s="78">
        <v>7.8899999999999998E-2</v>
      </c>
      <c r="N342" s="77">
        <v>261.41000000000003</v>
      </c>
      <c r="O342" s="77">
        <v>65.441845000000001</v>
      </c>
      <c r="P342" s="77">
        <v>0.61346249587399704</v>
      </c>
      <c r="Q342" s="78">
        <v>5.0000000000000001E-4</v>
      </c>
      <c r="R342" s="78">
        <v>0</v>
      </c>
    </row>
    <row r="343" spans="2:18">
      <c r="B343" t="s">
        <v>2268</v>
      </c>
      <c r="C343" t="s">
        <v>1845</v>
      </c>
      <c r="D343" t="s">
        <v>2269</v>
      </c>
      <c r="E343"/>
      <c r="F343" t="s">
        <v>213</v>
      </c>
      <c r="G343" t="s">
        <v>1360</v>
      </c>
      <c r="H343" t="s">
        <v>214</v>
      </c>
      <c r="I343" s="77">
        <v>0.46</v>
      </c>
      <c r="J343" t="s">
        <v>959</v>
      </c>
      <c r="K343" t="s">
        <v>106</v>
      </c>
      <c r="L343" s="78">
        <v>2.64E-2</v>
      </c>
      <c r="M343" s="78">
        <v>5.2299999999999999E-2</v>
      </c>
      <c r="N343" s="77">
        <v>12336.75</v>
      </c>
      <c r="O343" s="77">
        <v>101.44</v>
      </c>
      <c r="P343" s="77">
        <v>44.876635531200002</v>
      </c>
      <c r="Q343" s="78">
        <v>3.4099999999999998E-2</v>
      </c>
      <c r="R343" s="78">
        <v>6.9999999999999999E-4</v>
      </c>
    </row>
    <row r="344" spans="2:18">
      <c r="B344" t="s">
        <v>2268</v>
      </c>
      <c r="C344" t="s">
        <v>1845</v>
      </c>
      <c r="D344" t="s">
        <v>2270</v>
      </c>
      <c r="E344"/>
      <c r="F344" t="s">
        <v>213</v>
      </c>
      <c r="G344" t="s">
        <v>1363</v>
      </c>
      <c r="H344" t="s">
        <v>214</v>
      </c>
      <c r="I344" s="77">
        <v>0.46</v>
      </c>
      <c r="J344" t="s">
        <v>959</v>
      </c>
      <c r="K344" t="s">
        <v>106</v>
      </c>
      <c r="L344" s="78">
        <v>2.64E-2</v>
      </c>
      <c r="M344" s="78">
        <v>5.2299999999999999E-2</v>
      </c>
      <c r="N344" s="77">
        <v>106.23</v>
      </c>
      <c r="O344" s="77">
        <v>101.44</v>
      </c>
      <c r="P344" s="77">
        <v>0.38642632723199999</v>
      </c>
      <c r="Q344" s="78">
        <v>2.9999999999999997E-4</v>
      </c>
      <c r="R344" s="78">
        <v>0</v>
      </c>
    </row>
    <row r="345" spans="2:18">
      <c r="B345" t="s">
        <v>2268</v>
      </c>
      <c r="C345" t="s">
        <v>1845</v>
      </c>
      <c r="D345" t="s">
        <v>2271</v>
      </c>
      <c r="E345"/>
      <c r="F345" t="s">
        <v>213</v>
      </c>
      <c r="G345" t="s">
        <v>1385</v>
      </c>
      <c r="H345" t="s">
        <v>214</v>
      </c>
      <c r="I345" s="77">
        <v>0.46</v>
      </c>
      <c r="J345" t="s">
        <v>959</v>
      </c>
      <c r="K345" t="s">
        <v>106</v>
      </c>
      <c r="L345" s="78">
        <v>2.64E-2</v>
      </c>
      <c r="M345" s="78">
        <v>5.2299999999999999E-2</v>
      </c>
      <c r="N345" s="77">
        <v>192.24</v>
      </c>
      <c r="O345" s="77">
        <v>101.44</v>
      </c>
      <c r="P345" s="77">
        <v>0.69929960601600005</v>
      </c>
      <c r="Q345" s="78">
        <v>5.0000000000000001E-4</v>
      </c>
      <c r="R345" s="78">
        <v>0</v>
      </c>
    </row>
    <row r="346" spans="2:18">
      <c r="B346" t="s">
        <v>2272</v>
      </c>
      <c r="C346" t="s">
        <v>1845</v>
      </c>
      <c r="D346" t="s">
        <v>2273</v>
      </c>
      <c r="E346"/>
      <c r="F346" t="s">
        <v>213</v>
      </c>
      <c r="G346" t="s">
        <v>1488</v>
      </c>
      <c r="H346" t="s">
        <v>214</v>
      </c>
      <c r="I346" s="77">
        <v>0.27</v>
      </c>
      <c r="J346" t="s">
        <v>959</v>
      </c>
      <c r="K346" t="s">
        <v>106</v>
      </c>
      <c r="L346" s="78">
        <v>2.4400000000000002E-2</v>
      </c>
      <c r="M346" s="78">
        <v>8.0500000000000002E-2</v>
      </c>
      <c r="N346" s="77">
        <v>8113.69</v>
      </c>
      <c r="O346" s="77">
        <v>100.49</v>
      </c>
      <c r="P346" s="77">
        <v>29.238261232466002</v>
      </c>
      <c r="Q346" s="78">
        <v>2.2200000000000001E-2</v>
      </c>
      <c r="R346" s="78">
        <v>4.0000000000000002E-4</v>
      </c>
    </row>
    <row r="347" spans="2:18">
      <c r="B347" t="s">
        <v>2274</v>
      </c>
      <c r="C347" t="s">
        <v>1845</v>
      </c>
      <c r="D347" t="s">
        <v>2275</v>
      </c>
      <c r="E347"/>
      <c r="F347" t="s">
        <v>213</v>
      </c>
      <c r="G347" t="s">
        <v>1222</v>
      </c>
      <c r="H347" t="s">
        <v>214</v>
      </c>
      <c r="I347" s="77">
        <v>1.01</v>
      </c>
      <c r="J347" t="s">
        <v>959</v>
      </c>
      <c r="K347" t="s">
        <v>106</v>
      </c>
      <c r="L347" s="78">
        <v>2.7E-2</v>
      </c>
      <c r="M347" s="78">
        <v>1.06E-2</v>
      </c>
      <c r="N347" s="77">
        <v>10118.969999999999</v>
      </c>
      <c r="O347" s="77">
        <v>101.61</v>
      </c>
      <c r="P347" s="77">
        <v>36.870841105361997</v>
      </c>
      <c r="Q347" s="78">
        <v>2.8000000000000001E-2</v>
      </c>
      <c r="R347" s="78">
        <v>5.0000000000000001E-4</v>
      </c>
    </row>
    <row r="348" spans="2:18">
      <c r="B348" t="s">
        <v>2276</v>
      </c>
      <c r="C348" t="s">
        <v>1845</v>
      </c>
      <c r="D348" t="s">
        <v>2277</v>
      </c>
      <c r="E348"/>
      <c r="F348" t="s">
        <v>213</v>
      </c>
      <c r="G348" t="s">
        <v>2278</v>
      </c>
      <c r="H348" t="s">
        <v>214</v>
      </c>
      <c r="I348" s="77">
        <v>0.04</v>
      </c>
      <c r="J348" t="s">
        <v>959</v>
      </c>
      <c r="K348" t="s">
        <v>106</v>
      </c>
      <c r="L348" s="78">
        <v>2.64E-2</v>
      </c>
      <c r="M348" s="78">
        <v>0.13100000000000001</v>
      </c>
      <c r="N348" s="77">
        <v>6921.42</v>
      </c>
      <c r="O348" s="77">
        <v>100.34</v>
      </c>
      <c r="P348" s="77">
        <v>24.904600841208001</v>
      </c>
      <c r="Q348" s="78">
        <v>1.89E-2</v>
      </c>
      <c r="R348" s="78">
        <v>4.0000000000000002E-4</v>
      </c>
    </row>
    <row r="349" spans="2:18">
      <c r="B349" t="s">
        <v>2276</v>
      </c>
      <c r="C349" t="s">
        <v>1845</v>
      </c>
      <c r="D349" t="s">
        <v>2279</v>
      </c>
      <c r="E349"/>
      <c r="F349" t="s">
        <v>213</v>
      </c>
      <c r="G349" t="s">
        <v>2280</v>
      </c>
      <c r="H349" t="s">
        <v>214</v>
      </c>
      <c r="I349" s="77">
        <v>0.04</v>
      </c>
      <c r="J349" t="s">
        <v>959</v>
      </c>
      <c r="K349" t="s">
        <v>106</v>
      </c>
      <c r="L349" s="78">
        <v>2.64E-2</v>
      </c>
      <c r="M349" s="78">
        <v>0.13100000000000001</v>
      </c>
      <c r="N349" s="77">
        <v>26.97</v>
      </c>
      <c r="O349" s="77">
        <v>100.34</v>
      </c>
      <c r="P349" s="77">
        <v>9.7043249028000003E-2</v>
      </c>
      <c r="Q349" s="78">
        <v>1E-4</v>
      </c>
      <c r="R349" s="78">
        <v>0</v>
      </c>
    </row>
    <row r="350" spans="2:18">
      <c r="B350" t="s">
        <v>2276</v>
      </c>
      <c r="C350" t="s">
        <v>1845</v>
      </c>
      <c r="D350" t="s">
        <v>2281</v>
      </c>
      <c r="E350"/>
      <c r="F350" t="s">
        <v>213</v>
      </c>
      <c r="G350" t="s">
        <v>1222</v>
      </c>
      <c r="H350" t="s">
        <v>214</v>
      </c>
      <c r="I350" s="77">
        <v>0.04</v>
      </c>
      <c r="J350" t="s">
        <v>959</v>
      </c>
      <c r="K350" t="s">
        <v>106</v>
      </c>
      <c r="L350" s="78">
        <v>2.64E-2</v>
      </c>
      <c r="M350" s="78">
        <v>0.13100000000000001</v>
      </c>
      <c r="N350" s="77">
        <v>53.6</v>
      </c>
      <c r="O350" s="77">
        <v>100.34</v>
      </c>
      <c r="P350" s="77">
        <v>0.19286311264</v>
      </c>
      <c r="Q350" s="78">
        <v>1E-4</v>
      </c>
      <c r="R350" s="78">
        <v>0</v>
      </c>
    </row>
    <row r="351" spans="2:18">
      <c r="B351" t="s">
        <v>2276</v>
      </c>
      <c r="C351" t="s">
        <v>1845</v>
      </c>
      <c r="D351" t="s">
        <v>2282</v>
      </c>
      <c r="E351"/>
      <c r="F351" t="s">
        <v>213</v>
      </c>
      <c r="G351" t="s">
        <v>1317</v>
      </c>
      <c r="H351" t="s">
        <v>214</v>
      </c>
      <c r="I351" s="77">
        <v>0.04</v>
      </c>
      <c r="J351" t="s">
        <v>959</v>
      </c>
      <c r="K351" t="s">
        <v>106</v>
      </c>
      <c r="L351" s="78">
        <v>2.64E-2</v>
      </c>
      <c r="M351" s="78">
        <v>0.13100000000000001</v>
      </c>
      <c r="N351" s="77">
        <v>35.770000000000003</v>
      </c>
      <c r="O351" s="77">
        <v>100.34</v>
      </c>
      <c r="P351" s="77">
        <v>0.128707342148</v>
      </c>
      <c r="Q351" s="78">
        <v>1E-4</v>
      </c>
      <c r="R351" s="78">
        <v>0</v>
      </c>
    </row>
    <row r="352" spans="2:18">
      <c r="B352" t="s">
        <v>2276</v>
      </c>
      <c r="C352" t="s">
        <v>1845</v>
      </c>
      <c r="D352" t="s">
        <v>2283</v>
      </c>
      <c r="E352"/>
      <c r="F352" t="s">
        <v>213</v>
      </c>
      <c r="G352" t="s">
        <v>251</v>
      </c>
      <c r="H352" t="s">
        <v>214</v>
      </c>
      <c r="I352" s="77">
        <v>0.04</v>
      </c>
      <c r="J352" t="s">
        <v>959</v>
      </c>
      <c r="K352" t="s">
        <v>106</v>
      </c>
      <c r="L352" s="78">
        <v>2.64E-2</v>
      </c>
      <c r="M352" s="78">
        <v>0.13100000000000001</v>
      </c>
      <c r="N352" s="77">
        <v>29.8</v>
      </c>
      <c r="O352" s="77">
        <v>100.34</v>
      </c>
      <c r="P352" s="77">
        <v>0.10722613352</v>
      </c>
      <c r="Q352" s="78">
        <v>1E-4</v>
      </c>
      <c r="R352" s="78">
        <v>0</v>
      </c>
    </row>
    <row r="353" spans="2:18">
      <c r="B353" t="s">
        <v>2276</v>
      </c>
      <c r="C353" t="s">
        <v>1845</v>
      </c>
      <c r="D353" t="s">
        <v>2284</v>
      </c>
      <c r="E353"/>
      <c r="F353" t="s">
        <v>213</v>
      </c>
      <c r="G353" t="s">
        <v>281</v>
      </c>
      <c r="H353" t="s">
        <v>214</v>
      </c>
      <c r="I353" s="77">
        <v>0.04</v>
      </c>
      <c r="J353" t="s">
        <v>959</v>
      </c>
      <c r="K353" t="s">
        <v>106</v>
      </c>
      <c r="L353" s="78">
        <v>2.64E-2</v>
      </c>
      <c r="M353" s="78">
        <v>0.13100000000000001</v>
      </c>
      <c r="N353" s="77">
        <v>14.13</v>
      </c>
      <c r="O353" s="77">
        <v>100.34</v>
      </c>
      <c r="P353" s="77">
        <v>5.0842458611999999E-2</v>
      </c>
      <c r="Q353" s="78">
        <v>0</v>
      </c>
      <c r="R353" s="78">
        <v>0</v>
      </c>
    </row>
    <row r="354" spans="2:18">
      <c r="B354" t="s">
        <v>2276</v>
      </c>
      <c r="C354" t="s">
        <v>1845</v>
      </c>
      <c r="D354" t="s">
        <v>2285</v>
      </c>
      <c r="E354"/>
      <c r="F354" t="s">
        <v>213</v>
      </c>
      <c r="G354" t="s">
        <v>242</v>
      </c>
      <c r="H354" t="s">
        <v>214</v>
      </c>
      <c r="I354" s="77">
        <v>0.04</v>
      </c>
      <c r="J354" t="s">
        <v>959</v>
      </c>
      <c r="K354" t="s">
        <v>106</v>
      </c>
      <c r="L354" s="78">
        <v>2.64E-2</v>
      </c>
      <c r="M354" s="78">
        <v>0.13100000000000001</v>
      </c>
      <c r="N354" s="77">
        <v>35.75</v>
      </c>
      <c r="O354" s="77">
        <v>100.34</v>
      </c>
      <c r="P354" s="77">
        <v>0.12863537829999999</v>
      </c>
      <c r="Q354" s="78">
        <v>1E-4</v>
      </c>
      <c r="R354" s="78">
        <v>0</v>
      </c>
    </row>
    <row r="355" spans="2:18">
      <c r="B355" t="s">
        <v>2286</v>
      </c>
      <c r="C355" t="s">
        <v>1845</v>
      </c>
      <c r="D355" t="s">
        <v>2287</v>
      </c>
      <c r="E355"/>
      <c r="F355" t="s">
        <v>213</v>
      </c>
      <c r="G355" t="s">
        <v>2288</v>
      </c>
      <c r="H355" t="s">
        <v>214</v>
      </c>
      <c r="I355" s="77">
        <v>3.34</v>
      </c>
      <c r="J355" t="s">
        <v>123</v>
      </c>
      <c r="K355" t="s">
        <v>106</v>
      </c>
      <c r="L355" s="78">
        <v>7.8899999999999998E-2</v>
      </c>
      <c r="M355" s="78">
        <v>7.4200000000000002E-2</v>
      </c>
      <c r="N355" s="77">
        <v>18183.509999999998</v>
      </c>
      <c r="O355" s="77">
        <v>100.14</v>
      </c>
      <c r="P355" s="77">
        <v>65.297355353604004</v>
      </c>
      <c r="Q355" s="78">
        <v>4.9599999999999998E-2</v>
      </c>
      <c r="R355" s="78">
        <v>1E-3</v>
      </c>
    </row>
    <row r="356" spans="2:18">
      <c r="B356" t="s">
        <v>2289</v>
      </c>
      <c r="C356" t="s">
        <v>1845</v>
      </c>
      <c r="D356" t="s">
        <v>2290</v>
      </c>
      <c r="E356"/>
      <c r="F356" t="s">
        <v>213</v>
      </c>
      <c r="G356" t="s">
        <v>2291</v>
      </c>
      <c r="H356" t="s">
        <v>214</v>
      </c>
      <c r="I356" s="77">
        <v>1.49</v>
      </c>
      <c r="J356" t="s">
        <v>813</v>
      </c>
      <c r="K356" t="s">
        <v>106</v>
      </c>
      <c r="L356" s="78">
        <v>2.52E-2</v>
      </c>
      <c r="M356" s="78">
        <v>7.3400000000000007E-2</v>
      </c>
      <c r="N356" s="77">
        <v>5882.09</v>
      </c>
      <c r="O356" s="77">
        <v>100.06</v>
      </c>
      <c r="P356" s="77">
        <v>21.105830644844001</v>
      </c>
      <c r="Q356" s="78">
        <v>1.6E-2</v>
      </c>
      <c r="R356" s="78">
        <v>2.9999999999999997E-4</v>
      </c>
    </row>
    <row r="357" spans="2:18">
      <c r="B357" t="s">
        <v>2292</v>
      </c>
      <c r="C357" t="s">
        <v>2090</v>
      </c>
      <c r="D357" t="s">
        <v>2293</v>
      </c>
      <c r="E357"/>
      <c r="F357" t="s">
        <v>213</v>
      </c>
      <c r="G357" t="s">
        <v>242</v>
      </c>
      <c r="H357" t="s">
        <v>214</v>
      </c>
      <c r="I357" s="77">
        <v>1.51</v>
      </c>
      <c r="J357" t="s">
        <v>959</v>
      </c>
      <c r="K357" t="s">
        <v>106</v>
      </c>
      <c r="L357" s="78">
        <v>2.6700000000000002E-2</v>
      </c>
      <c r="M357" s="78">
        <v>7.8600000000000003E-2</v>
      </c>
      <c r="N357" s="77">
        <v>10508.9</v>
      </c>
      <c r="O357" s="77">
        <v>100.16</v>
      </c>
      <c r="P357" s="77">
        <v>37.745211264639998</v>
      </c>
      <c r="Q357" s="78">
        <v>2.87E-2</v>
      </c>
      <c r="R357" s="78">
        <v>5.9999999999999995E-4</v>
      </c>
    </row>
    <row r="358" spans="2:18">
      <c r="B358" t="s">
        <v>2292</v>
      </c>
      <c r="C358" t="s">
        <v>2090</v>
      </c>
      <c r="D358" t="s">
        <v>2294</v>
      </c>
      <c r="E358"/>
      <c r="F358" t="s">
        <v>213</v>
      </c>
      <c r="G358" t="s">
        <v>242</v>
      </c>
      <c r="H358" t="s">
        <v>214</v>
      </c>
      <c r="I358" s="77">
        <v>1.51</v>
      </c>
      <c r="J358" t="s">
        <v>959</v>
      </c>
      <c r="K358" t="s">
        <v>106</v>
      </c>
      <c r="L358" s="78">
        <v>2.6700000000000002E-2</v>
      </c>
      <c r="M358" s="78">
        <v>7.7799999999999994E-2</v>
      </c>
      <c r="N358" s="77">
        <v>30.18</v>
      </c>
      <c r="O358" s="77">
        <v>100.16</v>
      </c>
      <c r="P358" s="77">
        <v>0.108398640768</v>
      </c>
      <c r="Q358" s="78">
        <v>1E-4</v>
      </c>
      <c r="R358" s="78">
        <v>0</v>
      </c>
    </row>
    <row r="359" spans="2:18">
      <c r="B359" t="s">
        <v>2292</v>
      </c>
      <c r="C359" t="s">
        <v>2090</v>
      </c>
      <c r="D359" t="s">
        <v>2295</v>
      </c>
      <c r="E359"/>
      <c r="F359" t="s">
        <v>213</v>
      </c>
      <c r="G359" t="s">
        <v>245</v>
      </c>
      <c r="H359" t="s">
        <v>214</v>
      </c>
      <c r="I359" s="77">
        <v>1.51</v>
      </c>
      <c r="J359" t="s">
        <v>959</v>
      </c>
      <c r="K359" t="s">
        <v>106</v>
      </c>
      <c r="L359" s="78">
        <v>2.6700000000000002E-2</v>
      </c>
      <c r="M359" s="78">
        <v>7.8100000000000003E-2</v>
      </c>
      <c r="N359" s="77">
        <v>16.97</v>
      </c>
      <c r="O359" s="77">
        <v>100.16</v>
      </c>
      <c r="P359" s="77">
        <v>6.0951787071999997E-2</v>
      </c>
      <c r="Q359" s="78">
        <v>0</v>
      </c>
      <c r="R359" s="78">
        <v>0</v>
      </c>
    </row>
    <row r="360" spans="2:18">
      <c r="B360" t="s">
        <v>2292</v>
      </c>
      <c r="C360" t="s">
        <v>2090</v>
      </c>
      <c r="D360" t="s">
        <v>2296</v>
      </c>
      <c r="E360"/>
      <c r="F360" t="s">
        <v>213</v>
      </c>
      <c r="G360" t="s">
        <v>245</v>
      </c>
      <c r="H360" t="s">
        <v>214</v>
      </c>
      <c r="I360" s="77">
        <v>1.52</v>
      </c>
      <c r="J360" t="s">
        <v>959</v>
      </c>
      <c r="K360" t="s">
        <v>106</v>
      </c>
      <c r="L360" s="78">
        <v>2.6700000000000002E-2</v>
      </c>
      <c r="M360" s="78">
        <v>7.7399999999999997E-2</v>
      </c>
      <c r="N360" s="77">
        <v>25.42</v>
      </c>
      <c r="O360" s="77">
        <v>100.1</v>
      </c>
      <c r="P360" s="77">
        <v>9.1247276119999998E-2</v>
      </c>
      <c r="Q360" s="78">
        <v>1E-4</v>
      </c>
      <c r="R360" s="78">
        <v>0</v>
      </c>
    </row>
    <row r="361" spans="2:18">
      <c r="B361" t="s">
        <v>2292</v>
      </c>
      <c r="C361" t="s">
        <v>2090</v>
      </c>
      <c r="D361" t="s">
        <v>2297</v>
      </c>
      <c r="E361"/>
      <c r="F361" t="s">
        <v>213</v>
      </c>
      <c r="G361" t="s">
        <v>248</v>
      </c>
      <c r="H361" t="s">
        <v>214</v>
      </c>
      <c r="I361" s="77">
        <v>1.51</v>
      </c>
      <c r="J361" t="s">
        <v>959</v>
      </c>
      <c r="K361" t="s">
        <v>106</v>
      </c>
      <c r="L361" s="78">
        <v>2.6700000000000002E-2</v>
      </c>
      <c r="M361" s="78">
        <v>7.7899999999999997E-2</v>
      </c>
      <c r="N361" s="77">
        <v>98.89</v>
      </c>
      <c r="O361" s="77">
        <v>100.1</v>
      </c>
      <c r="P361" s="77">
        <v>0.35497415954</v>
      </c>
      <c r="Q361" s="78">
        <v>2.9999999999999997E-4</v>
      </c>
      <c r="R361" s="78">
        <v>0</v>
      </c>
    </row>
    <row r="362" spans="2:18">
      <c r="B362" t="s">
        <v>2292</v>
      </c>
      <c r="C362" t="s">
        <v>2090</v>
      </c>
      <c r="D362" t="s">
        <v>2298</v>
      </c>
      <c r="E362"/>
      <c r="F362" t="s">
        <v>213</v>
      </c>
      <c r="G362" t="s">
        <v>248</v>
      </c>
      <c r="H362" t="s">
        <v>214</v>
      </c>
      <c r="I362" s="77">
        <v>1.52</v>
      </c>
      <c r="J362" t="s">
        <v>959</v>
      </c>
      <c r="K362" t="s">
        <v>106</v>
      </c>
      <c r="L362" s="78">
        <v>2.6700000000000002E-2</v>
      </c>
      <c r="M362" s="78">
        <v>7.6799999999999993E-2</v>
      </c>
      <c r="N362" s="77">
        <v>19.3</v>
      </c>
      <c r="O362" s="77">
        <v>100.11</v>
      </c>
      <c r="P362" s="77">
        <v>6.9285930780000005E-2</v>
      </c>
      <c r="Q362" s="78">
        <v>1E-4</v>
      </c>
      <c r="R362" s="78">
        <v>0</v>
      </c>
    </row>
    <row r="363" spans="2:18">
      <c r="B363" t="s">
        <v>2299</v>
      </c>
      <c r="C363" t="s">
        <v>1845</v>
      </c>
      <c r="D363" t="s">
        <v>2300</v>
      </c>
      <c r="E363"/>
      <c r="F363" t="s">
        <v>213</v>
      </c>
      <c r="G363" t="s">
        <v>2301</v>
      </c>
      <c r="H363" t="s">
        <v>214</v>
      </c>
      <c r="I363" s="77">
        <v>2.96</v>
      </c>
      <c r="J363" t="s">
        <v>813</v>
      </c>
      <c r="K363" t="s">
        <v>106</v>
      </c>
      <c r="L363" s="78">
        <v>7.6399999999999996E-2</v>
      </c>
      <c r="M363" s="78">
        <v>7.4200000000000002E-2</v>
      </c>
      <c r="N363" s="77">
        <v>5844.95</v>
      </c>
      <c r="O363" s="77">
        <v>101.57</v>
      </c>
      <c r="P363" s="77">
        <v>21.28906255399</v>
      </c>
      <c r="Q363" s="78">
        <v>1.6199999999999999E-2</v>
      </c>
      <c r="R363" s="78">
        <v>2.9999999999999997E-4</v>
      </c>
    </row>
    <row r="364" spans="2:18">
      <c r="B364" t="s">
        <v>2302</v>
      </c>
      <c r="C364" t="s">
        <v>2090</v>
      </c>
      <c r="D364" t="s">
        <v>2303</v>
      </c>
      <c r="E364"/>
      <c r="F364" t="s">
        <v>213</v>
      </c>
      <c r="G364" t="s">
        <v>1740</v>
      </c>
      <c r="H364" t="s">
        <v>214</v>
      </c>
      <c r="I364" s="77">
        <v>2.0499999999999998</v>
      </c>
      <c r="J364" t="s">
        <v>865</v>
      </c>
      <c r="K364" t="s">
        <v>120</v>
      </c>
      <c r="L364" s="78">
        <v>0.04</v>
      </c>
      <c r="M364" s="78">
        <v>7.4800000000000005E-2</v>
      </c>
      <c r="N364" s="77">
        <v>13792.95</v>
      </c>
      <c r="O364" s="77">
        <v>101.51</v>
      </c>
      <c r="P364" s="77">
        <v>33.623938343317498</v>
      </c>
      <c r="Q364" s="78">
        <v>2.5600000000000001E-2</v>
      </c>
      <c r="R364" s="78">
        <v>5.0000000000000001E-4</v>
      </c>
    </row>
    <row r="365" spans="2:18">
      <c r="B365" t="s">
        <v>2302</v>
      </c>
      <c r="C365" t="s">
        <v>2090</v>
      </c>
      <c r="D365" t="s">
        <v>2304</v>
      </c>
      <c r="E365"/>
      <c r="F365" t="s">
        <v>213</v>
      </c>
      <c r="G365" t="s">
        <v>1740</v>
      </c>
      <c r="H365" t="s">
        <v>214</v>
      </c>
      <c r="I365" s="77">
        <v>2.0499999999999998</v>
      </c>
      <c r="J365" t="s">
        <v>865</v>
      </c>
      <c r="K365" t="s">
        <v>120</v>
      </c>
      <c r="L365" s="78">
        <v>0.04</v>
      </c>
      <c r="M365" s="78">
        <v>7.6200000000000004E-2</v>
      </c>
      <c r="N365" s="77">
        <v>1588.77</v>
      </c>
      <c r="O365" s="77">
        <v>101.24</v>
      </c>
      <c r="P365" s="77">
        <v>3.8627425013219998</v>
      </c>
      <c r="Q365" s="78">
        <v>2.8999999999999998E-3</v>
      </c>
      <c r="R365" s="78">
        <v>1E-4</v>
      </c>
    </row>
    <row r="366" spans="2:18">
      <c r="B366" t="s">
        <v>2302</v>
      </c>
      <c r="C366" t="s">
        <v>2090</v>
      </c>
      <c r="D366" t="s">
        <v>2305</v>
      </c>
      <c r="E366"/>
      <c r="F366" t="s">
        <v>213</v>
      </c>
      <c r="G366" t="s">
        <v>1740</v>
      </c>
      <c r="H366" t="s">
        <v>214</v>
      </c>
      <c r="I366" s="77">
        <v>2.0499999999999998</v>
      </c>
      <c r="J366" t="s">
        <v>865</v>
      </c>
      <c r="K366" t="s">
        <v>120</v>
      </c>
      <c r="L366" s="78">
        <v>3.7499999999999999E-2</v>
      </c>
      <c r="M366" s="78">
        <v>7.7399999999999997E-2</v>
      </c>
      <c r="N366" s="77">
        <v>1617.65</v>
      </c>
      <c r="O366" s="77">
        <v>101.01</v>
      </c>
      <c r="P366" s="77">
        <v>3.9240228183974999</v>
      </c>
      <c r="Q366" s="78">
        <v>3.0000000000000001E-3</v>
      </c>
      <c r="R366" s="78">
        <v>1E-4</v>
      </c>
    </row>
    <row r="367" spans="2:18">
      <c r="B367" t="s">
        <v>2302</v>
      </c>
      <c r="C367" t="s">
        <v>2090</v>
      </c>
      <c r="D367" t="s">
        <v>2306</v>
      </c>
      <c r="E367"/>
      <c r="F367" t="s">
        <v>213</v>
      </c>
      <c r="G367" t="s">
        <v>1740</v>
      </c>
      <c r="H367" t="s">
        <v>214</v>
      </c>
      <c r="I367" s="77">
        <v>2.0499999999999998</v>
      </c>
      <c r="J367" t="s">
        <v>865</v>
      </c>
      <c r="K367" t="s">
        <v>120</v>
      </c>
      <c r="L367" s="78">
        <v>3.7499999999999999E-2</v>
      </c>
      <c r="M367" s="78">
        <v>7.7399999999999997E-2</v>
      </c>
      <c r="N367" s="77">
        <v>239.79</v>
      </c>
      <c r="O367" s="77">
        <v>101.01</v>
      </c>
      <c r="P367" s="77">
        <v>0.58167182741849999</v>
      </c>
      <c r="Q367" s="78">
        <v>4.0000000000000002E-4</v>
      </c>
      <c r="R367" s="78">
        <v>0</v>
      </c>
    </row>
    <row r="368" spans="2:18">
      <c r="B368" t="s">
        <v>2302</v>
      </c>
      <c r="C368" t="s">
        <v>2090</v>
      </c>
      <c r="D368" t="s">
        <v>2307</v>
      </c>
      <c r="E368"/>
      <c r="F368" t="s">
        <v>213</v>
      </c>
      <c r="G368" t="s">
        <v>1740</v>
      </c>
      <c r="H368" t="s">
        <v>214</v>
      </c>
      <c r="I368" s="77">
        <v>2.0499999999999998</v>
      </c>
      <c r="J368" t="s">
        <v>865</v>
      </c>
      <c r="K368" t="s">
        <v>120</v>
      </c>
      <c r="L368" s="78">
        <v>3.7499999999999999E-2</v>
      </c>
      <c r="M368" s="78">
        <v>7.7399999999999997E-2</v>
      </c>
      <c r="N368" s="77">
        <v>2144.19</v>
      </c>
      <c r="O368" s="77">
        <v>101.01</v>
      </c>
      <c r="P368" s="77">
        <v>5.2012799350785004</v>
      </c>
      <c r="Q368" s="78">
        <v>4.0000000000000001E-3</v>
      </c>
      <c r="R368" s="78">
        <v>1E-4</v>
      </c>
    </row>
    <row r="369" spans="2:18">
      <c r="B369" t="s">
        <v>2302</v>
      </c>
      <c r="C369" t="s">
        <v>2090</v>
      </c>
      <c r="D369" t="s">
        <v>2308</v>
      </c>
      <c r="E369"/>
      <c r="F369" t="s">
        <v>213</v>
      </c>
      <c r="G369" t="s">
        <v>1385</v>
      </c>
      <c r="H369" t="s">
        <v>214</v>
      </c>
      <c r="I369" s="77">
        <v>2.0499999999999998</v>
      </c>
      <c r="J369" t="s">
        <v>1307</v>
      </c>
      <c r="K369" t="s">
        <v>120</v>
      </c>
      <c r="L369" s="78">
        <v>3.7499999999999999E-2</v>
      </c>
      <c r="M369" s="78">
        <v>7.8200000000000006E-2</v>
      </c>
      <c r="N369" s="77">
        <v>1590.07</v>
      </c>
      <c r="O369" s="77">
        <v>101.01</v>
      </c>
      <c r="P369" s="77">
        <v>3.8571204913604999</v>
      </c>
      <c r="Q369" s="78">
        <v>2.8999999999999998E-3</v>
      </c>
      <c r="R369" s="78">
        <v>1E-4</v>
      </c>
    </row>
    <row r="370" spans="2:18">
      <c r="B370" t="s">
        <v>2302</v>
      </c>
      <c r="C370" t="s">
        <v>2090</v>
      </c>
      <c r="D370" t="s">
        <v>2309</v>
      </c>
      <c r="E370"/>
      <c r="F370" t="s">
        <v>213</v>
      </c>
      <c r="G370" t="s">
        <v>239</v>
      </c>
      <c r="H370" t="s">
        <v>214</v>
      </c>
      <c r="I370" s="77">
        <v>2.0499999999999998</v>
      </c>
      <c r="J370" t="s">
        <v>1307</v>
      </c>
      <c r="K370" t="s">
        <v>120</v>
      </c>
      <c r="L370" s="78">
        <v>3.7499999999999999E-2</v>
      </c>
      <c r="M370" s="78">
        <v>7.6200000000000004E-2</v>
      </c>
      <c r="N370" s="77">
        <v>698.67</v>
      </c>
      <c r="O370" s="77">
        <v>101.01</v>
      </c>
      <c r="P370" s="77">
        <v>1.6948023506504999</v>
      </c>
      <c r="Q370" s="78">
        <v>1.2999999999999999E-3</v>
      </c>
      <c r="R370" s="78">
        <v>0</v>
      </c>
    </row>
    <row r="371" spans="2:18">
      <c r="B371" t="s">
        <v>2302</v>
      </c>
      <c r="C371" t="s">
        <v>2090</v>
      </c>
      <c r="D371" t="s">
        <v>2310</v>
      </c>
      <c r="E371"/>
      <c r="F371" t="s">
        <v>213</v>
      </c>
      <c r="G371" t="s">
        <v>254</v>
      </c>
      <c r="H371" t="s">
        <v>214</v>
      </c>
      <c r="I371" s="77">
        <v>2.0499999999999998</v>
      </c>
      <c r="J371" t="s">
        <v>1307</v>
      </c>
      <c r="K371" t="s">
        <v>120</v>
      </c>
      <c r="L371" s="78">
        <v>3.7499999999999999E-2</v>
      </c>
      <c r="M371" s="78">
        <v>7.4999999999999997E-2</v>
      </c>
      <c r="N371" s="77">
        <v>481.84</v>
      </c>
      <c r="O371" s="77">
        <v>101.01</v>
      </c>
      <c r="P371" s="77">
        <v>1.1688258614760001</v>
      </c>
      <c r="Q371" s="78">
        <v>8.9999999999999998E-4</v>
      </c>
      <c r="R371" s="78">
        <v>0</v>
      </c>
    </row>
    <row r="372" spans="2:18">
      <c r="B372" t="s">
        <v>2190</v>
      </c>
      <c r="C372" t="s">
        <v>1845</v>
      </c>
      <c r="D372" t="s">
        <v>2311</v>
      </c>
      <c r="E372"/>
      <c r="F372" t="s">
        <v>213</v>
      </c>
      <c r="G372" t="s">
        <v>1317</v>
      </c>
      <c r="H372" t="s">
        <v>214</v>
      </c>
      <c r="I372" s="77">
        <v>2.79</v>
      </c>
      <c r="J372" t="s">
        <v>1307</v>
      </c>
      <c r="K372" t="s">
        <v>110</v>
      </c>
      <c r="L372" s="78">
        <v>2.5000000000000001E-2</v>
      </c>
      <c r="M372" s="78">
        <v>6.6000000000000003E-2</v>
      </c>
      <c r="N372" s="77">
        <v>65.8</v>
      </c>
      <c r="O372" s="77">
        <v>100.22</v>
      </c>
      <c r="P372" s="77">
        <v>0.25693397391200001</v>
      </c>
      <c r="Q372" s="78">
        <v>2.0000000000000001E-4</v>
      </c>
      <c r="R372" s="78">
        <v>0</v>
      </c>
    </row>
    <row r="373" spans="2:18">
      <c r="B373" t="s">
        <v>2190</v>
      </c>
      <c r="C373" t="s">
        <v>1845</v>
      </c>
      <c r="D373" t="s">
        <v>2312</v>
      </c>
      <c r="E373"/>
      <c r="F373" t="s">
        <v>213</v>
      </c>
      <c r="G373" t="s">
        <v>1317</v>
      </c>
      <c r="H373" t="s">
        <v>214</v>
      </c>
      <c r="I373" s="77">
        <v>2.8</v>
      </c>
      <c r="J373" t="s">
        <v>1307</v>
      </c>
      <c r="K373" t="s">
        <v>110</v>
      </c>
      <c r="L373" s="78">
        <v>2.5000000000000001E-2</v>
      </c>
      <c r="M373" s="78">
        <v>6.4799999999999996E-2</v>
      </c>
      <c r="N373" s="77">
        <v>307.08999999999997</v>
      </c>
      <c r="O373" s="77">
        <v>100.52</v>
      </c>
      <c r="P373" s="77">
        <v>1.2027057751015999</v>
      </c>
      <c r="Q373" s="78">
        <v>8.9999999999999998E-4</v>
      </c>
      <c r="R373" s="78">
        <v>0</v>
      </c>
    </row>
    <row r="374" spans="2:18">
      <c r="B374" t="s">
        <v>2190</v>
      </c>
      <c r="C374" t="s">
        <v>1845</v>
      </c>
      <c r="D374" t="s">
        <v>2313</v>
      </c>
      <c r="E374"/>
      <c r="F374" t="s">
        <v>213</v>
      </c>
      <c r="G374" t="s">
        <v>1488</v>
      </c>
      <c r="H374" t="s">
        <v>214</v>
      </c>
      <c r="I374" s="77">
        <v>2.81</v>
      </c>
      <c r="J374" t="s">
        <v>1307</v>
      </c>
      <c r="K374" t="s">
        <v>110</v>
      </c>
      <c r="L374" s="78">
        <v>7.3899999999999993E-2</v>
      </c>
      <c r="M374" s="78">
        <v>6.3500000000000001E-2</v>
      </c>
      <c r="N374" s="77">
        <v>74.94</v>
      </c>
      <c r="O374" s="77">
        <v>100.65763208333345</v>
      </c>
      <c r="P374" s="77">
        <v>0.293901390232639</v>
      </c>
      <c r="Q374" s="78">
        <v>2.0000000000000001E-4</v>
      </c>
      <c r="R374" s="78">
        <v>0</v>
      </c>
    </row>
    <row r="375" spans="2:18">
      <c r="B375" t="s">
        <v>2190</v>
      </c>
      <c r="C375" t="s">
        <v>1845</v>
      </c>
      <c r="D375" t="s">
        <v>2314</v>
      </c>
      <c r="E375"/>
      <c r="F375" t="s">
        <v>213</v>
      </c>
      <c r="G375" t="s">
        <v>245</v>
      </c>
      <c r="H375" t="s">
        <v>214</v>
      </c>
      <c r="I375" s="77">
        <v>2.83</v>
      </c>
      <c r="J375" t="s">
        <v>1307</v>
      </c>
      <c r="K375" t="s">
        <v>110</v>
      </c>
      <c r="L375" s="78">
        <v>7.3899999999999993E-2</v>
      </c>
      <c r="M375" s="78">
        <v>6.6600000000000006E-2</v>
      </c>
      <c r="N375" s="77">
        <v>116.99</v>
      </c>
      <c r="O375" s="77">
        <v>98.68</v>
      </c>
      <c r="P375" s="77">
        <v>0.44979966101840002</v>
      </c>
      <c r="Q375" s="78">
        <v>2.9999999999999997E-4</v>
      </c>
      <c r="R375" s="78">
        <v>0</v>
      </c>
    </row>
    <row r="376" spans="2:18">
      <c r="B376" t="s">
        <v>2315</v>
      </c>
      <c r="C376" t="s">
        <v>1845</v>
      </c>
      <c r="D376" t="s">
        <v>2316</v>
      </c>
      <c r="E376"/>
      <c r="F376" t="s">
        <v>213</v>
      </c>
      <c r="G376" t="s">
        <v>1363</v>
      </c>
      <c r="H376" t="s">
        <v>214</v>
      </c>
      <c r="I376" s="77">
        <v>3.21</v>
      </c>
      <c r="J376" t="s">
        <v>1307</v>
      </c>
      <c r="K376" t="s">
        <v>203</v>
      </c>
      <c r="L376" s="78">
        <v>6.8099999999999994E-2</v>
      </c>
      <c r="M376" s="78">
        <v>9.8299999999999998E-2</v>
      </c>
      <c r="N376" s="77">
        <v>10123.93</v>
      </c>
      <c r="O376" s="77">
        <v>101.07</v>
      </c>
      <c r="P376" s="77">
        <v>3.5178496303337998</v>
      </c>
      <c r="Q376" s="78">
        <v>2.7000000000000001E-3</v>
      </c>
      <c r="R376" s="78">
        <v>1E-4</v>
      </c>
    </row>
    <row r="377" spans="2:18">
      <c r="B377" t="s">
        <v>2315</v>
      </c>
      <c r="C377" t="s">
        <v>1845</v>
      </c>
      <c r="D377" t="s">
        <v>2317</v>
      </c>
      <c r="E377"/>
      <c r="F377" t="s">
        <v>213</v>
      </c>
      <c r="G377" t="s">
        <v>1363</v>
      </c>
      <c r="H377" t="s">
        <v>214</v>
      </c>
      <c r="I377" s="77">
        <v>3.43</v>
      </c>
      <c r="J377" t="s">
        <v>1307</v>
      </c>
      <c r="K377" t="s">
        <v>203</v>
      </c>
      <c r="L377" s="78">
        <v>2.9899999999999999E-2</v>
      </c>
      <c r="M377" s="78">
        <v>6.3899999999999998E-2</v>
      </c>
      <c r="N377" s="77">
        <v>32501.16</v>
      </c>
      <c r="O377" s="77">
        <v>99.8</v>
      </c>
      <c r="P377" s="77">
        <v>11.151551010384001</v>
      </c>
      <c r="Q377" s="78">
        <v>8.5000000000000006E-3</v>
      </c>
      <c r="R377" s="78">
        <v>2.0000000000000001E-4</v>
      </c>
    </row>
    <row r="378" spans="2:18">
      <c r="B378" t="s">
        <v>2315</v>
      </c>
      <c r="C378" t="s">
        <v>1845</v>
      </c>
      <c r="D378" t="s">
        <v>2318</v>
      </c>
      <c r="E378"/>
      <c r="F378" t="s">
        <v>213</v>
      </c>
      <c r="G378" t="s">
        <v>251</v>
      </c>
      <c r="H378" t="s">
        <v>214</v>
      </c>
      <c r="I378" s="77">
        <v>3.36</v>
      </c>
      <c r="J378" t="s">
        <v>1307</v>
      </c>
      <c r="K378" t="s">
        <v>203</v>
      </c>
      <c r="L378" s="78">
        <v>2.9899999999999999E-2</v>
      </c>
      <c r="M378" s="78">
        <v>7.6399999999999996E-2</v>
      </c>
      <c r="N378" s="77">
        <v>1644.13</v>
      </c>
      <c r="O378" s="77">
        <v>99.8</v>
      </c>
      <c r="P378" s="77">
        <v>0.56412139021200003</v>
      </c>
      <c r="Q378" s="78">
        <v>4.0000000000000002E-4</v>
      </c>
      <c r="R378" s="78">
        <v>0</v>
      </c>
    </row>
    <row r="379" spans="2:18">
      <c r="B379" t="s">
        <v>2315</v>
      </c>
      <c r="C379" t="s">
        <v>1845</v>
      </c>
      <c r="D379" t="s">
        <v>2319</v>
      </c>
      <c r="E379"/>
      <c r="F379" t="s">
        <v>213</v>
      </c>
      <c r="G379" t="s">
        <v>1385</v>
      </c>
      <c r="H379" t="s">
        <v>214</v>
      </c>
      <c r="I379" s="77">
        <v>3.39</v>
      </c>
      <c r="J379" t="s">
        <v>1307</v>
      </c>
      <c r="K379" t="s">
        <v>203</v>
      </c>
      <c r="L379" s="78">
        <v>2.9899999999999999E-2</v>
      </c>
      <c r="M379" s="78">
        <v>7.2900000000000006E-2</v>
      </c>
      <c r="N379" s="77">
        <v>2432.9899999999998</v>
      </c>
      <c r="O379" s="77">
        <v>99.8</v>
      </c>
      <c r="P379" s="77">
        <v>0.83478903807600002</v>
      </c>
      <c r="Q379" s="78">
        <v>5.9999999999999995E-4</v>
      </c>
      <c r="R379" s="78">
        <v>0</v>
      </c>
    </row>
    <row r="380" spans="2:18">
      <c r="B380" t="s">
        <v>2320</v>
      </c>
      <c r="C380" t="s">
        <v>1845</v>
      </c>
      <c r="D380" t="s">
        <v>2321</v>
      </c>
      <c r="E380"/>
      <c r="F380" t="s">
        <v>213</v>
      </c>
      <c r="G380" t="s">
        <v>1363</v>
      </c>
      <c r="H380" t="s">
        <v>214</v>
      </c>
      <c r="I380" s="77">
        <v>4.3099999999999996</v>
      </c>
      <c r="J380" t="s">
        <v>1307</v>
      </c>
      <c r="K380" t="s">
        <v>110</v>
      </c>
      <c r="L380" s="78">
        <v>3.2500000000000001E-2</v>
      </c>
      <c r="M380" s="78">
        <v>6.7400000000000002E-2</v>
      </c>
      <c r="N380" s="77">
        <v>6032.05</v>
      </c>
      <c r="O380" s="77">
        <v>102.23</v>
      </c>
      <c r="P380" s="77">
        <v>24.026169442583001</v>
      </c>
      <c r="Q380" s="78">
        <v>1.83E-2</v>
      </c>
      <c r="R380" s="78">
        <v>4.0000000000000002E-4</v>
      </c>
    </row>
    <row r="381" spans="2:18">
      <c r="B381" t="s">
        <v>2322</v>
      </c>
      <c r="C381" t="s">
        <v>1845</v>
      </c>
      <c r="D381" t="s">
        <v>2323</v>
      </c>
      <c r="E381"/>
      <c r="F381" t="s">
        <v>213</v>
      </c>
      <c r="G381" t="s">
        <v>1743</v>
      </c>
      <c r="H381" t="s">
        <v>214</v>
      </c>
      <c r="I381" s="77">
        <v>3.56</v>
      </c>
      <c r="J381" t="s">
        <v>959</v>
      </c>
      <c r="K381" t="s">
        <v>110</v>
      </c>
      <c r="L381" s="78">
        <v>3.5000000000000003E-2</v>
      </c>
      <c r="M381" s="78">
        <v>6.6199999999999995E-2</v>
      </c>
      <c r="N381" s="77">
        <v>3612.51</v>
      </c>
      <c r="O381" s="77">
        <v>103.34</v>
      </c>
      <c r="P381" s="77">
        <v>14.545168514830801</v>
      </c>
      <c r="Q381" s="78">
        <v>1.11E-2</v>
      </c>
      <c r="R381" s="78">
        <v>2.0000000000000001E-4</v>
      </c>
    </row>
    <row r="382" spans="2:18">
      <c r="B382" t="s">
        <v>2322</v>
      </c>
      <c r="C382" t="s">
        <v>1845</v>
      </c>
      <c r="D382" t="s">
        <v>2324</v>
      </c>
      <c r="E382"/>
      <c r="F382" t="s">
        <v>213</v>
      </c>
      <c r="G382" t="s">
        <v>1743</v>
      </c>
      <c r="H382" t="s">
        <v>214</v>
      </c>
      <c r="I382" s="77">
        <v>3.36</v>
      </c>
      <c r="J382" t="s">
        <v>959</v>
      </c>
      <c r="K382" t="s">
        <v>106</v>
      </c>
      <c r="L382" s="78">
        <v>3.7499999999999999E-2</v>
      </c>
      <c r="M382" s="78">
        <v>0.1042</v>
      </c>
      <c r="N382" s="77">
        <v>9947.69</v>
      </c>
      <c r="O382" s="77">
        <v>102.14</v>
      </c>
      <c r="P382" s="77">
        <v>36.435806049676003</v>
      </c>
      <c r="Q382" s="78">
        <v>2.7699999999999999E-2</v>
      </c>
      <c r="R382" s="78">
        <v>5.0000000000000001E-4</v>
      </c>
    </row>
    <row r="383" spans="2:18">
      <c r="B383" t="s">
        <v>2218</v>
      </c>
      <c r="C383" t="s">
        <v>1845</v>
      </c>
      <c r="D383" t="s">
        <v>2325</v>
      </c>
      <c r="E383"/>
      <c r="F383" t="s">
        <v>213</v>
      </c>
      <c r="G383" t="s">
        <v>1944</v>
      </c>
      <c r="H383" t="s">
        <v>214</v>
      </c>
      <c r="I383" s="77">
        <v>2.0299999999999998</v>
      </c>
      <c r="J383" t="s">
        <v>123</v>
      </c>
      <c r="K383" t="s">
        <v>106</v>
      </c>
      <c r="L383" s="78">
        <v>5.7799999999999997E-2</v>
      </c>
      <c r="M383" s="78">
        <v>6.9199999999999998E-2</v>
      </c>
      <c r="N383" s="77">
        <v>930.64</v>
      </c>
      <c r="O383" s="77">
        <v>98.27</v>
      </c>
      <c r="P383" s="77">
        <v>3.2795401818080001</v>
      </c>
      <c r="Q383" s="78">
        <v>2.5000000000000001E-3</v>
      </c>
      <c r="R383" s="78">
        <v>0</v>
      </c>
    </row>
    <row r="384" spans="2:18">
      <c r="B384" s="79" t="s">
        <v>2205</v>
      </c>
      <c r="I384" s="81">
        <v>0</v>
      </c>
      <c r="M384" s="80">
        <v>0</v>
      </c>
      <c r="N384" s="81">
        <v>0</v>
      </c>
      <c r="P384" s="81">
        <v>0</v>
      </c>
      <c r="Q384" s="80">
        <v>0</v>
      </c>
      <c r="R384" s="80">
        <v>0</v>
      </c>
    </row>
    <row r="385" spans="2:18">
      <c r="B385" t="s">
        <v>213</v>
      </c>
      <c r="D385" t="s">
        <v>213</v>
      </c>
      <c r="F385" t="s">
        <v>213</v>
      </c>
      <c r="I385" s="77">
        <v>0</v>
      </c>
      <c r="J385" t="s">
        <v>213</v>
      </c>
      <c r="K385" t="s">
        <v>213</v>
      </c>
      <c r="L385" s="78">
        <v>0</v>
      </c>
      <c r="M385" s="78">
        <v>0</v>
      </c>
      <c r="N385" s="77">
        <v>0</v>
      </c>
      <c r="O385" s="77">
        <v>0</v>
      </c>
      <c r="P385" s="77">
        <v>0</v>
      </c>
      <c r="Q385" s="78">
        <v>0</v>
      </c>
      <c r="R385" s="78">
        <v>0</v>
      </c>
    </row>
    <row r="386" spans="2:18">
      <c r="B386" t="s">
        <v>231</v>
      </c>
    </row>
    <row r="387" spans="2:18">
      <c r="B387" t="s">
        <v>263</v>
      </c>
    </row>
    <row r="388" spans="2:18">
      <c r="B388" t="s">
        <v>264</v>
      </c>
    </row>
    <row r="389" spans="2:18">
      <c r="B389" t="s">
        <v>265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2362</v>
      </c>
    </row>
    <row r="3" spans="2:64" s="1" customFormat="1">
      <c r="B3" s="2" t="s">
        <v>2</v>
      </c>
      <c r="C3" s="26" t="s">
        <v>2363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1204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1205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2326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2327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2362</v>
      </c>
    </row>
    <row r="3" spans="2:55" s="1" customFormat="1">
      <c r="B3" s="2" t="s">
        <v>2</v>
      </c>
      <c r="C3" s="26" t="s">
        <v>2363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4">
        <f>E12</f>
        <v>2.9246806830758262E-4</v>
      </c>
      <c r="F11" s="7"/>
      <c r="G11" s="85">
        <v>199.04302000000001</v>
      </c>
      <c r="H11" s="84">
        <f>G11/$G$11</f>
        <v>1</v>
      </c>
      <c r="I11" s="84">
        <f>G11/'סכום נכסי הקרן'!$C$42</f>
        <v>2.9109063411098595E-3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6" t="s">
        <v>204</v>
      </c>
      <c r="E12" s="87">
        <f>E13*G13/G12</f>
        <v>2.9246806830758262E-4</v>
      </c>
      <c r="F12" s="19"/>
      <c r="G12" s="88">
        <v>199.04302000000001</v>
      </c>
      <c r="H12" s="87">
        <f t="shared" ref="H12:H23" si="0">G12/$G$11</f>
        <v>1</v>
      </c>
      <c r="I12" s="87">
        <f>G12/'סכום נכסי הקרן'!$C$42</f>
        <v>2.9109063411098595E-3</v>
      </c>
    </row>
    <row r="13" spans="2:55">
      <c r="B13" s="86" t="s">
        <v>2328</v>
      </c>
      <c r="E13" s="87">
        <v>9.3677032331564787E-4</v>
      </c>
      <c r="F13" s="19"/>
      <c r="G13" s="88">
        <v>62.143009999999997</v>
      </c>
      <c r="H13" s="87">
        <f t="shared" si="0"/>
        <v>0.3122089385500682</v>
      </c>
      <c r="I13" s="87">
        <f>G13/'סכום נכסי הקרן'!$C$42</f>
        <v>9.0881097897657192E-4</v>
      </c>
    </row>
    <row r="14" spans="2:55">
      <c r="B14" t="s">
        <v>2422</v>
      </c>
      <c r="C14" s="94">
        <v>44834</v>
      </c>
      <c r="D14" t="s">
        <v>2423</v>
      </c>
      <c r="E14" s="90">
        <v>9.3677032331564787E-4</v>
      </c>
      <c r="F14" t="s">
        <v>102</v>
      </c>
      <c r="G14" s="91">
        <v>62.143010000000004</v>
      </c>
      <c r="H14" s="90">
        <f t="shared" si="0"/>
        <v>0.3122089385500682</v>
      </c>
      <c r="I14" s="90">
        <f>G14/'סכום נכסי הקרן'!$C$42</f>
        <v>9.0881097897657203E-4</v>
      </c>
      <c r="J14" t="s">
        <v>2424</v>
      </c>
    </row>
    <row r="15" spans="2:55">
      <c r="B15" s="86" t="s">
        <v>2329</v>
      </c>
      <c r="C15" s="95"/>
      <c r="E15" s="87">
        <v>0</v>
      </c>
      <c r="F15" s="19"/>
      <c r="G15" s="88">
        <v>136.90001000000001</v>
      </c>
      <c r="H15" s="87">
        <f t="shared" si="0"/>
        <v>0.68779106144993174</v>
      </c>
      <c r="I15" s="87">
        <f>G15/'סכום נכסי הקרן'!$C$42</f>
        <v>2.0020953621332875E-3</v>
      </c>
    </row>
    <row r="16" spans="2:55">
      <c r="B16" t="s">
        <v>2425</v>
      </c>
      <c r="C16" s="94">
        <v>44834</v>
      </c>
      <c r="D16" t="s">
        <v>123</v>
      </c>
      <c r="E16" s="90">
        <v>0</v>
      </c>
      <c r="F16" t="s">
        <v>102</v>
      </c>
      <c r="G16" s="91">
        <v>15.13801</v>
      </c>
      <c r="H16" s="90">
        <f t="shared" si="0"/>
        <v>7.6053960596056056E-2</v>
      </c>
      <c r="I16" s="90">
        <f>G16/'סכום נכסי הקרן'!$C$42</f>
        <v>2.2138595616557897E-4</v>
      </c>
      <c r="J16" t="s">
        <v>2426</v>
      </c>
    </row>
    <row r="17" spans="2:10">
      <c r="B17" t="s">
        <v>2427</v>
      </c>
      <c r="C17" s="94">
        <v>44742</v>
      </c>
      <c r="D17" t="s">
        <v>123</v>
      </c>
      <c r="E17" s="90">
        <v>0</v>
      </c>
      <c r="F17" t="s">
        <v>102</v>
      </c>
      <c r="G17" s="91">
        <v>-1.000000000021828E-5</v>
      </c>
      <c r="H17" s="90">
        <f t="shared" si="0"/>
        <v>-5.0240395268411217E-8</v>
      </c>
      <c r="I17" s="90">
        <f>G17/'סכום נכסי הקרן'!$C$42</f>
        <v>-1.4624508516668399E-10</v>
      </c>
      <c r="J17" t="s">
        <v>2428</v>
      </c>
    </row>
    <row r="18" spans="2:10">
      <c r="B18" t="s">
        <v>2429</v>
      </c>
      <c r="C18" s="94">
        <v>44977</v>
      </c>
      <c r="D18" t="s">
        <v>123</v>
      </c>
      <c r="E18" s="90">
        <v>0</v>
      </c>
      <c r="F18" t="s">
        <v>102</v>
      </c>
      <c r="G18" s="91">
        <v>121.762</v>
      </c>
      <c r="H18" s="90">
        <f t="shared" si="0"/>
        <v>0.61173710085387567</v>
      </c>
      <c r="I18" s="90">
        <f>G18/'סכום נכסי הקרן'!$C$42</f>
        <v>1.7807094059677083E-3</v>
      </c>
      <c r="J18" t="s">
        <v>2430</v>
      </c>
    </row>
    <row r="19" spans="2:10">
      <c r="B19" s="86" t="s">
        <v>229</v>
      </c>
      <c r="E19" s="87">
        <v>0</v>
      </c>
      <c r="F19" s="19"/>
      <c r="G19" s="88">
        <v>0</v>
      </c>
      <c r="H19" s="87">
        <f t="shared" si="0"/>
        <v>0</v>
      </c>
      <c r="I19" s="87">
        <f>G19/'סכום נכסי הקרן'!$C$42</f>
        <v>0</v>
      </c>
    </row>
    <row r="20" spans="2:10">
      <c r="B20" s="86" t="s">
        <v>2328</v>
      </c>
      <c r="E20" s="87">
        <v>0</v>
      </c>
      <c r="F20" s="19"/>
      <c r="G20" s="88">
        <v>0</v>
      </c>
      <c r="H20" s="87">
        <f t="shared" si="0"/>
        <v>0</v>
      </c>
      <c r="I20" s="87">
        <f>G20/'סכום נכסי הקרן'!$C$42</f>
        <v>0</v>
      </c>
    </row>
    <row r="21" spans="2:10">
      <c r="B21" t="s">
        <v>213</v>
      </c>
      <c r="E21" s="90">
        <v>0</v>
      </c>
      <c r="F21" t="s">
        <v>213</v>
      </c>
      <c r="G21" s="91">
        <v>0</v>
      </c>
      <c r="H21" s="90">
        <f t="shared" si="0"/>
        <v>0</v>
      </c>
      <c r="I21" s="90">
        <f>G21/'סכום נכסי הקרן'!$C$42</f>
        <v>0</v>
      </c>
    </row>
    <row r="22" spans="2:10">
      <c r="B22" s="86" t="s">
        <v>2329</v>
      </c>
      <c r="E22" s="87">
        <v>0</v>
      </c>
      <c r="F22" s="19"/>
      <c r="G22" s="88">
        <v>0</v>
      </c>
      <c r="H22" s="87">
        <f t="shared" si="0"/>
        <v>0</v>
      </c>
      <c r="I22" s="87">
        <f>G22/'סכום נכסי הקרן'!$C$42</f>
        <v>0</v>
      </c>
    </row>
    <row r="23" spans="2:10">
      <c r="B23" t="s">
        <v>213</v>
      </c>
      <c r="E23" s="90">
        <v>0</v>
      </c>
      <c r="F23" t="s">
        <v>213</v>
      </c>
      <c r="G23" s="91">
        <v>0</v>
      </c>
      <c r="H23" s="90">
        <f t="shared" si="0"/>
        <v>0</v>
      </c>
      <c r="I23" s="90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 xr:uid="{6898F02A-B763-45EA-96BC-A5ADA52518A6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2362</v>
      </c>
    </row>
    <row r="3" spans="2:60" s="1" customFormat="1">
      <c r="B3" s="2" t="s">
        <v>2</v>
      </c>
      <c r="C3" s="26" t="s">
        <v>2363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2362</v>
      </c>
    </row>
    <row r="3" spans="2:60" s="1" customFormat="1">
      <c r="B3" s="2" t="s">
        <v>2</v>
      </c>
      <c r="C3" s="26" t="s">
        <v>2363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944.99382312600005</v>
      </c>
      <c r="J11" s="76">
        <v>1</v>
      </c>
      <c r="K11" s="76">
        <v>1.38E-2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944.99382312600005</v>
      </c>
      <c r="J12" s="80">
        <v>1</v>
      </c>
      <c r="K12" s="80">
        <v>1.38E-2</v>
      </c>
    </row>
    <row r="13" spans="2:60">
      <c r="B13" t="s">
        <v>2330</v>
      </c>
      <c r="C13" t="s">
        <v>2331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3.2756099999999999</v>
      </c>
      <c r="J13" s="78">
        <v>3.5000000000000001E-3</v>
      </c>
      <c r="K13" s="78">
        <v>0</v>
      </c>
    </row>
    <row r="14" spans="2:60">
      <c r="B14" t="s">
        <v>2332</v>
      </c>
      <c r="C14" t="s">
        <v>2333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-0.31017</v>
      </c>
      <c r="J14" s="78">
        <v>-2.9999999999999997E-4</v>
      </c>
      <c r="K14" s="78">
        <v>0</v>
      </c>
    </row>
    <row r="15" spans="2:60">
      <c r="B15" t="s">
        <v>2334</v>
      </c>
      <c r="C15" t="s">
        <v>2335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-2.96699</v>
      </c>
      <c r="J15" s="78">
        <v>-3.0999999999999999E-3</v>
      </c>
      <c r="K15" s="78">
        <v>0</v>
      </c>
    </row>
    <row r="16" spans="2:60">
      <c r="B16" t="s">
        <v>2336</v>
      </c>
      <c r="C16" t="s">
        <v>2337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15.743029999999999</v>
      </c>
      <c r="J16" s="78">
        <v>1.67E-2</v>
      </c>
      <c r="K16" s="78">
        <v>2.0000000000000001E-4</v>
      </c>
    </row>
    <row r="17" spans="2:11">
      <c r="B17" t="s">
        <v>2338</v>
      </c>
      <c r="C17" t="s">
        <v>2339</v>
      </c>
      <c r="D17" t="s">
        <v>213</v>
      </c>
      <c r="E17" t="s">
        <v>214</v>
      </c>
      <c r="F17" s="78">
        <v>0</v>
      </c>
      <c r="G17" t="s">
        <v>106</v>
      </c>
      <c r="H17" s="78">
        <v>0</v>
      </c>
      <c r="I17" s="77">
        <v>4.3127028999999997</v>
      </c>
      <c r="J17" s="78">
        <v>4.5999999999999999E-3</v>
      </c>
      <c r="K17" s="78">
        <v>1E-4</v>
      </c>
    </row>
    <row r="18" spans="2:11">
      <c r="B18" t="s">
        <v>2340</v>
      </c>
      <c r="C18" t="s">
        <v>2341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6.0130000000000003E-2</v>
      </c>
      <c r="J18" s="78">
        <v>1E-4</v>
      </c>
      <c r="K18" s="78">
        <v>0</v>
      </c>
    </row>
    <row r="19" spans="2:11">
      <c r="B19" t="s">
        <v>2342</v>
      </c>
      <c r="C19" t="s">
        <v>2343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-6.3850000000000004E-2</v>
      </c>
      <c r="J19" s="78">
        <v>-1E-4</v>
      </c>
      <c r="K19" s="78">
        <v>0</v>
      </c>
    </row>
    <row r="20" spans="2:11">
      <c r="B20" t="s">
        <v>2344</v>
      </c>
      <c r="C20" t="s">
        <v>2345</v>
      </c>
      <c r="D20" t="s">
        <v>213</v>
      </c>
      <c r="E20" t="s">
        <v>214</v>
      </c>
      <c r="F20" s="78">
        <v>0</v>
      </c>
      <c r="G20" t="s">
        <v>102</v>
      </c>
      <c r="H20" s="78">
        <v>0</v>
      </c>
      <c r="I20" s="77">
        <v>-4.7610299999999999</v>
      </c>
      <c r="J20" s="78">
        <v>-5.0000000000000001E-3</v>
      </c>
      <c r="K20" s="78">
        <v>-1E-4</v>
      </c>
    </row>
    <row r="21" spans="2:11">
      <c r="B21" t="s">
        <v>2346</v>
      </c>
      <c r="C21" t="s">
        <v>2347</v>
      </c>
      <c r="D21" t="s">
        <v>213</v>
      </c>
      <c r="E21" t="s">
        <v>214</v>
      </c>
      <c r="F21" s="78">
        <v>0</v>
      </c>
      <c r="G21" t="s">
        <v>106</v>
      </c>
      <c r="H21" s="78">
        <v>0</v>
      </c>
      <c r="I21" s="77">
        <v>0.10169896</v>
      </c>
      <c r="J21" s="78">
        <v>1E-4</v>
      </c>
      <c r="K21" s="78">
        <v>0</v>
      </c>
    </row>
    <row r="22" spans="2:11">
      <c r="B22" t="s">
        <v>2348</v>
      </c>
      <c r="C22" t="s">
        <v>2349</v>
      </c>
      <c r="D22" t="s">
        <v>213</v>
      </c>
      <c r="E22" t="s">
        <v>214</v>
      </c>
      <c r="F22" s="78">
        <v>0</v>
      </c>
      <c r="G22" t="s">
        <v>120</v>
      </c>
      <c r="H22" s="78">
        <v>0</v>
      </c>
      <c r="I22" s="77">
        <v>-1.128705E-2</v>
      </c>
      <c r="J22" s="78">
        <v>0</v>
      </c>
      <c r="K22" s="78">
        <v>0</v>
      </c>
    </row>
    <row r="23" spans="2:11">
      <c r="B23" t="s">
        <v>2350</v>
      </c>
      <c r="C23" t="s">
        <v>2351</v>
      </c>
      <c r="D23" t="s">
        <v>213</v>
      </c>
      <c r="E23" t="s">
        <v>214</v>
      </c>
      <c r="F23" s="78">
        <v>0</v>
      </c>
      <c r="G23" t="s">
        <v>110</v>
      </c>
      <c r="H23" s="78">
        <v>0</v>
      </c>
      <c r="I23" s="77">
        <v>1.1376904E-2</v>
      </c>
      <c r="J23" s="78">
        <v>0</v>
      </c>
      <c r="K23" s="78">
        <v>0</v>
      </c>
    </row>
    <row r="24" spans="2:11">
      <c r="B24" t="s">
        <v>2352</v>
      </c>
      <c r="C24" t="s">
        <v>2353</v>
      </c>
      <c r="D24" t="s">
        <v>213</v>
      </c>
      <c r="E24" t="s">
        <v>214</v>
      </c>
      <c r="F24" s="78">
        <v>0</v>
      </c>
      <c r="G24" t="s">
        <v>203</v>
      </c>
      <c r="H24" s="78">
        <v>0</v>
      </c>
      <c r="I24" s="77">
        <v>-7.5240630000000003E-2</v>
      </c>
      <c r="J24" s="78">
        <v>-1E-4</v>
      </c>
      <c r="K24" s="78">
        <v>0</v>
      </c>
    </row>
    <row r="25" spans="2:11">
      <c r="B25" t="s">
        <v>2354</v>
      </c>
      <c r="C25" t="s">
        <v>2355</v>
      </c>
      <c r="D25" t="s">
        <v>213</v>
      </c>
      <c r="E25" t="s">
        <v>214</v>
      </c>
      <c r="F25" s="78">
        <v>0</v>
      </c>
      <c r="G25" t="s">
        <v>113</v>
      </c>
      <c r="H25" s="78">
        <v>0</v>
      </c>
      <c r="I25" s="77">
        <v>-3.2709618000000003E-2</v>
      </c>
      <c r="J25" s="78">
        <v>0</v>
      </c>
      <c r="K25" s="78">
        <v>0</v>
      </c>
    </row>
    <row r="26" spans="2:11">
      <c r="B26" t="s">
        <v>2356</v>
      </c>
      <c r="C26" t="s">
        <v>2357</v>
      </c>
      <c r="D26" t="s">
        <v>213</v>
      </c>
      <c r="E26" t="s">
        <v>214</v>
      </c>
      <c r="F26" s="78">
        <v>0</v>
      </c>
      <c r="G26" t="s">
        <v>106</v>
      </c>
      <c r="H26" s="78">
        <v>0</v>
      </c>
      <c r="I26" s="77">
        <v>991.22530166000001</v>
      </c>
      <c r="J26" s="78">
        <v>1.0488999999999999</v>
      </c>
      <c r="K26" s="78">
        <v>1.4500000000000001E-2</v>
      </c>
    </row>
    <row r="27" spans="2:11">
      <c r="B27" t="s">
        <v>2358</v>
      </c>
      <c r="C27" t="s">
        <v>2359</v>
      </c>
      <c r="D27" t="s">
        <v>213</v>
      </c>
      <c r="E27" t="s">
        <v>214</v>
      </c>
      <c r="F27" s="78">
        <v>0</v>
      </c>
      <c r="G27" t="s">
        <v>102</v>
      </c>
      <c r="H27" s="78">
        <v>0</v>
      </c>
      <c r="I27" s="77">
        <v>-109.81802999999999</v>
      </c>
      <c r="J27" s="78">
        <v>-0.1162</v>
      </c>
      <c r="K27" s="78">
        <v>-1.6000000000000001E-3</v>
      </c>
    </row>
    <row r="28" spans="2:11">
      <c r="B28" t="s">
        <v>2360</v>
      </c>
      <c r="C28" t="s">
        <v>2361</v>
      </c>
      <c r="D28" t="s">
        <v>208</v>
      </c>
      <c r="E28" t="s">
        <v>209</v>
      </c>
      <c r="F28" s="78">
        <v>0</v>
      </c>
      <c r="G28" t="s">
        <v>102</v>
      </c>
      <c r="H28" s="78">
        <v>0</v>
      </c>
      <c r="I28" s="77">
        <v>48.303280000000001</v>
      </c>
      <c r="J28" s="78">
        <v>5.11E-2</v>
      </c>
      <c r="K28" s="78">
        <v>6.9999999999999999E-4</v>
      </c>
    </row>
    <row r="29" spans="2:11">
      <c r="B29" s="79" t="s">
        <v>229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s="19"/>
      <c r="F30" s="78">
        <v>0</v>
      </c>
      <c r="G30" t="s">
        <v>213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5"/>
  <sheetViews>
    <sheetView rightToLeft="1" topLeftCell="A63" workbookViewId="0">
      <selection activeCell="M74" sqref="M7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2362</v>
      </c>
    </row>
    <row r="3" spans="2:17" s="1" customFormat="1">
      <c r="B3" s="2" t="s">
        <v>2</v>
      </c>
      <c r="C3" s="26" t="s">
        <v>2363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C12+C35</f>
        <v>3763.5571106243597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SUM(C13:C34)</f>
        <v>539.8191524587005</v>
      </c>
    </row>
    <row r="13" spans="2:17">
      <c r="B13" t="s">
        <v>2123</v>
      </c>
      <c r="C13" s="92">
        <v>1.1994776960088998</v>
      </c>
      <c r="D13" s="93">
        <v>45094</v>
      </c>
    </row>
    <row r="14" spans="2:17">
      <c r="B14" t="s">
        <v>2025</v>
      </c>
      <c r="C14" s="92">
        <v>0.80252374660502002</v>
      </c>
      <c r="D14" s="93">
        <v>45340</v>
      </c>
    </row>
    <row r="15" spans="2:17">
      <c r="B15" t="s">
        <v>2373</v>
      </c>
      <c r="C15" s="92">
        <v>8.5899000000000001</v>
      </c>
      <c r="D15" s="93">
        <v>45363</v>
      </c>
    </row>
    <row r="16" spans="2:17">
      <c r="B16" t="s">
        <v>2113</v>
      </c>
      <c r="C16" s="92">
        <v>0.76507363929816008</v>
      </c>
      <c r="D16" s="93">
        <v>45935</v>
      </c>
    </row>
    <row r="17" spans="2:4">
      <c r="B17" t="s">
        <v>2110</v>
      </c>
      <c r="C17" s="92">
        <v>0.29017999999999999</v>
      </c>
      <c r="D17" s="93">
        <v>46022</v>
      </c>
    </row>
    <row r="18" spans="2:4">
      <c r="B18" t="s">
        <v>1896</v>
      </c>
      <c r="C18" s="92">
        <v>0.42157458700452</v>
      </c>
      <c r="D18" s="93">
        <v>46022</v>
      </c>
    </row>
    <row r="19" spans="2:4">
      <c r="B19" t="s">
        <v>2039</v>
      </c>
      <c r="C19" s="92">
        <v>6.4583318191968395</v>
      </c>
      <c r="D19" s="93">
        <v>46253</v>
      </c>
    </row>
    <row r="20" spans="2:4">
      <c r="B20" t="s">
        <v>2371</v>
      </c>
      <c r="C20" s="92">
        <v>14.927834847933701</v>
      </c>
      <c r="D20" s="93">
        <v>46698</v>
      </c>
    </row>
    <row r="21" spans="2:4">
      <c r="B21" t="s">
        <v>2152</v>
      </c>
      <c r="C21" s="92">
        <v>36.430590920954117</v>
      </c>
      <c r="D21" s="93">
        <v>46871</v>
      </c>
    </row>
    <row r="22" spans="2:4">
      <c r="B22" t="s">
        <v>2379</v>
      </c>
      <c r="C22" s="92">
        <v>187.53801999999999</v>
      </c>
      <c r="D22" s="93">
        <v>47938</v>
      </c>
    </row>
    <row r="23" spans="2:4">
      <c r="B23" t="s">
        <v>2380</v>
      </c>
      <c r="C23" s="92">
        <v>69.745170000000002</v>
      </c>
      <c r="D23" s="93">
        <v>47969</v>
      </c>
    </row>
    <row r="24" spans="2:4">
      <c r="B24" t="s">
        <v>2375</v>
      </c>
      <c r="C24" s="92">
        <v>13.674714200262587</v>
      </c>
      <c r="D24" s="93">
        <v>48212</v>
      </c>
    </row>
    <row r="25" spans="2:4">
      <c r="B25" t="s">
        <v>2376</v>
      </c>
      <c r="C25" s="92">
        <v>17.1871311553341</v>
      </c>
      <c r="D25" s="93">
        <v>48212</v>
      </c>
    </row>
    <row r="26" spans="2:4">
      <c r="B26" t="s">
        <v>2377</v>
      </c>
      <c r="C26" s="92">
        <v>55.491008489836375</v>
      </c>
      <c r="D26" s="93">
        <v>48233</v>
      </c>
    </row>
    <row r="27" spans="2:4">
      <c r="B27" t="s">
        <v>2374</v>
      </c>
      <c r="C27" s="92">
        <v>26.361257018765297</v>
      </c>
      <c r="D27" s="93">
        <v>48274</v>
      </c>
    </row>
    <row r="28" spans="2:4">
      <c r="B28" t="s">
        <v>1386</v>
      </c>
      <c r="C28" s="92">
        <v>15.389265197973282</v>
      </c>
      <c r="D28" s="93">
        <v>48274</v>
      </c>
    </row>
    <row r="29" spans="2:4">
      <c r="B29" t="s">
        <v>2378</v>
      </c>
      <c r="C29" s="92">
        <v>77.186384268245632</v>
      </c>
      <c r="D29" s="93">
        <v>48297</v>
      </c>
    </row>
    <row r="30" spans="2:4">
      <c r="B30" t="s">
        <v>1996</v>
      </c>
      <c r="C30" s="92">
        <v>1.1296459304429201</v>
      </c>
      <c r="D30" s="93">
        <v>48482</v>
      </c>
    </row>
    <row r="31" spans="2:4">
      <c r="B31" t="s">
        <v>1985</v>
      </c>
      <c r="C31" s="92">
        <v>0.42077126935800002</v>
      </c>
      <c r="D31" s="93">
        <v>48844</v>
      </c>
    </row>
    <row r="32" spans="2:4">
      <c r="B32" t="s">
        <v>1936</v>
      </c>
      <c r="C32" s="92">
        <v>4.1328834249821806</v>
      </c>
      <c r="D32" s="93">
        <v>51774</v>
      </c>
    </row>
    <row r="33" spans="2:4">
      <c r="B33" t="s">
        <v>2372</v>
      </c>
      <c r="C33" s="92">
        <v>1.6774142464987598</v>
      </c>
      <c r="D33" s="93">
        <v>52047</v>
      </c>
    </row>
    <row r="34" spans="2:4">
      <c r="B34"/>
      <c r="C34" s="77"/>
    </row>
    <row r="35" spans="2:4">
      <c r="B35" s="79" t="s">
        <v>229</v>
      </c>
      <c r="C35" s="81">
        <f>SUM(C36:C93)</f>
        <v>3223.7379581656592</v>
      </c>
    </row>
    <row r="36" spans="2:4">
      <c r="B36" t="s">
        <v>2382</v>
      </c>
      <c r="C36" s="92">
        <v>2.9079547041320697</v>
      </c>
      <c r="D36" s="93">
        <v>45025</v>
      </c>
    </row>
    <row r="37" spans="2:4">
      <c r="B37" t="s">
        <v>2276</v>
      </c>
      <c r="C37" s="92">
        <v>2.3869556420984899</v>
      </c>
      <c r="D37" s="93">
        <v>45031</v>
      </c>
    </row>
    <row r="38" spans="2:4">
      <c r="B38" t="s">
        <v>2207</v>
      </c>
      <c r="C38" s="92">
        <v>8.1277072238199993E-2</v>
      </c>
      <c r="D38" s="93">
        <v>45126</v>
      </c>
    </row>
    <row r="39" spans="2:4">
      <c r="B39" t="s">
        <v>2268</v>
      </c>
      <c r="C39" s="92">
        <v>3.3389718377468096</v>
      </c>
      <c r="D39" s="93">
        <v>45187</v>
      </c>
    </row>
    <row r="40" spans="2:4">
      <c r="B40" t="s">
        <v>2232</v>
      </c>
      <c r="C40" s="92">
        <v>0.39719716408231998</v>
      </c>
      <c r="D40" s="93">
        <v>45371</v>
      </c>
    </row>
    <row r="41" spans="2:4">
      <c r="B41" t="s">
        <v>2381</v>
      </c>
      <c r="C41" s="92">
        <v>2.3008988289351495</v>
      </c>
      <c r="D41" s="93">
        <v>45515</v>
      </c>
    </row>
    <row r="42" spans="2:4">
      <c r="B42" t="s">
        <v>2381</v>
      </c>
      <c r="C42" s="92">
        <v>1.8774399721985902</v>
      </c>
      <c r="D42" s="93">
        <v>45515</v>
      </c>
    </row>
    <row r="43" spans="2:4">
      <c r="B43" t="s">
        <v>2292</v>
      </c>
      <c r="C43" s="92">
        <v>4.9324736520269195</v>
      </c>
      <c r="D43" s="93">
        <v>45602</v>
      </c>
    </row>
    <row r="44" spans="2:4">
      <c r="B44" t="s">
        <v>2241</v>
      </c>
      <c r="C44" s="92">
        <v>11.11422</v>
      </c>
      <c r="D44" s="93">
        <v>45615</v>
      </c>
    </row>
    <row r="45" spans="2:4">
      <c r="B45" t="s">
        <v>2302</v>
      </c>
      <c r="C45" s="92">
        <v>2.2699479472839599</v>
      </c>
      <c r="D45" s="93">
        <v>45830</v>
      </c>
    </row>
    <row r="46" spans="2:4">
      <c r="B46" t="s">
        <v>2190</v>
      </c>
      <c r="C46" s="92">
        <v>1.21471192368551</v>
      </c>
      <c r="D46" s="93">
        <v>46014</v>
      </c>
    </row>
    <row r="47" spans="2:4">
      <c r="B47" t="s">
        <v>2315</v>
      </c>
      <c r="C47" s="92">
        <v>10.110660669963279</v>
      </c>
      <c r="D47" s="93">
        <v>46418</v>
      </c>
    </row>
    <row r="48" spans="2:4">
      <c r="B48" t="s">
        <v>2393</v>
      </c>
      <c r="C48" s="92">
        <v>71.126349039000004</v>
      </c>
      <c r="D48" s="93">
        <v>46660</v>
      </c>
    </row>
    <row r="49" spans="2:4">
      <c r="B49" t="s">
        <v>2407</v>
      </c>
      <c r="C49" s="92">
        <v>152.57419944450001</v>
      </c>
      <c r="D49" s="93">
        <v>46722</v>
      </c>
    </row>
    <row r="50" spans="2:4">
      <c r="B50" t="s">
        <v>2417</v>
      </c>
      <c r="C50" s="92">
        <v>11.40687945</v>
      </c>
      <c r="D50" s="93">
        <v>46722</v>
      </c>
    </row>
    <row r="51" spans="2:4">
      <c r="B51" t="s">
        <v>2390</v>
      </c>
      <c r="C51" s="92">
        <v>54.448209621000004</v>
      </c>
      <c r="D51" s="93">
        <v>46742</v>
      </c>
    </row>
    <row r="52" spans="2:4">
      <c r="B52" t="s">
        <v>2399</v>
      </c>
      <c r="C52" s="92">
        <v>109.5912428475</v>
      </c>
      <c r="D52" s="93">
        <v>46752</v>
      </c>
    </row>
    <row r="53" spans="2:4">
      <c r="B53" t="s">
        <v>2401</v>
      </c>
      <c r="C53" s="92">
        <v>36.348549723864302</v>
      </c>
      <c r="D53" s="93">
        <v>46753</v>
      </c>
    </row>
    <row r="54" spans="2:4">
      <c r="B54" t="s">
        <v>2386</v>
      </c>
      <c r="C54" s="92">
        <v>22.776596700000002</v>
      </c>
      <c r="D54" s="93">
        <v>47301</v>
      </c>
    </row>
    <row r="55" spans="2:4">
      <c r="B55" t="s">
        <v>2389</v>
      </c>
      <c r="C55" s="92">
        <v>110.19262159500001</v>
      </c>
      <c r="D55" s="93">
        <v>47301</v>
      </c>
    </row>
    <row r="56" spans="2:4">
      <c r="B56" t="s">
        <v>2394</v>
      </c>
      <c r="C56" s="92">
        <v>47.330363550000001</v>
      </c>
      <c r="D56" s="93">
        <v>47301</v>
      </c>
    </row>
    <row r="57" spans="2:4">
      <c r="B57" t="s">
        <v>2398</v>
      </c>
      <c r="C57" s="92">
        <v>102.80282774999999</v>
      </c>
      <c r="D57" s="93">
        <v>47398</v>
      </c>
    </row>
    <row r="58" spans="2:4">
      <c r="B58" t="s">
        <v>2383</v>
      </c>
      <c r="C58" s="92">
        <v>0.16155435000000001</v>
      </c>
      <c r="D58" s="93">
        <v>47453</v>
      </c>
    </row>
    <row r="59" spans="2:4">
      <c r="B59" t="s">
        <v>2397</v>
      </c>
      <c r="C59" s="92">
        <v>11.301082774985757</v>
      </c>
      <c r="D59" s="93">
        <v>47467</v>
      </c>
    </row>
    <row r="60" spans="2:4">
      <c r="B60" t="s">
        <v>1381</v>
      </c>
      <c r="C60" s="92">
        <v>8.7121076657406835</v>
      </c>
      <c r="D60" s="93">
        <v>47467</v>
      </c>
    </row>
    <row r="61" spans="2:4">
      <c r="B61" t="s">
        <v>2419</v>
      </c>
      <c r="C61" s="92">
        <v>112.99165500150001</v>
      </c>
      <c r="D61" s="93">
        <v>47528</v>
      </c>
    </row>
    <row r="62" spans="2:4">
      <c r="B62" t="s">
        <v>2414</v>
      </c>
      <c r="C62" s="92">
        <v>45.612985500000001</v>
      </c>
      <c r="D62" s="93">
        <v>47599</v>
      </c>
    </row>
    <row r="63" spans="2:4">
      <c r="B63" t="s">
        <v>2409</v>
      </c>
      <c r="C63" s="92">
        <v>285.67302301065195</v>
      </c>
      <c r="D63" s="93">
        <v>47665</v>
      </c>
    </row>
    <row r="64" spans="2:4">
      <c r="B64" t="s">
        <v>2413</v>
      </c>
      <c r="C64" s="92">
        <v>114.03444674918585</v>
      </c>
      <c r="D64" s="93">
        <v>47665</v>
      </c>
    </row>
    <row r="65" spans="2:4">
      <c r="B65" t="s">
        <v>2415</v>
      </c>
      <c r="C65" s="92">
        <v>119.89343474305019</v>
      </c>
      <c r="D65" s="93">
        <v>47832</v>
      </c>
    </row>
    <row r="66" spans="2:4">
      <c r="B66" t="s">
        <v>2387</v>
      </c>
      <c r="C66" s="92">
        <v>12.15796918</v>
      </c>
      <c r="D66" s="93">
        <v>47848</v>
      </c>
    </row>
    <row r="67" spans="2:4">
      <c r="B67" t="s">
        <v>2396</v>
      </c>
      <c r="C67" s="92">
        <v>49.66735490836458</v>
      </c>
      <c r="D67" s="93">
        <v>47848</v>
      </c>
    </row>
    <row r="68" spans="2:4">
      <c r="B68" t="s">
        <v>1367</v>
      </c>
      <c r="C68" s="92">
        <v>22.768928927560992</v>
      </c>
      <c r="D68" s="93">
        <v>47848</v>
      </c>
    </row>
    <row r="69" spans="2:4">
      <c r="B69" t="s">
        <v>2420</v>
      </c>
      <c r="C69" s="92">
        <v>153.62567027400002</v>
      </c>
      <c r="D69" s="93">
        <v>47927</v>
      </c>
    </row>
    <row r="70" spans="2:4">
      <c r="B70" t="s">
        <v>2421</v>
      </c>
      <c r="C70" s="92">
        <v>205.74185811405201</v>
      </c>
      <c r="D70" s="93">
        <v>47937</v>
      </c>
    </row>
    <row r="71" spans="2:4">
      <c r="B71" t="s">
        <v>2384</v>
      </c>
      <c r="C71" s="92">
        <v>52.619694541500003</v>
      </c>
      <c r="D71" s="93">
        <v>47987</v>
      </c>
    </row>
    <row r="72" spans="2:4">
      <c r="B72" t="s">
        <v>2388</v>
      </c>
      <c r="C72" s="92">
        <v>0.30746117250000005</v>
      </c>
      <c r="D72" s="93">
        <v>48030</v>
      </c>
    </row>
    <row r="73" spans="2:4">
      <c r="B73" t="s">
        <v>1431</v>
      </c>
      <c r="C73" s="92">
        <v>60.548015599999999</v>
      </c>
      <c r="D73" s="93">
        <v>48054</v>
      </c>
    </row>
    <row r="74" spans="2:4">
      <c r="B74" t="s">
        <v>2402</v>
      </c>
      <c r="C74" s="92">
        <v>81.281879665397867</v>
      </c>
      <c r="D74" s="93">
        <v>48121</v>
      </c>
    </row>
    <row r="75" spans="2:4">
      <c r="B75" t="s">
        <v>2403</v>
      </c>
      <c r="C75" s="92">
        <v>21.031685876220479</v>
      </c>
      <c r="D75" s="93">
        <v>48121</v>
      </c>
    </row>
    <row r="76" spans="2:4">
      <c r="B76" t="s">
        <v>2395</v>
      </c>
      <c r="C76" s="92">
        <v>0.19953067322337439</v>
      </c>
      <c r="D76" s="93">
        <v>48122</v>
      </c>
    </row>
    <row r="77" spans="2:4">
      <c r="B77" t="s">
        <v>2391</v>
      </c>
      <c r="C77" s="92">
        <v>75.924015087000001</v>
      </c>
      <c r="D77" s="93">
        <v>48176</v>
      </c>
    </row>
    <row r="78" spans="2:4">
      <c r="B78" t="s">
        <v>1388</v>
      </c>
      <c r="C78" s="92">
        <v>54.068835135750525</v>
      </c>
      <c r="D78" s="93">
        <v>48180</v>
      </c>
    </row>
    <row r="79" spans="2:4">
      <c r="B79" t="s">
        <v>2408</v>
      </c>
      <c r="C79" s="92">
        <v>73.843412951999994</v>
      </c>
      <c r="D79" s="93">
        <v>48234</v>
      </c>
    </row>
    <row r="80" spans="2:4">
      <c r="B80" t="s">
        <v>2400</v>
      </c>
      <c r="C80" s="92">
        <v>13.371885000000001</v>
      </c>
      <c r="D80" s="93">
        <v>48294</v>
      </c>
    </row>
    <row r="81" spans="2:4">
      <c r="B81" t="s">
        <v>2404</v>
      </c>
      <c r="C81" s="92">
        <v>2.9092963665599996</v>
      </c>
      <c r="D81" s="93">
        <v>48319</v>
      </c>
    </row>
    <row r="82" spans="2:4">
      <c r="B82" t="s">
        <v>2406</v>
      </c>
      <c r="C82" s="92">
        <v>93.753988967706078</v>
      </c>
      <c r="D82" s="93">
        <v>48332</v>
      </c>
    </row>
    <row r="83" spans="2:4">
      <c r="B83" t="s">
        <v>2410</v>
      </c>
      <c r="C83" s="92">
        <v>106.88839230000001</v>
      </c>
      <c r="D83" s="93">
        <v>48365</v>
      </c>
    </row>
    <row r="84" spans="2:4">
      <c r="B84" t="s">
        <v>1378</v>
      </c>
      <c r="C84" s="92">
        <v>77.735661800000003</v>
      </c>
      <c r="D84" s="93">
        <v>48366</v>
      </c>
    </row>
    <row r="85" spans="2:4">
      <c r="B85" t="s">
        <v>2411</v>
      </c>
      <c r="C85" s="92">
        <v>64.322005506408743</v>
      </c>
      <c r="D85" s="93">
        <v>48395</v>
      </c>
    </row>
    <row r="86" spans="2:4">
      <c r="B86" t="s">
        <v>2412</v>
      </c>
      <c r="C86" s="92">
        <v>32.160995772127848</v>
      </c>
      <c r="D86" s="93">
        <v>48395</v>
      </c>
    </row>
    <row r="87" spans="2:4">
      <c r="B87" t="s">
        <v>2418</v>
      </c>
      <c r="C87" s="92">
        <v>132.58209701173305</v>
      </c>
      <c r="D87" s="93">
        <v>48669</v>
      </c>
    </row>
    <row r="88" spans="2:4">
      <c r="B88" t="s">
        <v>2416</v>
      </c>
      <c r="C88" s="92">
        <v>113.7381074776841</v>
      </c>
      <c r="D88" s="93">
        <v>48757</v>
      </c>
    </row>
    <row r="89" spans="2:4">
      <c r="B89" t="s">
        <v>2385</v>
      </c>
      <c r="C89" s="92">
        <v>42.466729897500002</v>
      </c>
      <c r="D89" s="93">
        <v>48942</v>
      </c>
    </row>
    <row r="90" spans="2:4">
      <c r="B90" t="s">
        <v>2392</v>
      </c>
      <c r="C90" s="92">
        <v>29.623950396000005</v>
      </c>
      <c r="D90" s="93">
        <v>48942</v>
      </c>
    </row>
    <row r="91" spans="2:4">
      <c r="B91" t="s">
        <v>1329</v>
      </c>
      <c r="C91" s="92">
        <v>99.183742800000005</v>
      </c>
      <c r="D91" s="93">
        <v>49405</v>
      </c>
    </row>
    <row r="92" spans="2:4">
      <c r="B92" t="s">
        <v>2405</v>
      </c>
      <c r="C92" s="92">
        <v>91.303953832000005</v>
      </c>
      <c r="D92" s="93">
        <v>49427</v>
      </c>
    </row>
    <row r="93" spans="2:4">
      <c r="B93"/>
      <c r="C93" s="77"/>
    </row>
    <row r="94" spans="2:4">
      <c r="B94"/>
      <c r="C94" s="92"/>
      <c r="D94" s="93"/>
    </row>
    <row r="95" spans="2:4">
      <c r="B95"/>
      <c r="C95" s="92"/>
      <c r="D95"/>
    </row>
  </sheetData>
  <sortState xmlns:xlrd2="http://schemas.microsoft.com/office/spreadsheetml/2017/richdata2" ref="A36:BI110">
    <sortCondition ref="D36:D110"/>
  </sortState>
  <mergeCells count="1">
    <mergeCell ref="B7:D7"/>
  </mergeCells>
  <dataValidations count="1">
    <dataValidation allowBlank="1" showInputMessage="1" showErrorMessage="1" sqref="C1:C4 B96:D1048576 E37:XFD1048576 A5:XFD36 A37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2362</v>
      </c>
    </row>
    <row r="3" spans="2:18" s="1" customFormat="1">
      <c r="B3" s="2" t="s">
        <v>2</v>
      </c>
      <c r="C3" s="26" t="s">
        <v>2363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2362</v>
      </c>
    </row>
    <row r="3" spans="2:18" s="1" customFormat="1">
      <c r="B3" s="2" t="s">
        <v>2</v>
      </c>
      <c r="C3" s="26" t="s">
        <v>2363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1204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1205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2362</v>
      </c>
    </row>
    <row r="3" spans="2:53" s="1" customFormat="1">
      <c r="B3" s="2" t="s">
        <v>2</v>
      </c>
      <c r="C3" s="26" t="s">
        <v>2363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3495260.36</v>
      </c>
      <c r="M11" s="7"/>
      <c r="N11" s="75">
        <v>0</v>
      </c>
      <c r="O11" s="75">
        <v>3373.5347144480002</v>
      </c>
      <c r="P11" s="7"/>
      <c r="Q11" s="76">
        <v>1</v>
      </c>
      <c r="R11" s="76">
        <v>4.9299999999999997E-2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0.79</v>
      </c>
      <c r="K12" s="80">
        <v>4.5600000000000002E-2</v>
      </c>
      <c r="L12" s="81">
        <v>3495260.36</v>
      </c>
      <c r="N12" s="81">
        <v>0</v>
      </c>
      <c r="O12" s="81">
        <v>3373.5347144480002</v>
      </c>
      <c r="Q12" s="80">
        <v>1</v>
      </c>
      <c r="R12" s="80">
        <v>4.9299999999999997E-2</v>
      </c>
    </row>
    <row r="13" spans="2:53">
      <c r="B13" s="79" t="s">
        <v>232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233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213</v>
      </c>
      <c r="C15" t="s">
        <v>213</v>
      </c>
      <c r="D15" s="16"/>
      <c r="E15" t="s">
        <v>213</v>
      </c>
      <c r="H15" s="77">
        <v>0</v>
      </c>
      <c r="I15" t="s">
        <v>213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234</v>
      </c>
      <c r="C16" s="16"/>
      <c r="D16" s="16"/>
      <c r="H16" s="81">
        <v>0.79</v>
      </c>
      <c r="K16" s="80">
        <v>4.5600000000000002E-2</v>
      </c>
      <c r="L16" s="81">
        <v>3495260.36</v>
      </c>
      <c r="N16" s="81">
        <v>0</v>
      </c>
      <c r="O16" s="81">
        <v>3373.5347144480002</v>
      </c>
      <c r="Q16" s="80">
        <v>1</v>
      </c>
      <c r="R16" s="80">
        <v>4.9299999999999997E-2</v>
      </c>
    </row>
    <row r="17" spans="2:18">
      <c r="B17" s="79" t="s">
        <v>235</v>
      </c>
      <c r="C17" s="16"/>
      <c r="D17" s="16"/>
      <c r="H17" s="81">
        <v>0.79</v>
      </c>
      <c r="K17" s="80">
        <v>4.5600000000000002E-2</v>
      </c>
      <c r="L17" s="81">
        <v>3494168.01</v>
      </c>
      <c r="N17" s="81">
        <v>0</v>
      </c>
      <c r="O17" s="81">
        <v>3372.456892703</v>
      </c>
      <c r="Q17" s="80">
        <v>0.99970000000000003</v>
      </c>
      <c r="R17" s="80">
        <v>4.9299999999999997E-2</v>
      </c>
    </row>
    <row r="18" spans="2:18">
      <c r="B18" t="s">
        <v>236</v>
      </c>
      <c r="C18" t="s">
        <v>237</v>
      </c>
      <c r="D18" t="s">
        <v>100</v>
      </c>
      <c r="E18" t="s">
        <v>238</v>
      </c>
      <c r="G18" t="s">
        <v>239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48033.08</v>
      </c>
      <c r="M18" s="77">
        <v>97.31</v>
      </c>
      <c r="N18" s="77">
        <v>0</v>
      </c>
      <c r="O18" s="77">
        <v>46.740990148000002</v>
      </c>
      <c r="P18" s="78">
        <v>0</v>
      </c>
      <c r="Q18" s="78">
        <v>1.3899999999999999E-2</v>
      </c>
      <c r="R18" s="78">
        <v>6.9999999999999999E-4</v>
      </c>
    </row>
    <row r="19" spans="2:18">
      <c r="B19" t="s">
        <v>240</v>
      </c>
      <c r="C19" t="s">
        <v>241</v>
      </c>
      <c r="D19" t="s">
        <v>100</v>
      </c>
      <c r="E19" t="s">
        <v>238</v>
      </c>
      <c r="G19" t="s">
        <v>242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2095675.35</v>
      </c>
      <c r="M19" s="77">
        <v>96.66</v>
      </c>
      <c r="N19" s="77">
        <v>0</v>
      </c>
      <c r="O19" s="77">
        <v>2025.6797933099999</v>
      </c>
      <c r="P19" s="78">
        <v>1E-4</v>
      </c>
      <c r="Q19" s="78">
        <v>0.60050000000000003</v>
      </c>
      <c r="R19" s="78">
        <v>2.9600000000000001E-2</v>
      </c>
    </row>
    <row r="20" spans="2:18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495517.9</v>
      </c>
      <c r="M20" s="77">
        <v>96.25</v>
      </c>
      <c r="N20" s="77">
        <v>0</v>
      </c>
      <c r="O20" s="77">
        <v>476.93597875</v>
      </c>
      <c r="P20" s="78">
        <v>0</v>
      </c>
      <c r="Q20" s="78">
        <v>0.1414</v>
      </c>
      <c r="R20" s="78">
        <v>7.0000000000000001E-3</v>
      </c>
    </row>
    <row r="21" spans="2:18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576396.96</v>
      </c>
      <c r="M21" s="77">
        <v>95.93</v>
      </c>
      <c r="N21" s="77">
        <v>0</v>
      </c>
      <c r="O21" s="77">
        <v>552.937603728</v>
      </c>
      <c r="P21" s="78">
        <v>0</v>
      </c>
      <c r="Q21" s="78">
        <v>0.16389999999999999</v>
      </c>
      <c r="R21" s="78">
        <v>8.0999999999999996E-3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7">
        <v>0.09</v>
      </c>
      <c r="I22" t="s">
        <v>102</v>
      </c>
      <c r="J22" s="78">
        <v>0</v>
      </c>
      <c r="K22" s="78">
        <v>4.07E-2</v>
      </c>
      <c r="L22" s="77">
        <v>2161.4899999999998</v>
      </c>
      <c r="M22" s="77">
        <v>99.64</v>
      </c>
      <c r="N22" s="77">
        <v>0</v>
      </c>
      <c r="O22" s="77">
        <v>2.1537086360000002</v>
      </c>
      <c r="P22" s="78">
        <v>0</v>
      </c>
      <c r="Q22" s="78">
        <v>5.9999999999999995E-4</v>
      </c>
      <c r="R22" s="78">
        <v>0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276383.23</v>
      </c>
      <c r="M23" s="77">
        <v>96.97</v>
      </c>
      <c r="N23" s="77">
        <v>0</v>
      </c>
      <c r="O23" s="77">
        <v>268.008818131</v>
      </c>
      <c r="P23" s="78">
        <v>0</v>
      </c>
      <c r="Q23" s="78">
        <v>7.9399999999999998E-2</v>
      </c>
      <c r="R23" s="78">
        <v>3.8999999999999998E-3</v>
      </c>
    </row>
    <row r="24" spans="2:18">
      <c r="B24" s="79" t="s">
        <v>255</v>
      </c>
      <c r="C24" s="16"/>
      <c r="D24" s="16"/>
      <c r="H24" s="81">
        <v>0.67</v>
      </c>
      <c r="K24" s="80">
        <v>4.3200000000000002E-2</v>
      </c>
      <c r="L24" s="81">
        <v>1092.3499999999999</v>
      </c>
      <c r="N24" s="81">
        <v>0</v>
      </c>
      <c r="O24" s="81">
        <v>1.0778217450000001</v>
      </c>
      <c r="Q24" s="80">
        <v>2.9999999999999997E-4</v>
      </c>
      <c r="R24" s="80">
        <v>0</v>
      </c>
    </row>
    <row r="25" spans="2:18">
      <c r="B25" t="s">
        <v>256</v>
      </c>
      <c r="C25" t="s">
        <v>257</v>
      </c>
      <c r="D25" t="s">
        <v>100</v>
      </c>
      <c r="E25" t="s">
        <v>238</v>
      </c>
      <c r="G25" t="s">
        <v>258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1092.3499999999999</v>
      </c>
      <c r="M25" s="77">
        <v>98.67</v>
      </c>
      <c r="N25" s="77">
        <v>0</v>
      </c>
      <c r="O25" s="77">
        <v>1.0778217450000001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259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213</v>
      </c>
      <c r="C27" t="s">
        <v>213</v>
      </c>
      <c r="D27" s="16"/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260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261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213</v>
      </c>
      <c r="C32" t="s">
        <v>213</v>
      </c>
      <c r="D32" s="16"/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213</v>
      </c>
      <c r="C34" t="s">
        <v>213</v>
      </c>
      <c r="D34" s="16"/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263</v>
      </c>
      <c r="C35" s="16"/>
      <c r="D35" s="16"/>
    </row>
    <row r="36" spans="2:18">
      <c r="B36" t="s">
        <v>264</v>
      </c>
      <c r="C36" s="16"/>
      <c r="D36" s="16"/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2362</v>
      </c>
    </row>
    <row r="3" spans="2:23" s="1" customFormat="1">
      <c r="B3" s="2" t="s">
        <v>2</v>
      </c>
      <c r="C3" s="26" t="s">
        <v>2363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1204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1205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2362</v>
      </c>
    </row>
    <row r="3" spans="2:68" s="1" customFormat="1">
      <c r="B3" s="2" t="s">
        <v>2</v>
      </c>
      <c r="C3" s="26" t="s">
        <v>2363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2362</v>
      </c>
    </row>
    <row r="3" spans="2:66" s="1" customFormat="1">
      <c r="B3" s="2" t="s">
        <v>2</v>
      </c>
      <c r="C3" s="26" t="s">
        <v>2363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3.59</v>
      </c>
      <c r="L11" s="7"/>
      <c r="M11" s="7"/>
      <c r="N11" s="76">
        <v>-4.65E-2</v>
      </c>
      <c r="O11" s="75">
        <v>26608.54</v>
      </c>
      <c r="P11" s="33"/>
      <c r="Q11" s="75">
        <v>0</v>
      </c>
      <c r="R11" s="75">
        <v>113.4622084758668</v>
      </c>
      <c r="S11" s="7"/>
      <c r="T11" s="76">
        <v>1</v>
      </c>
      <c r="U11" s="76">
        <v>1.6999999999999999E-3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229</v>
      </c>
      <c r="C21" s="16"/>
      <c r="D21" s="16"/>
      <c r="E21" s="16"/>
      <c r="F21" s="16"/>
      <c r="K21" s="81">
        <v>3.59</v>
      </c>
      <c r="N21" s="80">
        <v>-4.65E-2</v>
      </c>
      <c r="O21" s="81">
        <v>26608.54</v>
      </c>
      <c r="Q21" s="81">
        <v>0</v>
      </c>
      <c r="R21" s="81">
        <v>113.4622084758668</v>
      </c>
      <c r="T21" s="80">
        <v>1</v>
      </c>
      <c r="U21" s="80">
        <v>1.6999999999999999E-3</v>
      </c>
    </row>
    <row r="22" spans="2:21">
      <c r="B22" s="79" t="s">
        <v>269</v>
      </c>
      <c r="C22" s="16"/>
      <c r="D22" s="16"/>
      <c r="E22" s="16"/>
      <c r="F22" s="16"/>
      <c r="K22" s="81">
        <v>3.03</v>
      </c>
      <c r="N22" s="80">
        <v>-9.4399999999999998E-2</v>
      </c>
      <c r="O22" s="81">
        <v>11725.8</v>
      </c>
      <c r="Q22" s="81">
        <v>0</v>
      </c>
      <c r="R22" s="81">
        <v>53.534746827408</v>
      </c>
      <c r="T22" s="80">
        <v>0.4718</v>
      </c>
      <c r="U22" s="80">
        <v>8.0000000000000004E-4</v>
      </c>
    </row>
    <row r="23" spans="2:21">
      <c r="B23" t="s">
        <v>272</v>
      </c>
      <c r="C23" t="s">
        <v>273</v>
      </c>
      <c r="D23" t="s">
        <v>123</v>
      </c>
      <c r="E23" t="s">
        <v>274</v>
      </c>
      <c r="F23" t="s">
        <v>275</v>
      </c>
      <c r="G23" t="s">
        <v>276</v>
      </c>
      <c r="H23" t="s">
        <v>213</v>
      </c>
      <c r="I23" t="s">
        <v>214</v>
      </c>
      <c r="J23" t="s">
        <v>277</v>
      </c>
      <c r="K23" s="77">
        <v>3.03</v>
      </c>
      <c r="L23" t="s">
        <v>106</v>
      </c>
      <c r="M23" s="78">
        <v>0</v>
      </c>
      <c r="N23" s="78">
        <v>-9.4399999999999998E-2</v>
      </c>
      <c r="O23" s="77">
        <v>11725.8</v>
      </c>
      <c r="P23" s="77">
        <v>127.316</v>
      </c>
      <c r="Q23" s="77">
        <v>0</v>
      </c>
      <c r="R23" s="77">
        <v>53.534746827408</v>
      </c>
      <c r="S23" s="78">
        <v>0</v>
      </c>
      <c r="T23" s="78">
        <v>0.4718</v>
      </c>
      <c r="U23" s="78">
        <v>8.0000000000000004E-4</v>
      </c>
    </row>
    <row r="24" spans="2:21">
      <c r="B24" s="79" t="s">
        <v>270</v>
      </c>
      <c r="C24" s="16"/>
      <c r="D24" s="16"/>
      <c r="E24" s="16"/>
      <c r="F24" s="16"/>
      <c r="K24" s="81">
        <v>4.08</v>
      </c>
      <c r="N24" s="80">
        <v>-3.8E-3</v>
      </c>
      <c r="O24" s="81">
        <v>14882.74</v>
      </c>
      <c r="Q24" s="81">
        <v>0</v>
      </c>
      <c r="R24" s="81">
        <v>59.927461648458802</v>
      </c>
      <c r="T24" s="80">
        <v>0.5282</v>
      </c>
      <c r="U24" s="80">
        <v>8.9999999999999998E-4</v>
      </c>
    </row>
    <row r="25" spans="2:21">
      <c r="B25" t="s">
        <v>278</v>
      </c>
      <c r="C25" t="s">
        <v>279</v>
      </c>
      <c r="D25" t="s">
        <v>123</v>
      </c>
      <c r="E25" t="s">
        <v>274</v>
      </c>
      <c r="F25" t="s">
        <v>280</v>
      </c>
      <c r="G25" t="s">
        <v>125</v>
      </c>
      <c r="H25" t="s">
        <v>213</v>
      </c>
      <c r="I25" t="s">
        <v>214</v>
      </c>
      <c r="J25" t="s">
        <v>281</v>
      </c>
      <c r="K25" s="77">
        <v>4.08</v>
      </c>
      <c r="L25" t="s">
        <v>106</v>
      </c>
      <c r="M25" s="78">
        <v>2.5000000000000001E-2</v>
      </c>
      <c r="N25" s="78">
        <v>-3.8E-3</v>
      </c>
      <c r="O25" s="77">
        <v>14882.74</v>
      </c>
      <c r="P25" s="77">
        <v>112.28783352930979</v>
      </c>
      <c r="Q25" s="77">
        <v>0</v>
      </c>
      <c r="R25" s="77">
        <v>59.927461648458802</v>
      </c>
      <c r="S25" s="78">
        <v>0</v>
      </c>
      <c r="T25" s="78">
        <v>0.5282</v>
      </c>
      <c r="U25" s="78">
        <v>8.9999999999999998E-4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263</v>
      </c>
      <c r="C27" s="16"/>
      <c r="D27" s="16"/>
      <c r="E27" s="16"/>
      <c r="F27" s="16"/>
    </row>
    <row r="28" spans="2:21">
      <c r="B28" t="s">
        <v>264</v>
      </c>
      <c r="C28" s="16"/>
      <c r="D28" s="16"/>
      <c r="E28" s="16"/>
      <c r="F28" s="16"/>
    </row>
    <row r="29" spans="2:21">
      <c r="B29" t="s">
        <v>265</v>
      </c>
      <c r="C29" s="16"/>
      <c r="D29" s="16"/>
      <c r="E29" s="16"/>
      <c r="F29" s="16"/>
    </row>
    <row r="30" spans="2:21">
      <c r="B30" t="s">
        <v>266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2362</v>
      </c>
    </row>
    <row r="3" spans="2:62" s="1" customFormat="1">
      <c r="B3" s="2" t="s">
        <v>2</v>
      </c>
      <c r="C3" s="26" t="s">
        <v>2363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1227312.29</v>
      </c>
      <c r="J11" s="7"/>
      <c r="K11" s="75">
        <v>61.669029999999999</v>
      </c>
      <c r="L11" s="75">
        <v>22635.896201371528</v>
      </c>
      <c r="M11" s="7"/>
      <c r="N11" s="76">
        <v>1</v>
      </c>
      <c r="O11" s="76">
        <v>0.33100000000000002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1175950.17</v>
      </c>
      <c r="K12" s="81">
        <v>60.439030000000002</v>
      </c>
      <c r="L12" s="81">
        <v>17425.324765436282</v>
      </c>
      <c r="N12" s="80">
        <v>0.76980000000000004</v>
      </c>
      <c r="O12" s="80">
        <v>0.25480000000000003</v>
      </c>
    </row>
    <row r="13" spans="2:62">
      <c r="B13" s="79" t="s">
        <v>282</v>
      </c>
      <c r="E13" s="16"/>
      <c r="F13" s="16"/>
      <c r="G13" s="16"/>
      <c r="I13" s="81">
        <v>388340.35</v>
      </c>
      <c r="K13" s="81">
        <v>44.935369999999999</v>
      </c>
      <c r="L13" s="81">
        <v>11126.39494738</v>
      </c>
      <c r="N13" s="80">
        <v>0.49149999999999999</v>
      </c>
      <c r="O13" s="80">
        <v>0.16270000000000001</v>
      </c>
    </row>
    <row r="14" spans="2:62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102</v>
      </c>
      <c r="I14" s="77">
        <v>11406.06</v>
      </c>
      <c r="J14" s="77">
        <v>2674</v>
      </c>
      <c r="K14" s="77">
        <v>0</v>
      </c>
      <c r="L14" s="77">
        <v>304.99804440000003</v>
      </c>
      <c r="M14" s="78">
        <v>1E-4</v>
      </c>
      <c r="N14" s="78">
        <v>1.35E-2</v>
      </c>
      <c r="O14" s="78">
        <v>4.4999999999999997E-3</v>
      </c>
    </row>
    <row r="15" spans="2:62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290</v>
      </c>
      <c r="H15" t="s">
        <v>102</v>
      </c>
      <c r="I15" s="77">
        <v>1296.3499999999999</v>
      </c>
      <c r="J15" s="77">
        <v>30480</v>
      </c>
      <c r="K15" s="77">
        <v>0</v>
      </c>
      <c r="L15" s="77">
        <v>395.12747999999999</v>
      </c>
      <c r="M15" s="78">
        <v>0</v>
      </c>
      <c r="N15" s="78">
        <v>1.7500000000000002E-2</v>
      </c>
      <c r="O15" s="78">
        <v>5.7999999999999996E-3</v>
      </c>
    </row>
    <row r="16" spans="2:62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290</v>
      </c>
      <c r="H16" t="s">
        <v>102</v>
      </c>
      <c r="I16" s="77">
        <v>5111.87</v>
      </c>
      <c r="J16" s="77">
        <v>6001</v>
      </c>
      <c r="K16" s="77">
        <v>0</v>
      </c>
      <c r="L16" s="77">
        <v>306.76331870000001</v>
      </c>
      <c r="M16" s="78">
        <v>0</v>
      </c>
      <c r="N16" s="78">
        <v>1.3599999999999999E-2</v>
      </c>
      <c r="O16" s="78">
        <v>4.4999999999999997E-3</v>
      </c>
    </row>
    <row r="17" spans="2:15">
      <c r="B17" t="s">
        <v>294</v>
      </c>
      <c r="C17" t="s">
        <v>295</v>
      </c>
      <c r="D17" t="s">
        <v>100</v>
      </c>
      <c r="E17" t="s">
        <v>123</v>
      </c>
      <c r="F17" t="s">
        <v>296</v>
      </c>
      <c r="G17" t="s">
        <v>290</v>
      </c>
      <c r="H17" t="s">
        <v>102</v>
      </c>
      <c r="I17" s="77">
        <v>22472.5</v>
      </c>
      <c r="J17" s="77">
        <v>1006</v>
      </c>
      <c r="K17" s="77">
        <v>0</v>
      </c>
      <c r="L17" s="77">
        <v>226.07335</v>
      </c>
      <c r="M17" s="78">
        <v>0</v>
      </c>
      <c r="N17" s="78">
        <v>0.01</v>
      </c>
      <c r="O17" s="78">
        <v>3.3E-3</v>
      </c>
    </row>
    <row r="18" spans="2:15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300</v>
      </c>
      <c r="H18" t="s">
        <v>102</v>
      </c>
      <c r="I18" s="77">
        <v>6038.33</v>
      </c>
      <c r="J18" s="77">
        <v>3560</v>
      </c>
      <c r="K18" s="77">
        <v>4.2377799999999999</v>
      </c>
      <c r="L18" s="77">
        <v>219.20232799999999</v>
      </c>
      <c r="M18" s="78">
        <v>0</v>
      </c>
      <c r="N18" s="78">
        <v>9.7000000000000003E-3</v>
      </c>
      <c r="O18" s="78">
        <v>3.2000000000000002E-3</v>
      </c>
    </row>
    <row r="19" spans="2:15">
      <c r="B19" t="s">
        <v>301</v>
      </c>
      <c r="C19" t="s">
        <v>302</v>
      </c>
      <c r="D19" t="s">
        <v>100</v>
      </c>
      <c r="E19" t="s">
        <v>123</v>
      </c>
      <c r="F19" t="s">
        <v>303</v>
      </c>
      <c r="G19" t="s">
        <v>300</v>
      </c>
      <c r="H19" t="s">
        <v>102</v>
      </c>
      <c r="I19" s="77">
        <v>4999.75</v>
      </c>
      <c r="J19" s="77">
        <v>3020</v>
      </c>
      <c r="K19" s="77">
        <v>0</v>
      </c>
      <c r="L19" s="77">
        <v>150.99244999999999</v>
      </c>
      <c r="M19" s="78">
        <v>0</v>
      </c>
      <c r="N19" s="78">
        <v>6.7000000000000002E-3</v>
      </c>
      <c r="O19" s="78">
        <v>2.2000000000000001E-3</v>
      </c>
    </row>
    <row r="20" spans="2:15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102</v>
      </c>
      <c r="I20" s="77">
        <v>1054.68</v>
      </c>
      <c r="J20" s="77">
        <v>60900</v>
      </c>
      <c r="K20" s="77">
        <v>0</v>
      </c>
      <c r="L20" s="77">
        <v>642.30011999999999</v>
      </c>
      <c r="M20" s="78">
        <v>0</v>
      </c>
      <c r="N20" s="78">
        <v>2.8400000000000002E-2</v>
      </c>
      <c r="O20" s="78">
        <v>9.4000000000000004E-3</v>
      </c>
    </row>
    <row r="21" spans="2:15">
      <c r="B21" t="s">
        <v>308</v>
      </c>
      <c r="C21" t="s">
        <v>309</v>
      </c>
      <c r="D21" t="s">
        <v>100</v>
      </c>
      <c r="E21" t="s">
        <v>123</v>
      </c>
      <c r="F21" t="s">
        <v>310</v>
      </c>
      <c r="G21" t="s">
        <v>311</v>
      </c>
      <c r="H21" t="s">
        <v>102</v>
      </c>
      <c r="I21" s="77">
        <v>631.29</v>
      </c>
      <c r="J21" s="77">
        <v>5400</v>
      </c>
      <c r="K21" s="77">
        <v>1.2472799999999999</v>
      </c>
      <c r="L21" s="77">
        <v>35.336939999999998</v>
      </c>
      <c r="M21" s="78">
        <v>0</v>
      </c>
      <c r="N21" s="78">
        <v>1.6000000000000001E-3</v>
      </c>
      <c r="O21" s="78">
        <v>5.0000000000000001E-4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311</v>
      </c>
      <c r="H22" t="s">
        <v>102</v>
      </c>
      <c r="I22" s="77">
        <v>13621.69</v>
      </c>
      <c r="J22" s="77">
        <v>671</v>
      </c>
      <c r="K22" s="77">
        <v>0</v>
      </c>
      <c r="L22" s="77">
        <v>91.401539900000003</v>
      </c>
      <c r="M22" s="78">
        <v>0</v>
      </c>
      <c r="N22" s="78">
        <v>4.0000000000000001E-3</v>
      </c>
      <c r="O22" s="78">
        <v>1.2999999999999999E-3</v>
      </c>
    </row>
    <row r="23" spans="2:15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318</v>
      </c>
      <c r="H23" t="s">
        <v>102</v>
      </c>
      <c r="I23" s="77">
        <v>28456.880000000001</v>
      </c>
      <c r="J23" s="77">
        <v>1755</v>
      </c>
      <c r="K23" s="77">
        <v>0</v>
      </c>
      <c r="L23" s="77">
        <v>499.41824400000002</v>
      </c>
      <c r="M23" s="78">
        <v>0</v>
      </c>
      <c r="N23" s="78">
        <v>2.2100000000000002E-2</v>
      </c>
      <c r="O23" s="78">
        <v>7.3000000000000001E-3</v>
      </c>
    </row>
    <row r="24" spans="2:15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318</v>
      </c>
      <c r="H24" t="s">
        <v>102</v>
      </c>
      <c r="I24" s="77">
        <v>33929.18</v>
      </c>
      <c r="J24" s="77">
        <v>2975</v>
      </c>
      <c r="K24" s="77">
        <v>0</v>
      </c>
      <c r="L24" s="77">
        <v>1009.393105</v>
      </c>
      <c r="M24" s="78">
        <v>0</v>
      </c>
      <c r="N24" s="78">
        <v>4.4600000000000001E-2</v>
      </c>
      <c r="O24" s="78">
        <v>1.4800000000000001E-2</v>
      </c>
    </row>
    <row r="25" spans="2:15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318</v>
      </c>
      <c r="H25" t="s">
        <v>102</v>
      </c>
      <c r="I25" s="77">
        <v>39763.699999999997</v>
      </c>
      <c r="J25" s="77">
        <v>2700</v>
      </c>
      <c r="K25" s="77">
        <v>17.972280000000001</v>
      </c>
      <c r="L25" s="77">
        <v>1091.5921800000001</v>
      </c>
      <c r="M25" s="78">
        <v>0</v>
      </c>
      <c r="N25" s="78">
        <v>4.82E-2</v>
      </c>
      <c r="O25" s="78">
        <v>1.6E-2</v>
      </c>
    </row>
    <row r="26" spans="2:15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318</v>
      </c>
      <c r="H26" t="s">
        <v>102</v>
      </c>
      <c r="I26" s="77">
        <v>6583.11</v>
      </c>
      <c r="J26" s="77">
        <v>11220</v>
      </c>
      <c r="K26" s="77">
        <v>0</v>
      </c>
      <c r="L26" s="77">
        <v>738.62494200000003</v>
      </c>
      <c r="M26" s="78">
        <v>0</v>
      </c>
      <c r="N26" s="78">
        <v>3.2599999999999997E-2</v>
      </c>
      <c r="O26" s="78">
        <v>1.0800000000000001E-2</v>
      </c>
    </row>
    <row r="27" spans="2:15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318</v>
      </c>
      <c r="H27" t="s">
        <v>102</v>
      </c>
      <c r="I27" s="77">
        <v>1431.2</v>
      </c>
      <c r="J27" s="77">
        <v>12650</v>
      </c>
      <c r="K27" s="77">
        <v>3.823</v>
      </c>
      <c r="L27" s="77">
        <v>184.8698</v>
      </c>
      <c r="M27" s="78">
        <v>0</v>
      </c>
      <c r="N27" s="78">
        <v>8.2000000000000007E-3</v>
      </c>
      <c r="O27" s="78">
        <v>2.7000000000000001E-3</v>
      </c>
    </row>
    <row r="28" spans="2:15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112</v>
      </c>
      <c r="H28" t="s">
        <v>102</v>
      </c>
      <c r="I28" s="77">
        <v>244.52</v>
      </c>
      <c r="J28" s="77">
        <v>152370</v>
      </c>
      <c r="K28" s="77">
        <v>0</v>
      </c>
      <c r="L28" s="77">
        <v>372.57512400000002</v>
      </c>
      <c r="M28" s="78">
        <v>1E-4</v>
      </c>
      <c r="N28" s="78">
        <v>1.6500000000000001E-2</v>
      </c>
      <c r="O28" s="78">
        <v>5.4000000000000003E-3</v>
      </c>
    </row>
    <row r="29" spans="2:15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112</v>
      </c>
      <c r="H29" t="s">
        <v>102</v>
      </c>
      <c r="I29" s="77">
        <v>115.77</v>
      </c>
      <c r="J29" s="77">
        <v>117790</v>
      </c>
      <c r="K29" s="77">
        <v>0</v>
      </c>
      <c r="L29" s="77">
        <v>136.36548300000001</v>
      </c>
      <c r="M29" s="78">
        <v>0</v>
      </c>
      <c r="N29" s="78">
        <v>6.0000000000000001E-3</v>
      </c>
      <c r="O29" s="78">
        <v>2E-3</v>
      </c>
    </row>
    <row r="30" spans="2:15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340</v>
      </c>
      <c r="H30" t="s">
        <v>102</v>
      </c>
      <c r="I30" s="77">
        <v>1488.85</v>
      </c>
      <c r="J30" s="77">
        <v>5940</v>
      </c>
      <c r="K30" s="77">
        <v>0</v>
      </c>
      <c r="L30" s="77">
        <v>88.437690000000003</v>
      </c>
      <c r="M30" s="78">
        <v>0</v>
      </c>
      <c r="N30" s="78">
        <v>3.8999999999999998E-3</v>
      </c>
      <c r="O30" s="78">
        <v>1.2999999999999999E-3</v>
      </c>
    </row>
    <row r="31" spans="2:15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340</v>
      </c>
      <c r="H31" t="s">
        <v>102</v>
      </c>
      <c r="I31" s="77">
        <v>25407.63</v>
      </c>
      <c r="J31" s="77">
        <v>1051</v>
      </c>
      <c r="K31" s="77">
        <v>0</v>
      </c>
      <c r="L31" s="77">
        <v>267.03419129999997</v>
      </c>
      <c r="M31" s="78">
        <v>0</v>
      </c>
      <c r="N31" s="78">
        <v>1.18E-2</v>
      </c>
      <c r="O31" s="78">
        <v>3.8999999999999998E-3</v>
      </c>
    </row>
    <row r="32" spans="2:15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347</v>
      </c>
      <c r="H32" t="s">
        <v>102</v>
      </c>
      <c r="I32" s="77">
        <v>39995.93</v>
      </c>
      <c r="J32" s="77">
        <v>2413</v>
      </c>
      <c r="K32" s="77">
        <v>0</v>
      </c>
      <c r="L32" s="77">
        <v>965.10179089999997</v>
      </c>
      <c r="M32" s="78">
        <v>0</v>
      </c>
      <c r="N32" s="78">
        <v>4.2599999999999999E-2</v>
      </c>
      <c r="O32" s="78">
        <v>1.41E-2</v>
      </c>
    </row>
    <row r="33" spans="2:15">
      <c r="B33" t="s">
        <v>348</v>
      </c>
      <c r="C33" t="s">
        <v>349</v>
      </c>
      <c r="D33" t="s">
        <v>100</v>
      </c>
      <c r="E33" t="s">
        <v>123</v>
      </c>
      <c r="F33" t="s">
        <v>350</v>
      </c>
      <c r="G33" t="s">
        <v>351</v>
      </c>
      <c r="H33" t="s">
        <v>102</v>
      </c>
      <c r="I33" s="77">
        <v>1097.18</v>
      </c>
      <c r="J33" s="77">
        <v>15300</v>
      </c>
      <c r="K33" s="77">
        <v>0</v>
      </c>
      <c r="L33" s="77">
        <v>167.86854</v>
      </c>
      <c r="M33" s="78">
        <v>0</v>
      </c>
      <c r="N33" s="78">
        <v>7.4000000000000003E-3</v>
      </c>
      <c r="O33" s="78">
        <v>2.5000000000000001E-3</v>
      </c>
    </row>
    <row r="34" spans="2:15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351</v>
      </c>
      <c r="H34" t="s">
        <v>102</v>
      </c>
      <c r="I34" s="77">
        <v>291.24</v>
      </c>
      <c r="J34" s="77">
        <v>37180</v>
      </c>
      <c r="K34" s="77">
        <v>0</v>
      </c>
      <c r="L34" s="77">
        <v>108.28303200000001</v>
      </c>
      <c r="M34" s="78">
        <v>0</v>
      </c>
      <c r="N34" s="78">
        <v>4.7999999999999996E-3</v>
      </c>
      <c r="O34" s="78">
        <v>1.6000000000000001E-3</v>
      </c>
    </row>
    <row r="35" spans="2:15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358</v>
      </c>
      <c r="H35" t="s">
        <v>102</v>
      </c>
      <c r="I35" s="77">
        <v>3220.16</v>
      </c>
      <c r="J35" s="77">
        <v>8105</v>
      </c>
      <c r="K35" s="77">
        <v>0</v>
      </c>
      <c r="L35" s="77">
        <v>260.993968</v>
      </c>
      <c r="M35" s="78">
        <v>0</v>
      </c>
      <c r="N35" s="78">
        <v>1.15E-2</v>
      </c>
      <c r="O35" s="78">
        <v>3.8E-3</v>
      </c>
    </row>
    <row r="36" spans="2:15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362</v>
      </c>
      <c r="H36" t="s">
        <v>102</v>
      </c>
      <c r="I36" s="77">
        <v>14160.63</v>
      </c>
      <c r="J36" s="77">
        <v>2537</v>
      </c>
      <c r="K36" s="77">
        <v>2.7746599999999999</v>
      </c>
      <c r="L36" s="77">
        <v>362.02984309999999</v>
      </c>
      <c r="M36" s="78">
        <v>0</v>
      </c>
      <c r="N36" s="78">
        <v>1.6E-2</v>
      </c>
      <c r="O36" s="78">
        <v>5.3E-3</v>
      </c>
    </row>
    <row r="37" spans="2:15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366</v>
      </c>
      <c r="H37" t="s">
        <v>102</v>
      </c>
      <c r="I37" s="77">
        <v>2842.01</v>
      </c>
      <c r="J37" s="77">
        <v>4751</v>
      </c>
      <c r="K37" s="77">
        <v>0</v>
      </c>
      <c r="L37" s="77">
        <v>135.0238951</v>
      </c>
      <c r="M37" s="78">
        <v>0</v>
      </c>
      <c r="N37" s="78">
        <v>6.0000000000000001E-3</v>
      </c>
      <c r="O37" s="78">
        <v>2E-3</v>
      </c>
    </row>
    <row r="38" spans="2:15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366</v>
      </c>
      <c r="H38" t="s">
        <v>102</v>
      </c>
      <c r="I38" s="77">
        <v>817.34</v>
      </c>
      <c r="J38" s="77">
        <v>2805</v>
      </c>
      <c r="K38" s="77">
        <v>0</v>
      </c>
      <c r="L38" s="77">
        <v>22.926386999999998</v>
      </c>
      <c r="M38" s="78">
        <v>0</v>
      </c>
      <c r="N38" s="78">
        <v>1E-3</v>
      </c>
      <c r="O38" s="78">
        <v>2.9999999999999997E-4</v>
      </c>
    </row>
    <row r="39" spans="2:15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366</v>
      </c>
      <c r="H39" t="s">
        <v>102</v>
      </c>
      <c r="I39" s="77">
        <v>10747.14</v>
      </c>
      <c r="J39" s="77">
        <v>1823</v>
      </c>
      <c r="K39" s="77">
        <v>0</v>
      </c>
      <c r="L39" s="77">
        <v>195.9203622</v>
      </c>
      <c r="M39" s="78">
        <v>0</v>
      </c>
      <c r="N39" s="78">
        <v>8.6999999999999994E-3</v>
      </c>
      <c r="O39" s="78">
        <v>2.8999999999999998E-3</v>
      </c>
    </row>
    <row r="40" spans="2:15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366</v>
      </c>
      <c r="H40" t="s">
        <v>102</v>
      </c>
      <c r="I40" s="77">
        <v>463.27</v>
      </c>
      <c r="J40" s="77">
        <v>29700</v>
      </c>
      <c r="K40" s="77">
        <v>0</v>
      </c>
      <c r="L40" s="77">
        <v>137.59119000000001</v>
      </c>
      <c r="M40" s="78">
        <v>0</v>
      </c>
      <c r="N40" s="78">
        <v>6.1000000000000004E-3</v>
      </c>
      <c r="O40" s="78">
        <v>2E-3</v>
      </c>
    </row>
    <row r="41" spans="2:15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366</v>
      </c>
      <c r="H41" t="s">
        <v>102</v>
      </c>
      <c r="I41" s="77">
        <v>38001.82</v>
      </c>
      <c r="J41" s="77">
        <v>992</v>
      </c>
      <c r="K41" s="77">
        <v>4.5303399999999998</v>
      </c>
      <c r="L41" s="77">
        <v>381.50839439999999</v>
      </c>
      <c r="M41" s="78">
        <v>1E-4</v>
      </c>
      <c r="N41" s="78">
        <v>1.6899999999999998E-2</v>
      </c>
      <c r="O41" s="78">
        <v>5.5999999999999999E-3</v>
      </c>
    </row>
    <row r="42" spans="2:15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366</v>
      </c>
      <c r="H42" t="s">
        <v>102</v>
      </c>
      <c r="I42" s="77">
        <v>1890.52</v>
      </c>
      <c r="J42" s="77">
        <v>22500</v>
      </c>
      <c r="K42" s="77">
        <v>10.35003</v>
      </c>
      <c r="L42" s="77">
        <v>435.71703000000002</v>
      </c>
      <c r="M42" s="78">
        <v>0</v>
      </c>
      <c r="N42" s="78">
        <v>1.9199999999999998E-2</v>
      </c>
      <c r="O42" s="78">
        <v>6.4000000000000003E-3</v>
      </c>
    </row>
    <row r="43" spans="2:15">
      <c r="B43" t="s">
        <v>382</v>
      </c>
      <c r="C43" t="s">
        <v>383</v>
      </c>
      <c r="D43" t="s">
        <v>100</v>
      </c>
      <c r="E43" t="s">
        <v>123</v>
      </c>
      <c r="F43" t="s">
        <v>384</v>
      </c>
      <c r="G43" t="s">
        <v>366</v>
      </c>
      <c r="H43" t="s">
        <v>102</v>
      </c>
      <c r="I43" s="77">
        <v>2488.4699999999998</v>
      </c>
      <c r="J43" s="77">
        <v>20580</v>
      </c>
      <c r="K43" s="77">
        <v>0</v>
      </c>
      <c r="L43" s="77">
        <v>512.12712599999998</v>
      </c>
      <c r="M43" s="78">
        <v>0</v>
      </c>
      <c r="N43" s="78">
        <v>2.2599999999999999E-2</v>
      </c>
      <c r="O43" s="78">
        <v>7.4999999999999997E-3</v>
      </c>
    </row>
    <row r="44" spans="2:15">
      <c r="B44" t="s">
        <v>385</v>
      </c>
      <c r="C44" t="s">
        <v>386</v>
      </c>
      <c r="D44" t="s">
        <v>100</v>
      </c>
      <c r="E44" t="s">
        <v>123</v>
      </c>
      <c r="F44" t="s">
        <v>387</v>
      </c>
      <c r="G44" t="s">
        <v>388</v>
      </c>
      <c r="H44" t="s">
        <v>102</v>
      </c>
      <c r="I44" s="77">
        <v>5654.24</v>
      </c>
      <c r="J44" s="77">
        <v>3197</v>
      </c>
      <c r="K44" s="77">
        <v>0</v>
      </c>
      <c r="L44" s="77">
        <v>180.76605280000001</v>
      </c>
      <c r="M44" s="78">
        <v>0</v>
      </c>
      <c r="N44" s="78">
        <v>8.0000000000000002E-3</v>
      </c>
      <c r="O44" s="78">
        <v>2.5999999999999999E-3</v>
      </c>
    </row>
    <row r="45" spans="2:15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129</v>
      </c>
      <c r="H45" t="s">
        <v>102</v>
      </c>
      <c r="I45" s="77">
        <v>242.51</v>
      </c>
      <c r="J45" s="77">
        <v>80520</v>
      </c>
      <c r="K45" s="77">
        <v>0</v>
      </c>
      <c r="L45" s="77">
        <v>195.26905199999999</v>
      </c>
      <c r="M45" s="78">
        <v>0</v>
      </c>
      <c r="N45" s="78">
        <v>8.6E-3</v>
      </c>
      <c r="O45" s="78">
        <v>2.8999999999999998E-3</v>
      </c>
    </row>
    <row r="46" spans="2:15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132</v>
      </c>
      <c r="H46" t="s">
        <v>102</v>
      </c>
      <c r="I46" s="77">
        <v>62374.53</v>
      </c>
      <c r="J46" s="77">
        <v>488.6</v>
      </c>
      <c r="K46" s="77">
        <v>0</v>
      </c>
      <c r="L46" s="77">
        <v>304.76195358000001</v>
      </c>
      <c r="M46" s="78">
        <v>0</v>
      </c>
      <c r="N46" s="78">
        <v>1.35E-2</v>
      </c>
      <c r="O46" s="78">
        <v>4.4999999999999997E-3</v>
      </c>
    </row>
    <row r="47" spans="2:15">
      <c r="B47" s="79" t="s">
        <v>395</v>
      </c>
      <c r="E47" s="16"/>
      <c r="F47" s="16"/>
      <c r="G47" s="16"/>
      <c r="I47" s="81">
        <v>608856.59</v>
      </c>
      <c r="K47" s="81">
        <v>12.717890000000001</v>
      </c>
      <c r="L47" s="81">
        <v>5066.0822807900004</v>
      </c>
      <c r="N47" s="80">
        <v>0.2238</v>
      </c>
      <c r="O47" s="80">
        <v>7.4099999999999999E-2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101</v>
      </c>
      <c r="H48" t="s">
        <v>102</v>
      </c>
      <c r="I48" s="77">
        <v>492.44</v>
      </c>
      <c r="J48" s="77">
        <v>14230</v>
      </c>
      <c r="K48" s="77">
        <v>0</v>
      </c>
      <c r="L48" s="77">
        <v>70.074212000000003</v>
      </c>
      <c r="M48" s="78">
        <v>0</v>
      </c>
      <c r="N48" s="78">
        <v>3.0999999999999999E-3</v>
      </c>
      <c r="O48" s="78">
        <v>1E-3</v>
      </c>
    </row>
    <row r="49" spans="2:15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286</v>
      </c>
      <c r="H49" t="s">
        <v>102</v>
      </c>
      <c r="I49" s="77">
        <v>31047.32</v>
      </c>
      <c r="J49" s="77">
        <v>98.1</v>
      </c>
      <c r="K49" s="77">
        <v>0</v>
      </c>
      <c r="L49" s="77">
        <v>30.457420920000001</v>
      </c>
      <c r="M49" s="78">
        <v>0</v>
      </c>
      <c r="N49" s="78">
        <v>1.2999999999999999E-3</v>
      </c>
      <c r="O49" s="78">
        <v>4.0000000000000002E-4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286</v>
      </c>
      <c r="H50" t="s">
        <v>102</v>
      </c>
      <c r="I50" s="77">
        <v>498.73</v>
      </c>
      <c r="J50" s="77">
        <v>35160</v>
      </c>
      <c r="K50" s="77">
        <v>0</v>
      </c>
      <c r="L50" s="77">
        <v>175.35346799999999</v>
      </c>
      <c r="M50" s="78">
        <v>0</v>
      </c>
      <c r="N50" s="78">
        <v>7.7000000000000002E-3</v>
      </c>
      <c r="O50" s="78">
        <v>2.5999999999999999E-3</v>
      </c>
    </row>
    <row r="51" spans="2:15">
      <c r="B51" t="s">
        <v>405</v>
      </c>
      <c r="C51" t="s">
        <v>406</v>
      </c>
      <c r="D51" t="s">
        <v>100</v>
      </c>
      <c r="E51" t="s">
        <v>123</v>
      </c>
      <c r="F51" t="s">
        <v>407</v>
      </c>
      <c r="G51" t="s">
        <v>290</v>
      </c>
      <c r="H51" t="s">
        <v>102</v>
      </c>
      <c r="I51" s="77">
        <v>1238.8399999999999</v>
      </c>
      <c r="J51" s="77">
        <v>8390</v>
      </c>
      <c r="K51" s="77">
        <v>0</v>
      </c>
      <c r="L51" s="77">
        <v>103.938676</v>
      </c>
      <c r="M51" s="78">
        <v>0</v>
      </c>
      <c r="N51" s="78">
        <v>4.5999999999999999E-3</v>
      </c>
      <c r="O51" s="78">
        <v>1.5E-3</v>
      </c>
    </row>
    <row r="52" spans="2:15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290</v>
      </c>
      <c r="H52" t="s">
        <v>102</v>
      </c>
      <c r="I52" s="77">
        <v>5409.34</v>
      </c>
      <c r="J52" s="77">
        <v>762</v>
      </c>
      <c r="K52" s="77">
        <v>0</v>
      </c>
      <c r="L52" s="77">
        <v>41.219170800000001</v>
      </c>
      <c r="M52" s="78">
        <v>0</v>
      </c>
      <c r="N52" s="78">
        <v>1.8E-3</v>
      </c>
      <c r="O52" s="78">
        <v>5.9999999999999995E-4</v>
      </c>
    </row>
    <row r="53" spans="2:15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414</v>
      </c>
      <c r="H53" t="s">
        <v>102</v>
      </c>
      <c r="I53" s="77">
        <v>39.619999999999997</v>
      </c>
      <c r="J53" s="77">
        <v>45570</v>
      </c>
      <c r="K53" s="77">
        <v>0</v>
      </c>
      <c r="L53" s="77">
        <v>18.054834</v>
      </c>
      <c r="M53" s="78">
        <v>0</v>
      </c>
      <c r="N53" s="78">
        <v>8.0000000000000004E-4</v>
      </c>
      <c r="O53" s="78">
        <v>2.9999999999999997E-4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300</v>
      </c>
      <c r="H54" t="s">
        <v>102</v>
      </c>
      <c r="I54" s="77">
        <v>306.44</v>
      </c>
      <c r="J54" s="77">
        <v>8831</v>
      </c>
      <c r="K54" s="77">
        <v>0</v>
      </c>
      <c r="L54" s="77">
        <v>27.061716400000002</v>
      </c>
      <c r="M54" s="78">
        <v>0</v>
      </c>
      <c r="N54" s="78">
        <v>1.1999999999999999E-3</v>
      </c>
      <c r="O54" s="78">
        <v>4.0000000000000002E-4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300</v>
      </c>
      <c r="H55" t="s">
        <v>102</v>
      </c>
      <c r="I55" s="77">
        <v>1608.33</v>
      </c>
      <c r="J55" s="77">
        <v>4874</v>
      </c>
      <c r="K55" s="77">
        <v>0</v>
      </c>
      <c r="L55" s="77">
        <v>78.390004200000007</v>
      </c>
      <c r="M55" s="78">
        <v>0</v>
      </c>
      <c r="N55" s="78">
        <v>3.5000000000000001E-3</v>
      </c>
      <c r="O55" s="78">
        <v>1.1000000000000001E-3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300</v>
      </c>
      <c r="H56" t="s">
        <v>102</v>
      </c>
      <c r="I56" s="77">
        <v>1523.8</v>
      </c>
      <c r="J56" s="77">
        <v>7300</v>
      </c>
      <c r="K56" s="77">
        <v>0</v>
      </c>
      <c r="L56" s="77">
        <v>111.23739999999999</v>
      </c>
      <c r="M56" s="78">
        <v>0</v>
      </c>
      <c r="N56" s="78">
        <v>4.8999999999999998E-3</v>
      </c>
      <c r="O56" s="78">
        <v>1.6000000000000001E-3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311</v>
      </c>
      <c r="H57" t="s">
        <v>102</v>
      </c>
      <c r="I57" s="77">
        <v>7513.87</v>
      </c>
      <c r="J57" s="77">
        <v>895.2</v>
      </c>
      <c r="K57" s="77">
        <v>0</v>
      </c>
      <c r="L57" s="77">
        <v>67.264164239999999</v>
      </c>
      <c r="M57" s="78">
        <v>0</v>
      </c>
      <c r="N57" s="78">
        <v>3.0000000000000001E-3</v>
      </c>
      <c r="O57" s="78">
        <v>1E-3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311</v>
      </c>
      <c r="H58" t="s">
        <v>102</v>
      </c>
      <c r="I58" s="77">
        <v>716.3</v>
      </c>
      <c r="J58" s="77">
        <v>14130</v>
      </c>
      <c r="K58" s="77">
        <v>0</v>
      </c>
      <c r="L58" s="77">
        <v>101.21319</v>
      </c>
      <c r="M58" s="78">
        <v>1E-4</v>
      </c>
      <c r="N58" s="78">
        <v>4.4999999999999997E-3</v>
      </c>
      <c r="O58" s="78">
        <v>1.5E-3</v>
      </c>
    </row>
    <row r="59" spans="2:15">
      <c r="B59" t="s">
        <v>430</v>
      </c>
      <c r="C59" t="s">
        <v>431</v>
      </c>
      <c r="D59" t="s">
        <v>100</v>
      </c>
      <c r="E59" t="s">
        <v>123</v>
      </c>
      <c r="F59" t="s">
        <v>432</v>
      </c>
      <c r="G59" t="s">
        <v>311</v>
      </c>
      <c r="H59" t="s">
        <v>102</v>
      </c>
      <c r="I59" s="77">
        <v>379.33</v>
      </c>
      <c r="J59" s="77">
        <v>7144</v>
      </c>
      <c r="K59" s="77">
        <v>0.48613000000000001</v>
      </c>
      <c r="L59" s="77">
        <v>27.585465200000002</v>
      </c>
      <c r="M59" s="78">
        <v>0</v>
      </c>
      <c r="N59" s="78">
        <v>1.1999999999999999E-3</v>
      </c>
      <c r="O59" s="78">
        <v>4.0000000000000002E-4</v>
      </c>
    </row>
    <row r="60" spans="2:15">
      <c r="B60" t="s">
        <v>433</v>
      </c>
      <c r="C60" t="s">
        <v>434</v>
      </c>
      <c r="D60" t="s">
        <v>100</v>
      </c>
      <c r="E60" t="s">
        <v>123</v>
      </c>
      <c r="F60" t="s">
        <v>435</v>
      </c>
      <c r="G60" t="s">
        <v>311</v>
      </c>
      <c r="H60" t="s">
        <v>102</v>
      </c>
      <c r="I60" s="77">
        <v>586.48</v>
      </c>
      <c r="J60" s="77">
        <v>20430</v>
      </c>
      <c r="K60" s="77">
        <v>0</v>
      </c>
      <c r="L60" s="77">
        <v>119.817864</v>
      </c>
      <c r="M60" s="78">
        <v>0</v>
      </c>
      <c r="N60" s="78">
        <v>5.3E-3</v>
      </c>
      <c r="O60" s="78">
        <v>1.8E-3</v>
      </c>
    </row>
    <row r="61" spans="2:15">
      <c r="B61" t="s">
        <v>436</v>
      </c>
      <c r="C61" t="s">
        <v>437</v>
      </c>
      <c r="D61" t="s">
        <v>100</v>
      </c>
      <c r="E61" t="s">
        <v>123</v>
      </c>
      <c r="F61" t="s">
        <v>438</v>
      </c>
      <c r="G61" t="s">
        <v>311</v>
      </c>
      <c r="H61" t="s">
        <v>102</v>
      </c>
      <c r="I61" s="77">
        <v>9042.61</v>
      </c>
      <c r="J61" s="77">
        <v>653</v>
      </c>
      <c r="K61" s="77">
        <v>0.74712000000000001</v>
      </c>
      <c r="L61" s="77">
        <v>59.795363299999998</v>
      </c>
      <c r="M61" s="78">
        <v>0</v>
      </c>
      <c r="N61" s="78">
        <v>2.5999999999999999E-3</v>
      </c>
      <c r="O61" s="78">
        <v>8.9999999999999998E-4</v>
      </c>
    </row>
    <row r="62" spans="2:15">
      <c r="B62" t="s">
        <v>439</v>
      </c>
      <c r="C62" t="s">
        <v>440</v>
      </c>
      <c r="D62" t="s">
        <v>100</v>
      </c>
      <c r="E62" t="s">
        <v>123</v>
      </c>
      <c r="F62" t="s">
        <v>441</v>
      </c>
      <c r="G62" t="s">
        <v>318</v>
      </c>
      <c r="H62" t="s">
        <v>102</v>
      </c>
      <c r="I62" s="77">
        <v>57.19</v>
      </c>
      <c r="J62" s="77">
        <v>13450</v>
      </c>
      <c r="K62" s="77">
        <v>0</v>
      </c>
      <c r="L62" s="77">
        <v>7.6920549999999999</v>
      </c>
      <c r="M62" s="78">
        <v>0</v>
      </c>
      <c r="N62" s="78">
        <v>2.9999999999999997E-4</v>
      </c>
      <c r="O62" s="78">
        <v>1E-4</v>
      </c>
    </row>
    <row r="63" spans="2:15">
      <c r="B63" t="s">
        <v>442</v>
      </c>
      <c r="C63" t="s">
        <v>443</v>
      </c>
      <c r="D63" t="s">
        <v>100</v>
      </c>
      <c r="E63" t="s">
        <v>123</v>
      </c>
      <c r="F63" t="s">
        <v>444</v>
      </c>
      <c r="G63" t="s">
        <v>112</v>
      </c>
      <c r="H63" t="s">
        <v>102</v>
      </c>
      <c r="I63" s="77">
        <v>573.1</v>
      </c>
      <c r="J63" s="77">
        <v>8579</v>
      </c>
      <c r="K63" s="77">
        <v>0</v>
      </c>
      <c r="L63" s="77">
        <v>49.166249000000001</v>
      </c>
      <c r="M63" s="78">
        <v>0</v>
      </c>
      <c r="N63" s="78">
        <v>2.2000000000000001E-3</v>
      </c>
      <c r="O63" s="78">
        <v>6.9999999999999999E-4</v>
      </c>
    </row>
    <row r="64" spans="2:15">
      <c r="B64" t="s">
        <v>445</v>
      </c>
      <c r="C64" t="s">
        <v>446</v>
      </c>
      <c r="D64" t="s">
        <v>100</v>
      </c>
      <c r="E64" t="s">
        <v>123</v>
      </c>
      <c r="F64" t="s">
        <v>447</v>
      </c>
      <c r="G64" t="s">
        <v>112</v>
      </c>
      <c r="H64" t="s">
        <v>102</v>
      </c>
      <c r="I64" s="77">
        <v>94407.53</v>
      </c>
      <c r="J64" s="77">
        <v>60.9</v>
      </c>
      <c r="K64" s="77">
        <v>0</v>
      </c>
      <c r="L64" s="77">
        <v>57.494185770000001</v>
      </c>
      <c r="M64" s="78">
        <v>1E-4</v>
      </c>
      <c r="N64" s="78">
        <v>2.5000000000000001E-3</v>
      </c>
      <c r="O64" s="78">
        <v>8.0000000000000004E-4</v>
      </c>
    </row>
    <row r="65" spans="2:15">
      <c r="B65" t="s">
        <v>448</v>
      </c>
      <c r="C65" t="s">
        <v>449</v>
      </c>
      <c r="D65" t="s">
        <v>100</v>
      </c>
      <c r="E65" t="s">
        <v>123</v>
      </c>
      <c r="F65" t="s">
        <v>450</v>
      </c>
      <c r="G65" t="s">
        <v>112</v>
      </c>
      <c r="H65" t="s">
        <v>102</v>
      </c>
      <c r="I65" s="77">
        <v>217.81</v>
      </c>
      <c r="J65" s="77">
        <v>40150</v>
      </c>
      <c r="K65" s="77">
        <v>0</v>
      </c>
      <c r="L65" s="77">
        <v>87.450715000000002</v>
      </c>
      <c r="M65" s="78">
        <v>0</v>
      </c>
      <c r="N65" s="78">
        <v>3.8999999999999998E-3</v>
      </c>
      <c r="O65" s="78">
        <v>1.2999999999999999E-3</v>
      </c>
    </row>
    <row r="66" spans="2:15">
      <c r="B66" t="s">
        <v>451</v>
      </c>
      <c r="C66" t="s">
        <v>452</v>
      </c>
      <c r="D66" t="s">
        <v>100</v>
      </c>
      <c r="E66" t="s">
        <v>123</v>
      </c>
      <c r="F66" t="s">
        <v>453</v>
      </c>
      <c r="G66" t="s">
        <v>340</v>
      </c>
      <c r="H66" t="s">
        <v>102</v>
      </c>
      <c r="I66" s="77">
        <v>243824.72</v>
      </c>
      <c r="J66" s="77">
        <v>126</v>
      </c>
      <c r="K66" s="77">
        <v>0</v>
      </c>
      <c r="L66" s="77">
        <v>307.21914720000001</v>
      </c>
      <c r="M66" s="78">
        <v>1E-4</v>
      </c>
      <c r="N66" s="78">
        <v>1.3599999999999999E-2</v>
      </c>
      <c r="O66" s="78">
        <v>4.4999999999999997E-3</v>
      </c>
    </row>
    <row r="67" spans="2:15">
      <c r="B67" t="s">
        <v>454</v>
      </c>
      <c r="C67" t="s">
        <v>455</v>
      </c>
      <c r="D67" t="s">
        <v>100</v>
      </c>
      <c r="E67" t="s">
        <v>123</v>
      </c>
      <c r="F67" t="s">
        <v>456</v>
      </c>
      <c r="G67" t="s">
        <v>340</v>
      </c>
      <c r="H67" t="s">
        <v>102</v>
      </c>
      <c r="I67" s="77">
        <v>805.33</v>
      </c>
      <c r="J67" s="77">
        <v>1796</v>
      </c>
      <c r="K67" s="77">
        <v>0</v>
      </c>
      <c r="L67" s="77">
        <v>14.4637268</v>
      </c>
      <c r="M67" s="78">
        <v>0</v>
      </c>
      <c r="N67" s="78">
        <v>5.9999999999999995E-4</v>
      </c>
      <c r="O67" s="78">
        <v>2.0000000000000001E-4</v>
      </c>
    </row>
    <row r="68" spans="2:15">
      <c r="B68" t="s">
        <v>457</v>
      </c>
      <c r="C68" t="s">
        <v>458</v>
      </c>
      <c r="D68" t="s">
        <v>100</v>
      </c>
      <c r="E68" t="s">
        <v>123</v>
      </c>
      <c r="F68" t="s">
        <v>459</v>
      </c>
      <c r="G68" t="s">
        <v>340</v>
      </c>
      <c r="H68" t="s">
        <v>102</v>
      </c>
      <c r="I68" s="77">
        <v>3873.9</v>
      </c>
      <c r="J68" s="77">
        <v>1519</v>
      </c>
      <c r="K68" s="77">
        <v>0</v>
      </c>
      <c r="L68" s="77">
        <v>58.844541</v>
      </c>
      <c r="M68" s="78">
        <v>0</v>
      </c>
      <c r="N68" s="78">
        <v>2.5999999999999999E-3</v>
      </c>
      <c r="O68" s="78">
        <v>8.9999999999999998E-4</v>
      </c>
    </row>
    <row r="69" spans="2:15">
      <c r="B69" t="s">
        <v>460</v>
      </c>
      <c r="C69" t="s">
        <v>461</v>
      </c>
      <c r="D69" t="s">
        <v>100</v>
      </c>
      <c r="E69" t="s">
        <v>123</v>
      </c>
      <c r="F69" t="s">
        <v>462</v>
      </c>
      <c r="G69" t="s">
        <v>340</v>
      </c>
      <c r="H69" t="s">
        <v>102</v>
      </c>
      <c r="I69" s="77">
        <v>19567.25</v>
      </c>
      <c r="J69" s="77">
        <v>263.10000000000002</v>
      </c>
      <c r="K69" s="77">
        <v>0</v>
      </c>
      <c r="L69" s="77">
        <v>51.481434749999998</v>
      </c>
      <c r="M69" s="78">
        <v>0</v>
      </c>
      <c r="N69" s="78">
        <v>2.3E-3</v>
      </c>
      <c r="O69" s="78">
        <v>8.0000000000000004E-4</v>
      </c>
    </row>
    <row r="70" spans="2:15">
      <c r="B70" t="s">
        <v>463</v>
      </c>
      <c r="C70" t="s">
        <v>464</v>
      </c>
      <c r="D70" t="s">
        <v>100</v>
      </c>
      <c r="E70" t="s">
        <v>123</v>
      </c>
      <c r="F70" t="s">
        <v>465</v>
      </c>
      <c r="G70" t="s">
        <v>347</v>
      </c>
      <c r="H70" t="s">
        <v>102</v>
      </c>
      <c r="I70" s="77">
        <v>7751.29</v>
      </c>
      <c r="J70" s="77">
        <v>861.4</v>
      </c>
      <c r="K70" s="77">
        <v>0.87153000000000003</v>
      </c>
      <c r="L70" s="77">
        <v>67.641142060000007</v>
      </c>
      <c r="M70" s="78">
        <v>1E-4</v>
      </c>
      <c r="N70" s="78">
        <v>3.0000000000000001E-3</v>
      </c>
      <c r="O70" s="78">
        <v>1E-3</v>
      </c>
    </row>
    <row r="71" spans="2:15">
      <c r="B71" t="s">
        <v>466</v>
      </c>
      <c r="C71" t="s">
        <v>467</v>
      </c>
      <c r="D71" t="s">
        <v>100</v>
      </c>
      <c r="E71" t="s">
        <v>123</v>
      </c>
      <c r="F71" t="s">
        <v>468</v>
      </c>
      <c r="G71" t="s">
        <v>347</v>
      </c>
      <c r="H71" t="s">
        <v>102</v>
      </c>
      <c r="I71" s="77">
        <v>316.55</v>
      </c>
      <c r="J71" s="77">
        <v>14360</v>
      </c>
      <c r="K71" s="77">
        <v>0</v>
      </c>
      <c r="L71" s="77">
        <v>45.456580000000002</v>
      </c>
      <c r="M71" s="78">
        <v>0</v>
      </c>
      <c r="N71" s="78">
        <v>2E-3</v>
      </c>
      <c r="O71" s="78">
        <v>6.9999999999999999E-4</v>
      </c>
    </row>
    <row r="72" spans="2:15">
      <c r="B72" t="s">
        <v>469</v>
      </c>
      <c r="C72" t="s">
        <v>470</v>
      </c>
      <c r="D72" t="s">
        <v>100</v>
      </c>
      <c r="E72" t="s">
        <v>123</v>
      </c>
      <c r="F72" t="s">
        <v>471</v>
      </c>
      <c r="G72" t="s">
        <v>351</v>
      </c>
      <c r="H72" t="s">
        <v>102</v>
      </c>
      <c r="I72" s="77">
        <v>692.48</v>
      </c>
      <c r="J72" s="77">
        <v>9869</v>
      </c>
      <c r="K72" s="77">
        <v>0</v>
      </c>
      <c r="L72" s="77">
        <v>68.340851200000003</v>
      </c>
      <c r="M72" s="78">
        <v>0</v>
      </c>
      <c r="N72" s="78">
        <v>3.0000000000000001E-3</v>
      </c>
      <c r="O72" s="78">
        <v>1E-3</v>
      </c>
    </row>
    <row r="73" spans="2:15">
      <c r="B73" t="s">
        <v>472</v>
      </c>
      <c r="C73" t="s">
        <v>473</v>
      </c>
      <c r="D73" t="s">
        <v>100</v>
      </c>
      <c r="E73" t="s">
        <v>123</v>
      </c>
      <c r="F73" t="s">
        <v>474</v>
      </c>
      <c r="G73" t="s">
        <v>358</v>
      </c>
      <c r="H73" t="s">
        <v>102</v>
      </c>
      <c r="I73" s="77">
        <v>3258.65</v>
      </c>
      <c r="J73" s="77">
        <v>1221</v>
      </c>
      <c r="K73" s="77">
        <v>0</v>
      </c>
      <c r="L73" s="77">
        <v>39.788116500000001</v>
      </c>
      <c r="M73" s="78">
        <v>0</v>
      </c>
      <c r="N73" s="78">
        <v>1.8E-3</v>
      </c>
      <c r="O73" s="78">
        <v>5.9999999999999995E-4</v>
      </c>
    </row>
    <row r="74" spans="2:15">
      <c r="B74" t="s">
        <v>475</v>
      </c>
      <c r="C74" t="s">
        <v>476</v>
      </c>
      <c r="D74" t="s">
        <v>100</v>
      </c>
      <c r="E74" t="s">
        <v>123</v>
      </c>
      <c r="F74" t="s">
        <v>477</v>
      </c>
      <c r="G74" t="s">
        <v>478</v>
      </c>
      <c r="H74" t="s">
        <v>102</v>
      </c>
      <c r="I74" s="77">
        <v>979.15</v>
      </c>
      <c r="J74" s="77">
        <v>33500</v>
      </c>
      <c r="K74" s="77">
        <v>0</v>
      </c>
      <c r="L74" s="77">
        <v>328.01524999999998</v>
      </c>
      <c r="M74" s="78">
        <v>1E-4</v>
      </c>
      <c r="N74" s="78">
        <v>1.4500000000000001E-2</v>
      </c>
      <c r="O74" s="78">
        <v>4.7999999999999996E-3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482</v>
      </c>
      <c r="H75" t="s">
        <v>102</v>
      </c>
      <c r="I75" s="77">
        <v>229.55</v>
      </c>
      <c r="J75" s="77">
        <v>8193</v>
      </c>
      <c r="K75" s="77">
        <v>0.43992999999999999</v>
      </c>
      <c r="L75" s="77">
        <v>19.246961500000001</v>
      </c>
      <c r="M75" s="78">
        <v>0</v>
      </c>
      <c r="N75" s="78">
        <v>8.9999999999999998E-4</v>
      </c>
      <c r="O75" s="78">
        <v>2.9999999999999997E-4</v>
      </c>
    </row>
    <row r="76" spans="2:15">
      <c r="B76" t="s">
        <v>483</v>
      </c>
      <c r="C76" t="s">
        <v>484</v>
      </c>
      <c r="D76" t="s">
        <v>100</v>
      </c>
      <c r="E76" t="s">
        <v>123</v>
      </c>
      <c r="F76" t="s">
        <v>485</v>
      </c>
      <c r="G76" t="s">
        <v>482</v>
      </c>
      <c r="H76" t="s">
        <v>102</v>
      </c>
      <c r="I76" s="77">
        <v>329.66</v>
      </c>
      <c r="J76" s="77">
        <v>3586</v>
      </c>
      <c r="K76" s="77">
        <v>0</v>
      </c>
      <c r="L76" s="77">
        <v>11.8216076</v>
      </c>
      <c r="M76" s="78">
        <v>0</v>
      </c>
      <c r="N76" s="78">
        <v>5.0000000000000001E-4</v>
      </c>
      <c r="O76" s="78">
        <v>2.0000000000000001E-4</v>
      </c>
    </row>
    <row r="77" spans="2:15">
      <c r="B77" t="s">
        <v>486</v>
      </c>
      <c r="C77" t="s">
        <v>487</v>
      </c>
      <c r="D77" t="s">
        <v>100</v>
      </c>
      <c r="E77" t="s">
        <v>123</v>
      </c>
      <c r="F77" t="s">
        <v>488</v>
      </c>
      <c r="G77" t="s">
        <v>482</v>
      </c>
      <c r="H77" t="s">
        <v>102</v>
      </c>
      <c r="I77" s="77">
        <v>531.36</v>
      </c>
      <c r="J77" s="77">
        <v>11960</v>
      </c>
      <c r="K77" s="77">
        <v>0</v>
      </c>
      <c r="L77" s="77">
        <v>63.550655999999996</v>
      </c>
      <c r="M77" s="78">
        <v>0</v>
      </c>
      <c r="N77" s="78">
        <v>2.8E-3</v>
      </c>
      <c r="O77" s="78">
        <v>8.9999999999999998E-4</v>
      </c>
    </row>
    <row r="78" spans="2:15">
      <c r="B78" t="s">
        <v>489</v>
      </c>
      <c r="C78" t="s">
        <v>490</v>
      </c>
      <c r="D78" t="s">
        <v>100</v>
      </c>
      <c r="E78" t="s">
        <v>123</v>
      </c>
      <c r="F78" t="s">
        <v>491</v>
      </c>
      <c r="G78" t="s">
        <v>482</v>
      </c>
      <c r="H78" t="s">
        <v>102</v>
      </c>
      <c r="I78" s="77">
        <v>237.55</v>
      </c>
      <c r="J78" s="77">
        <v>32520</v>
      </c>
      <c r="K78" s="77">
        <v>0</v>
      </c>
      <c r="L78" s="77">
        <v>77.251260000000002</v>
      </c>
      <c r="M78" s="78">
        <v>0</v>
      </c>
      <c r="N78" s="78">
        <v>3.3999999999999998E-3</v>
      </c>
      <c r="O78" s="78">
        <v>1.1000000000000001E-3</v>
      </c>
    </row>
    <row r="79" spans="2:15">
      <c r="B79" t="s">
        <v>492</v>
      </c>
      <c r="C79" t="s">
        <v>493</v>
      </c>
      <c r="D79" t="s">
        <v>100</v>
      </c>
      <c r="E79" t="s">
        <v>123</v>
      </c>
      <c r="F79" t="s">
        <v>494</v>
      </c>
      <c r="G79" t="s">
        <v>362</v>
      </c>
      <c r="H79" t="s">
        <v>102</v>
      </c>
      <c r="I79" s="77">
        <v>8604.68</v>
      </c>
      <c r="J79" s="77">
        <v>1220</v>
      </c>
      <c r="K79" s="77">
        <v>1.2902499999999999</v>
      </c>
      <c r="L79" s="77">
        <v>106.267346</v>
      </c>
      <c r="M79" s="78">
        <v>1E-4</v>
      </c>
      <c r="N79" s="78">
        <v>4.7000000000000002E-3</v>
      </c>
      <c r="O79" s="78">
        <v>1.6000000000000001E-3</v>
      </c>
    </row>
    <row r="80" spans="2:15">
      <c r="B80" t="s">
        <v>495</v>
      </c>
      <c r="C80" t="s">
        <v>496</v>
      </c>
      <c r="D80" t="s">
        <v>100</v>
      </c>
      <c r="E80" t="s">
        <v>123</v>
      </c>
      <c r="F80" t="s">
        <v>497</v>
      </c>
      <c r="G80" t="s">
        <v>498</v>
      </c>
      <c r="H80" t="s">
        <v>102</v>
      </c>
      <c r="I80" s="77">
        <v>213.78</v>
      </c>
      <c r="J80" s="77">
        <v>3174</v>
      </c>
      <c r="K80" s="77">
        <v>0</v>
      </c>
      <c r="L80" s="77">
        <v>6.7853772000000001</v>
      </c>
      <c r="M80" s="78">
        <v>0</v>
      </c>
      <c r="N80" s="78">
        <v>2.9999999999999997E-4</v>
      </c>
      <c r="O80" s="78">
        <v>1E-4</v>
      </c>
    </row>
    <row r="81" spans="2:15">
      <c r="B81" t="s">
        <v>499</v>
      </c>
      <c r="C81" t="s">
        <v>500</v>
      </c>
      <c r="D81" t="s">
        <v>100</v>
      </c>
      <c r="E81" t="s">
        <v>123</v>
      </c>
      <c r="F81" t="s">
        <v>501</v>
      </c>
      <c r="G81" t="s">
        <v>498</v>
      </c>
      <c r="H81" t="s">
        <v>102</v>
      </c>
      <c r="I81" s="77">
        <v>41.86</v>
      </c>
      <c r="J81" s="77">
        <v>4494</v>
      </c>
      <c r="K81" s="77">
        <v>0</v>
      </c>
      <c r="L81" s="77">
        <v>1.8811884000000001</v>
      </c>
      <c r="M81" s="78">
        <v>0</v>
      </c>
      <c r="N81" s="78">
        <v>1E-4</v>
      </c>
      <c r="O81" s="78">
        <v>0</v>
      </c>
    </row>
    <row r="82" spans="2:15">
      <c r="B82" t="s">
        <v>502</v>
      </c>
      <c r="C82" t="s">
        <v>503</v>
      </c>
      <c r="D82" t="s">
        <v>100</v>
      </c>
      <c r="E82" t="s">
        <v>123</v>
      </c>
      <c r="F82" t="s">
        <v>504</v>
      </c>
      <c r="G82" t="s">
        <v>498</v>
      </c>
      <c r="H82" t="s">
        <v>102</v>
      </c>
      <c r="I82" s="77">
        <v>6098.67</v>
      </c>
      <c r="J82" s="77">
        <v>1185</v>
      </c>
      <c r="K82" s="77">
        <v>0</v>
      </c>
      <c r="L82" s="77">
        <v>72.269239499999998</v>
      </c>
      <c r="M82" s="78">
        <v>0</v>
      </c>
      <c r="N82" s="78">
        <v>3.2000000000000002E-3</v>
      </c>
      <c r="O82" s="78">
        <v>1.1000000000000001E-3</v>
      </c>
    </row>
    <row r="83" spans="2:15">
      <c r="B83" t="s">
        <v>505</v>
      </c>
      <c r="C83" t="s">
        <v>506</v>
      </c>
      <c r="D83" t="s">
        <v>100</v>
      </c>
      <c r="E83" t="s">
        <v>123</v>
      </c>
      <c r="F83" t="s">
        <v>507</v>
      </c>
      <c r="G83" t="s">
        <v>366</v>
      </c>
      <c r="H83" t="s">
        <v>102</v>
      </c>
      <c r="I83" s="77">
        <v>131.44999999999999</v>
      </c>
      <c r="J83" s="77">
        <v>59120</v>
      </c>
      <c r="K83" s="77">
        <v>0</v>
      </c>
      <c r="L83" s="77">
        <v>77.713239999999999</v>
      </c>
      <c r="M83" s="78">
        <v>0</v>
      </c>
      <c r="N83" s="78">
        <v>3.3999999999999998E-3</v>
      </c>
      <c r="O83" s="78">
        <v>1.1000000000000001E-3</v>
      </c>
    </row>
    <row r="84" spans="2:15">
      <c r="B84" t="s">
        <v>508</v>
      </c>
      <c r="C84" t="s">
        <v>509</v>
      </c>
      <c r="D84" t="s">
        <v>100</v>
      </c>
      <c r="E84" t="s">
        <v>123</v>
      </c>
      <c r="F84" t="s">
        <v>510</v>
      </c>
      <c r="G84" t="s">
        <v>366</v>
      </c>
      <c r="H84" t="s">
        <v>102</v>
      </c>
      <c r="I84" s="77">
        <v>1285.05</v>
      </c>
      <c r="J84" s="77">
        <v>7670</v>
      </c>
      <c r="K84" s="77">
        <v>0</v>
      </c>
      <c r="L84" s="77">
        <v>98.563334999999995</v>
      </c>
      <c r="M84" s="78">
        <v>0</v>
      </c>
      <c r="N84" s="78">
        <v>4.4000000000000003E-3</v>
      </c>
      <c r="O84" s="78">
        <v>1.4E-3</v>
      </c>
    </row>
    <row r="85" spans="2:15">
      <c r="B85" t="s">
        <v>511</v>
      </c>
      <c r="C85" t="s">
        <v>512</v>
      </c>
      <c r="D85" t="s">
        <v>100</v>
      </c>
      <c r="E85" t="s">
        <v>123</v>
      </c>
      <c r="F85" t="s">
        <v>513</v>
      </c>
      <c r="G85" t="s">
        <v>366</v>
      </c>
      <c r="H85" t="s">
        <v>102</v>
      </c>
      <c r="I85" s="77">
        <v>48057.45</v>
      </c>
      <c r="J85" s="77">
        <v>160</v>
      </c>
      <c r="K85" s="77">
        <v>1.39299</v>
      </c>
      <c r="L85" s="77">
        <v>78.284909999999996</v>
      </c>
      <c r="M85" s="78">
        <v>1E-4</v>
      </c>
      <c r="N85" s="78">
        <v>3.5000000000000001E-3</v>
      </c>
      <c r="O85" s="78">
        <v>1.1000000000000001E-3</v>
      </c>
    </row>
    <row r="86" spans="2:15">
      <c r="B86" t="s">
        <v>514</v>
      </c>
      <c r="C86" t="s">
        <v>515</v>
      </c>
      <c r="D86" t="s">
        <v>100</v>
      </c>
      <c r="E86" t="s">
        <v>123</v>
      </c>
      <c r="F86" t="s">
        <v>516</v>
      </c>
      <c r="G86" t="s">
        <v>366</v>
      </c>
      <c r="H86" t="s">
        <v>102</v>
      </c>
      <c r="I86" s="77">
        <v>656.99</v>
      </c>
      <c r="J86" s="77">
        <v>19500</v>
      </c>
      <c r="K86" s="77">
        <v>0</v>
      </c>
      <c r="L86" s="77">
        <v>128.11304999999999</v>
      </c>
      <c r="M86" s="78">
        <v>1E-4</v>
      </c>
      <c r="N86" s="78">
        <v>5.7000000000000002E-3</v>
      </c>
      <c r="O86" s="78">
        <v>1.9E-3</v>
      </c>
    </row>
    <row r="87" spans="2:15">
      <c r="B87" t="s">
        <v>517</v>
      </c>
      <c r="C87" t="s">
        <v>518</v>
      </c>
      <c r="D87" t="s">
        <v>100</v>
      </c>
      <c r="E87" t="s">
        <v>123</v>
      </c>
      <c r="F87" t="s">
        <v>519</v>
      </c>
      <c r="G87" t="s">
        <v>366</v>
      </c>
      <c r="H87" t="s">
        <v>102</v>
      </c>
      <c r="I87" s="77">
        <v>8209.65</v>
      </c>
      <c r="J87" s="77">
        <v>1570</v>
      </c>
      <c r="K87" s="77">
        <v>0</v>
      </c>
      <c r="L87" s="77">
        <v>128.891505</v>
      </c>
      <c r="M87" s="78">
        <v>0</v>
      </c>
      <c r="N87" s="78">
        <v>5.7000000000000002E-3</v>
      </c>
      <c r="O87" s="78">
        <v>1.9E-3</v>
      </c>
    </row>
    <row r="88" spans="2:15">
      <c r="B88" t="s">
        <v>520</v>
      </c>
      <c r="C88" t="s">
        <v>521</v>
      </c>
      <c r="D88" t="s">
        <v>100</v>
      </c>
      <c r="E88" t="s">
        <v>123</v>
      </c>
      <c r="F88" t="s">
        <v>522</v>
      </c>
      <c r="G88" t="s">
        <v>125</v>
      </c>
      <c r="H88" t="s">
        <v>102</v>
      </c>
      <c r="I88" s="77">
        <v>2477.13</v>
      </c>
      <c r="J88" s="77">
        <v>1985</v>
      </c>
      <c r="K88" s="77">
        <v>0</v>
      </c>
      <c r="L88" s="77">
        <v>49.171030500000001</v>
      </c>
      <c r="M88" s="78">
        <v>0</v>
      </c>
      <c r="N88" s="78">
        <v>2.2000000000000001E-3</v>
      </c>
      <c r="O88" s="78">
        <v>6.9999999999999999E-4</v>
      </c>
    </row>
    <row r="89" spans="2:15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526</v>
      </c>
      <c r="H89" t="s">
        <v>102</v>
      </c>
      <c r="I89" s="77">
        <v>4452.5</v>
      </c>
      <c r="J89" s="77">
        <v>3813</v>
      </c>
      <c r="K89" s="77">
        <v>0</v>
      </c>
      <c r="L89" s="77">
        <v>169.77382499999999</v>
      </c>
      <c r="M89" s="78">
        <v>0</v>
      </c>
      <c r="N89" s="78">
        <v>7.4999999999999997E-3</v>
      </c>
      <c r="O89" s="78">
        <v>2.5000000000000001E-3</v>
      </c>
    </row>
    <row r="90" spans="2:15">
      <c r="B90" t="s">
        <v>527</v>
      </c>
      <c r="C90" t="s">
        <v>528</v>
      </c>
      <c r="D90" t="s">
        <v>100</v>
      </c>
      <c r="E90" t="s">
        <v>123</v>
      </c>
      <c r="F90" t="s">
        <v>529</v>
      </c>
      <c r="G90" t="s">
        <v>530</v>
      </c>
      <c r="H90" t="s">
        <v>102</v>
      </c>
      <c r="I90" s="77">
        <v>525.38</v>
      </c>
      <c r="J90" s="77">
        <v>9714</v>
      </c>
      <c r="K90" s="77">
        <v>0</v>
      </c>
      <c r="L90" s="77">
        <v>51.035413200000001</v>
      </c>
      <c r="M90" s="78">
        <v>0</v>
      </c>
      <c r="N90" s="78">
        <v>2.3E-3</v>
      </c>
      <c r="O90" s="78">
        <v>6.9999999999999999E-4</v>
      </c>
    </row>
    <row r="91" spans="2:15">
      <c r="B91" t="s">
        <v>531</v>
      </c>
      <c r="C91" t="s">
        <v>532</v>
      </c>
      <c r="D91" t="s">
        <v>100</v>
      </c>
      <c r="E91" t="s">
        <v>123</v>
      </c>
      <c r="F91" t="s">
        <v>533</v>
      </c>
      <c r="G91" t="s">
        <v>530</v>
      </c>
      <c r="H91" t="s">
        <v>102</v>
      </c>
      <c r="I91" s="77">
        <v>492.68</v>
      </c>
      <c r="J91" s="77">
        <v>16530</v>
      </c>
      <c r="K91" s="77">
        <v>0</v>
      </c>
      <c r="L91" s="77">
        <v>81.440004000000002</v>
      </c>
      <c r="M91" s="78">
        <v>0</v>
      </c>
      <c r="N91" s="78">
        <v>3.5999999999999999E-3</v>
      </c>
      <c r="O91" s="78">
        <v>1.1999999999999999E-3</v>
      </c>
    </row>
    <row r="92" spans="2:15">
      <c r="B92" t="s">
        <v>534</v>
      </c>
      <c r="C92" t="s">
        <v>535</v>
      </c>
      <c r="D92" t="s">
        <v>100</v>
      </c>
      <c r="E92" t="s">
        <v>123</v>
      </c>
      <c r="F92" t="s">
        <v>536</v>
      </c>
      <c r="G92" t="s">
        <v>530</v>
      </c>
      <c r="H92" t="s">
        <v>102</v>
      </c>
      <c r="I92" s="77">
        <v>269.77999999999997</v>
      </c>
      <c r="J92" s="77">
        <v>30550</v>
      </c>
      <c r="K92" s="77">
        <v>0</v>
      </c>
      <c r="L92" s="77">
        <v>82.417789999999997</v>
      </c>
      <c r="M92" s="78">
        <v>0</v>
      </c>
      <c r="N92" s="78">
        <v>3.5999999999999999E-3</v>
      </c>
      <c r="O92" s="78">
        <v>1.1999999999999999E-3</v>
      </c>
    </row>
    <row r="93" spans="2:15">
      <c r="B93" t="s">
        <v>537</v>
      </c>
      <c r="C93" t="s">
        <v>538</v>
      </c>
      <c r="D93" t="s">
        <v>100</v>
      </c>
      <c r="E93" t="s">
        <v>123</v>
      </c>
      <c r="F93" t="s">
        <v>539</v>
      </c>
      <c r="G93" t="s">
        <v>530</v>
      </c>
      <c r="H93" t="s">
        <v>102</v>
      </c>
      <c r="I93" s="77">
        <v>512.63</v>
      </c>
      <c r="J93" s="77">
        <v>6565</v>
      </c>
      <c r="K93" s="77">
        <v>0</v>
      </c>
      <c r="L93" s="77">
        <v>33.654159499999999</v>
      </c>
      <c r="M93" s="78">
        <v>0</v>
      </c>
      <c r="N93" s="78">
        <v>1.5E-3</v>
      </c>
      <c r="O93" s="78">
        <v>5.0000000000000001E-4</v>
      </c>
    </row>
    <row r="94" spans="2:15">
      <c r="B94" t="s">
        <v>540</v>
      </c>
      <c r="C94" t="s">
        <v>541</v>
      </c>
      <c r="D94" t="s">
        <v>100</v>
      </c>
      <c r="E94" t="s">
        <v>123</v>
      </c>
      <c r="F94" t="s">
        <v>542</v>
      </c>
      <c r="G94" t="s">
        <v>530</v>
      </c>
      <c r="H94" t="s">
        <v>102</v>
      </c>
      <c r="I94" s="77">
        <v>241.38</v>
      </c>
      <c r="J94" s="77">
        <v>21280</v>
      </c>
      <c r="K94" s="77">
        <v>0</v>
      </c>
      <c r="L94" s="77">
        <v>51.365664000000002</v>
      </c>
      <c r="M94" s="78">
        <v>0</v>
      </c>
      <c r="N94" s="78">
        <v>2.3E-3</v>
      </c>
      <c r="O94" s="78">
        <v>8.0000000000000004E-4</v>
      </c>
    </row>
    <row r="95" spans="2:15">
      <c r="B95" t="s">
        <v>543</v>
      </c>
      <c r="C95" t="s">
        <v>544</v>
      </c>
      <c r="D95" t="s">
        <v>100</v>
      </c>
      <c r="E95" t="s">
        <v>123</v>
      </c>
      <c r="F95" t="s">
        <v>545</v>
      </c>
      <c r="G95" t="s">
        <v>530</v>
      </c>
      <c r="H95" t="s">
        <v>102</v>
      </c>
      <c r="I95" s="77">
        <v>17301.52</v>
      </c>
      <c r="J95" s="77">
        <v>1741</v>
      </c>
      <c r="K95" s="77">
        <v>0</v>
      </c>
      <c r="L95" s="77">
        <v>301.21946320000001</v>
      </c>
      <c r="M95" s="78">
        <v>1E-4</v>
      </c>
      <c r="N95" s="78">
        <v>1.3299999999999999E-2</v>
      </c>
      <c r="O95" s="78">
        <v>4.4000000000000003E-3</v>
      </c>
    </row>
    <row r="96" spans="2:15">
      <c r="B96" t="s">
        <v>546</v>
      </c>
      <c r="C96" t="s">
        <v>547</v>
      </c>
      <c r="D96" t="s">
        <v>100</v>
      </c>
      <c r="E96" t="s">
        <v>123</v>
      </c>
      <c r="F96" t="s">
        <v>548</v>
      </c>
      <c r="G96" t="s">
        <v>549</v>
      </c>
      <c r="H96" t="s">
        <v>102</v>
      </c>
      <c r="I96" s="77">
        <v>5380.17</v>
      </c>
      <c r="J96" s="77">
        <v>3650</v>
      </c>
      <c r="K96" s="77">
        <v>2.1816399999999998</v>
      </c>
      <c r="L96" s="77">
        <v>198.55784499999999</v>
      </c>
      <c r="M96" s="78">
        <v>1E-4</v>
      </c>
      <c r="N96" s="78">
        <v>8.8000000000000005E-3</v>
      </c>
      <c r="O96" s="78">
        <v>2.8999999999999998E-3</v>
      </c>
    </row>
    <row r="97" spans="2:15">
      <c r="B97" t="s">
        <v>550</v>
      </c>
      <c r="C97" t="s">
        <v>551</v>
      </c>
      <c r="D97" t="s">
        <v>100</v>
      </c>
      <c r="E97" t="s">
        <v>123</v>
      </c>
      <c r="F97" t="s">
        <v>552</v>
      </c>
      <c r="G97" t="s">
        <v>549</v>
      </c>
      <c r="H97" t="s">
        <v>102</v>
      </c>
      <c r="I97" s="77">
        <v>1372.31</v>
      </c>
      <c r="J97" s="77">
        <v>14920</v>
      </c>
      <c r="K97" s="77">
        <v>1.7153799999999999</v>
      </c>
      <c r="L97" s="77">
        <v>206.464032</v>
      </c>
      <c r="M97" s="78">
        <v>1E-4</v>
      </c>
      <c r="N97" s="78">
        <v>9.1000000000000004E-3</v>
      </c>
      <c r="O97" s="78">
        <v>3.0000000000000001E-3</v>
      </c>
    </row>
    <row r="98" spans="2:15">
      <c r="B98" t="s">
        <v>553</v>
      </c>
      <c r="C98" t="s">
        <v>554</v>
      </c>
      <c r="D98" t="s">
        <v>100</v>
      </c>
      <c r="E98" t="s">
        <v>123</v>
      </c>
      <c r="F98" t="s">
        <v>555</v>
      </c>
      <c r="G98" t="s">
        <v>549</v>
      </c>
      <c r="H98" t="s">
        <v>102</v>
      </c>
      <c r="I98" s="77">
        <v>3585.2</v>
      </c>
      <c r="J98" s="77">
        <v>6316</v>
      </c>
      <c r="K98" s="77">
        <v>2.1152700000000002</v>
      </c>
      <c r="L98" s="77">
        <v>228.55650199999999</v>
      </c>
      <c r="M98" s="78">
        <v>1E-4</v>
      </c>
      <c r="N98" s="78">
        <v>1.01E-2</v>
      </c>
      <c r="O98" s="78">
        <v>3.3E-3</v>
      </c>
    </row>
    <row r="99" spans="2:15">
      <c r="B99" t="s">
        <v>556</v>
      </c>
      <c r="C99" t="s">
        <v>557</v>
      </c>
      <c r="D99" t="s">
        <v>100</v>
      </c>
      <c r="E99" t="s">
        <v>123</v>
      </c>
      <c r="F99" t="s">
        <v>558</v>
      </c>
      <c r="G99" t="s">
        <v>127</v>
      </c>
      <c r="H99" t="s">
        <v>102</v>
      </c>
      <c r="I99" s="77">
        <v>413.22</v>
      </c>
      <c r="J99" s="77">
        <v>26300</v>
      </c>
      <c r="K99" s="77">
        <v>0</v>
      </c>
      <c r="L99" s="77">
        <v>108.67686</v>
      </c>
      <c r="M99" s="78">
        <v>1E-4</v>
      </c>
      <c r="N99" s="78">
        <v>4.7999999999999996E-3</v>
      </c>
      <c r="O99" s="78">
        <v>1.6000000000000001E-3</v>
      </c>
    </row>
    <row r="100" spans="2:15">
      <c r="B100" t="s">
        <v>559</v>
      </c>
      <c r="C100" t="s">
        <v>560</v>
      </c>
      <c r="D100" t="s">
        <v>100</v>
      </c>
      <c r="E100" t="s">
        <v>123</v>
      </c>
      <c r="F100" t="s">
        <v>561</v>
      </c>
      <c r="G100" t="s">
        <v>127</v>
      </c>
      <c r="H100" t="s">
        <v>102</v>
      </c>
      <c r="I100" s="77">
        <v>38243.980000000003</v>
      </c>
      <c r="J100" s="77">
        <v>181</v>
      </c>
      <c r="K100" s="77">
        <v>1.27054</v>
      </c>
      <c r="L100" s="77">
        <v>70.492143799999994</v>
      </c>
      <c r="M100" s="78">
        <v>1E-4</v>
      </c>
      <c r="N100" s="78">
        <v>3.0999999999999999E-3</v>
      </c>
      <c r="O100" s="78">
        <v>1E-3</v>
      </c>
    </row>
    <row r="101" spans="2:15">
      <c r="B101" t="s">
        <v>562</v>
      </c>
      <c r="C101" t="s">
        <v>563</v>
      </c>
      <c r="D101" t="s">
        <v>100</v>
      </c>
      <c r="E101" t="s">
        <v>123</v>
      </c>
      <c r="F101" t="s">
        <v>564</v>
      </c>
      <c r="G101" t="s">
        <v>128</v>
      </c>
      <c r="H101" t="s">
        <v>102</v>
      </c>
      <c r="I101" s="77">
        <v>1277.31</v>
      </c>
      <c r="J101" s="77">
        <v>703.5</v>
      </c>
      <c r="K101" s="77">
        <v>0.20710999999999999</v>
      </c>
      <c r="L101" s="77">
        <v>9.1929858499999995</v>
      </c>
      <c r="M101" s="78">
        <v>0</v>
      </c>
      <c r="N101" s="78">
        <v>4.0000000000000002E-4</v>
      </c>
      <c r="O101" s="78">
        <v>1E-4</v>
      </c>
    </row>
    <row r="102" spans="2:15">
      <c r="B102" t="s">
        <v>565</v>
      </c>
      <c r="C102" t="s">
        <v>566</v>
      </c>
      <c r="D102" t="s">
        <v>100</v>
      </c>
      <c r="E102" t="s">
        <v>123</v>
      </c>
      <c r="F102" t="s">
        <v>567</v>
      </c>
      <c r="G102" t="s">
        <v>128</v>
      </c>
      <c r="H102" t="s">
        <v>102</v>
      </c>
      <c r="I102" s="77">
        <v>3565.65</v>
      </c>
      <c r="J102" s="77">
        <v>1500</v>
      </c>
      <c r="K102" s="77">
        <v>0</v>
      </c>
      <c r="L102" s="77">
        <v>53.484749999999998</v>
      </c>
      <c r="M102" s="78">
        <v>0</v>
      </c>
      <c r="N102" s="78">
        <v>2.3999999999999998E-3</v>
      </c>
      <c r="O102" s="78">
        <v>8.0000000000000004E-4</v>
      </c>
    </row>
    <row r="103" spans="2:15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129</v>
      </c>
      <c r="H103" t="s">
        <v>102</v>
      </c>
      <c r="I103" s="77">
        <v>533.70000000000005</v>
      </c>
      <c r="J103" s="77">
        <v>6095</v>
      </c>
      <c r="K103" s="77">
        <v>0</v>
      </c>
      <c r="L103" s="77">
        <v>32.529015000000001</v>
      </c>
      <c r="M103" s="78">
        <v>0</v>
      </c>
      <c r="N103" s="78">
        <v>1.4E-3</v>
      </c>
      <c r="O103" s="78">
        <v>5.0000000000000001E-4</v>
      </c>
    </row>
    <row r="104" spans="2:15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129</v>
      </c>
      <c r="H104" t="s">
        <v>102</v>
      </c>
      <c r="I104" s="77">
        <v>15.03</v>
      </c>
      <c r="J104" s="77">
        <v>13850</v>
      </c>
      <c r="K104" s="77">
        <v>0</v>
      </c>
      <c r="L104" s="77">
        <v>2.081655</v>
      </c>
      <c r="M104" s="78">
        <v>0</v>
      </c>
      <c r="N104" s="78">
        <v>1E-4</v>
      </c>
      <c r="O104" s="78">
        <v>0</v>
      </c>
    </row>
    <row r="105" spans="2:15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132</v>
      </c>
      <c r="H105" t="s">
        <v>102</v>
      </c>
      <c r="I105" s="77">
        <v>8926.77</v>
      </c>
      <c r="J105" s="77">
        <v>1666</v>
      </c>
      <c r="K105" s="77">
        <v>0</v>
      </c>
      <c r="L105" s="77">
        <v>148.71998819999999</v>
      </c>
      <c r="M105" s="78">
        <v>0</v>
      </c>
      <c r="N105" s="78">
        <v>6.6E-3</v>
      </c>
      <c r="O105" s="78">
        <v>2.2000000000000001E-3</v>
      </c>
    </row>
    <row r="106" spans="2:15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132</v>
      </c>
      <c r="H106" t="s">
        <v>102</v>
      </c>
      <c r="I106" s="77">
        <v>7914.15</v>
      </c>
      <c r="J106" s="77">
        <v>1290</v>
      </c>
      <c r="K106" s="77">
        <v>0</v>
      </c>
      <c r="L106" s="77">
        <v>102.092535</v>
      </c>
      <c r="M106" s="78">
        <v>0</v>
      </c>
      <c r="N106" s="78">
        <v>4.4999999999999997E-3</v>
      </c>
      <c r="O106" s="78">
        <v>1.5E-3</v>
      </c>
    </row>
    <row r="107" spans="2:15">
      <c r="B107" s="79" t="s">
        <v>580</v>
      </c>
      <c r="E107" s="16"/>
      <c r="F107" s="16"/>
      <c r="G107" s="16"/>
      <c r="I107" s="81">
        <v>178753.23</v>
      </c>
      <c r="K107" s="81">
        <v>2.7857699999999999</v>
      </c>
      <c r="L107" s="81">
        <v>1232.8475372662831</v>
      </c>
      <c r="N107" s="80">
        <v>5.45E-2</v>
      </c>
      <c r="O107" s="80">
        <v>1.7999999999999999E-2</v>
      </c>
    </row>
    <row r="108" spans="2:15">
      <c r="B108" t="s">
        <v>581</v>
      </c>
      <c r="C108" t="s">
        <v>582</v>
      </c>
      <c r="D108" t="s">
        <v>100</v>
      </c>
      <c r="E108" t="s">
        <v>123</v>
      </c>
      <c r="F108" t="s">
        <v>583</v>
      </c>
      <c r="G108" t="s">
        <v>584</v>
      </c>
      <c r="H108" t="s">
        <v>102</v>
      </c>
      <c r="I108" s="77">
        <v>593.11</v>
      </c>
      <c r="J108" s="77">
        <v>483.4</v>
      </c>
      <c r="K108" s="77">
        <v>0</v>
      </c>
      <c r="L108" s="77">
        <v>2.8670937400000001</v>
      </c>
      <c r="M108" s="78">
        <v>0</v>
      </c>
      <c r="N108" s="78">
        <v>1E-4</v>
      </c>
      <c r="O108" s="78">
        <v>0</v>
      </c>
    </row>
    <row r="109" spans="2:15">
      <c r="B109" t="s">
        <v>585</v>
      </c>
      <c r="C109" t="s">
        <v>586</v>
      </c>
      <c r="D109" t="s">
        <v>100</v>
      </c>
      <c r="E109" t="s">
        <v>123</v>
      </c>
      <c r="F109" t="s">
        <v>587</v>
      </c>
      <c r="G109" t="s">
        <v>584</v>
      </c>
      <c r="H109" t="s">
        <v>102</v>
      </c>
      <c r="I109" s="77">
        <v>1323.25</v>
      </c>
      <c r="J109" s="77">
        <v>3999</v>
      </c>
      <c r="K109" s="77">
        <v>0</v>
      </c>
      <c r="L109" s="77">
        <v>52.916767499999999</v>
      </c>
      <c r="M109" s="78">
        <v>1E-4</v>
      </c>
      <c r="N109" s="78">
        <v>2.3E-3</v>
      </c>
      <c r="O109" s="78">
        <v>8.0000000000000004E-4</v>
      </c>
    </row>
    <row r="110" spans="2:15">
      <c r="B110" t="s">
        <v>588</v>
      </c>
      <c r="C110" t="s">
        <v>589</v>
      </c>
      <c r="D110" t="s">
        <v>100</v>
      </c>
      <c r="E110" t="s">
        <v>123</v>
      </c>
      <c r="F110" t="s">
        <v>590</v>
      </c>
      <c r="G110" t="s">
        <v>286</v>
      </c>
      <c r="H110" t="s">
        <v>102</v>
      </c>
      <c r="I110" s="77">
        <v>11192.2</v>
      </c>
      <c r="J110" s="77">
        <v>416.9</v>
      </c>
      <c r="K110" s="77">
        <v>0</v>
      </c>
      <c r="L110" s="77">
        <v>46.6602818</v>
      </c>
      <c r="M110" s="78">
        <v>0</v>
      </c>
      <c r="N110" s="78">
        <v>2.0999999999999999E-3</v>
      </c>
      <c r="O110" s="78">
        <v>6.9999999999999999E-4</v>
      </c>
    </row>
    <row r="111" spans="2:15">
      <c r="B111" t="s">
        <v>591</v>
      </c>
      <c r="C111" t="s">
        <v>592</v>
      </c>
      <c r="D111" t="s">
        <v>100</v>
      </c>
      <c r="E111" t="s">
        <v>123</v>
      </c>
      <c r="F111" t="s">
        <v>593</v>
      </c>
      <c r="G111" t="s">
        <v>286</v>
      </c>
      <c r="H111" t="s">
        <v>102</v>
      </c>
      <c r="I111" s="77">
        <v>751.47</v>
      </c>
      <c r="J111" s="77">
        <v>3768</v>
      </c>
      <c r="K111" s="77">
        <v>0</v>
      </c>
      <c r="L111" s="77">
        <v>28.3153896</v>
      </c>
      <c r="M111" s="78">
        <v>0</v>
      </c>
      <c r="N111" s="78">
        <v>1.2999999999999999E-3</v>
      </c>
      <c r="O111" s="78">
        <v>4.0000000000000002E-4</v>
      </c>
    </row>
    <row r="112" spans="2:15">
      <c r="B112" t="s">
        <v>594</v>
      </c>
      <c r="C112" t="s">
        <v>595</v>
      </c>
      <c r="D112" t="s">
        <v>100</v>
      </c>
      <c r="E112" t="s">
        <v>123</v>
      </c>
      <c r="F112" t="s">
        <v>596</v>
      </c>
      <c r="G112" t="s">
        <v>290</v>
      </c>
      <c r="H112" t="s">
        <v>102</v>
      </c>
      <c r="I112" s="77">
        <v>116.52</v>
      </c>
      <c r="J112" s="77">
        <v>4338</v>
      </c>
      <c r="K112" s="77">
        <v>0</v>
      </c>
      <c r="L112" s="77">
        <v>5.0546376000000004</v>
      </c>
      <c r="M112" s="78">
        <v>0</v>
      </c>
      <c r="N112" s="78">
        <v>2.0000000000000001E-4</v>
      </c>
      <c r="O112" s="78">
        <v>1E-4</v>
      </c>
    </row>
    <row r="113" spans="2:15">
      <c r="B113" t="s">
        <v>597</v>
      </c>
      <c r="C113" t="s">
        <v>598</v>
      </c>
      <c r="D113" t="s">
        <v>100</v>
      </c>
      <c r="E113" t="s">
        <v>123</v>
      </c>
      <c r="F113" t="s">
        <v>599</v>
      </c>
      <c r="G113" t="s">
        <v>290</v>
      </c>
      <c r="H113" t="s">
        <v>102</v>
      </c>
      <c r="I113" s="77">
        <v>1202.6500000000001</v>
      </c>
      <c r="J113" s="77">
        <v>1211</v>
      </c>
      <c r="K113" s="77">
        <v>0</v>
      </c>
      <c r="L113" s="77">
        <v>14.5640915</v>
      </c>
      <c r="M113" s="78">
        <v>0</v>
      </c>
      <c r="N113" s="78">
        <v>5.9999999999999995E-4</v>
      </c>
      <c r="O113" s="78">
        <v>2.0000000000000001E-4</v>
      </c>
    </row>
    <row r="114" spans="2:15">
      <c r="B114" t="s">
        <v>600</v>
      </c>
      <c r="C114" t="s">
        <v>601</v>
      </c>
      <c r="D114" t="s">
        <v>100</v>
      </c>
      <c r="E114" t="s">
        <v>123</v>
      </c>
      <c r="F114" t="s">
        <v>602</v>
      </c>
      <c r="G114" t="s">
        <v>290</v>
      </c>
      <c r="H114" t="s">
        <v>102</v>
      </c>
      <c r="I114" s="77">
        <v>1376.56</v>
      </c>
      <c r="J114" s="77">
        <v>428.7</v>
      </c>
      <c r="K114" s="77">
        <v>0</v>
      </c>
      <c r="L114" s="77">
        <v>5.90131272</v>
      </c>
      <c r="M114" s="78">
        <v>0</v>
      </c>
      <c r="N114" s="78">
        <v>2.9999999999999997E-4</v>
      </c>
      <c r="O114" s="78">
        <v>1E-4</v>
      </c>
    </row>
    <row r="115" spans="2:15">
      <c r="B115" t="s">
        <v>603</v>
      </c>
      <c r="C115" t="s">
        <v>604</v>
      </c>
      <c r="D115" t="s">
        <v>100</v>
      </c>
      <c r="E115" t="s">
        <v>123</v>
      </c>
      <c r="F115" t="s">
        <v>605</v>
      </c>
      <c r="G115" t="s">
        <v>290</v>
      </c>
      <c r="H115" t="s">
        <v>102</v>
      </c>
      <c r="I115" s="77">
        <v>1299.95</v>
      </c>
      <c r="J115" s="77">
        <v>701.5</v>
      </c>
      <c r="K115" s="77">
        <v>0</v>
      </c>
      <c r="L115" s="77">
        <v>9.1191492499999995</v>
      </c>
      <c r="M115" s="78">
        <v>0</v>
      </c>
      <c r="N115" s="78">
        <v>4.0000000000000002E-4</v>
      </c>
      <c r="O115" s="78">
        <v>1E-4</v>
      </c>
    </row>
    <row r="116" spans="2:15">
      <c r="B116" t="s">
        <v>606</v>
      </c>
      <c r="C116" t="s">
        <v>607</v>
      </c>
      <c r="D116" t="s">
        <v>100</v>
      </c>
      <c r="E116" t="s">
        <v>123</v>
      </c>
      <c r="F116" t="s">
        <v>608</v>
      </c>
      <c r="G116" t="s">
        <v>414</v>
      </c>
      <c r="H116" t="s">
        <v>102</v>
      </c>
      <c r="I116" s="77">
        <v>13513.47</v>
      </c>
      <c r="J116" s="77">
        <v>150.1</v>
      </c>
      <c r="K116" s="77">
        <v>0</v>
      </c>
      <c r="L116" s="77">
        <v>20.28371847</v>
      </c>
      <c r="M116" s="78">
        <v>1E-4</v>
      </c>
      <c r="N116" s="78">
        <v>8.9999999999999998E-4</v>
      </c>
      <c r="O116" s="78">
        <v>2.9999999999999997E-4</v>
      </c>
    </row>
    <row r="117" spans="2:15">
      <c r="B117" t="s">
        <v>609</v>
      </c>
      <c r="C117" t="s">
        <v>610</v>
      </c>
      <c r="D117" t="s">
        <v>100</v>
      </c>
      <c r="E117" t="s">
        <v>123</v>
      </c>
      <c r="F117" t="s">
        <v>611</v>
      </c>
      <c r="G117" t="s">
        <v>612</v>
      </c>
      <c r="H117" t="s">
        <v>102</v>
      </c>
      <c r="I117" s="77">
        <v>399.08</v>
      </c>
      <c r="J117" s="77">
        <v>1684</v>
      </c>
      <c r="K117" s="77">
        <v>0</v>
      </c>
      <c r="L117" s="77">
        <v>6.7205072000000001</v>
      </c>
      <c r="M117" s="78">
        <v>0</v>
      </c>
      <c r="N117" s="78">
        <v>2.9999999999999997E-4</v>
      </c>
      <c r="O117" s="78">
        <v>1E-4</v>
      </c>
    </row>
    <row r="118" spans="2:15">
      <c r="B118" t="s">
        <v>613</v>
      </c>
      <c r="C118" t="s">
        <v>614</v>
      </c>
      <c r="D118" t="s">
        <v>100</v>
      </c>
      <c r="E118" t="s">
        <v>123</v>
      </c>
      <c r="F118" t="s">
        <v>615</v>
      </c>
      <c r="G118" t="s">
        <v>311</v>
      </c>
      <c r="H118" t="s">
        <v>102</v>
      </c>
      <c r="I118" s="77">
        <v>146.61000000000001</v>
      </c>
      <c r="J118" s="77">
        <v>3120</v>
      </c>
      <c r="K118" s="77">
        <v>0.13400999999999999</v>
      </c>
      <c r="L118" s="77">
        <v>4.7082420000000003</v>
      </c>
      <c r="M118" s="78">
        <v>0</v>
      </c>
      <c r="N118" s="78">
        <v>2.0000000000000001E-4</v>
      </c>
      <c r="O118" s="78">
        <v>1E-4</v>
      </c>
    </row>
    <row r="119" spans="2:15">
      <c r="B119" t="s">
        <v>616</v>
      </c>
      <c r="C119" t="s">
        <v>617</v>
      </c>
      <c r="D119" t="s">
        <v>100</v>
      </c>
      <c r="E119" t="s">
        <v>123</v>
      </c>
      <c r="F119" t="s">
        <v>618</v>
      </c>
      <c r="G119" t="s">
        <v>311</v>
      </c>
      <c r="H119" t="s">
        <v>102</v>
      </c>
      <c r="I119" s="77">
        <v>295.93</v>
      </c>
      <c r="J119" s="77">
        <v>26800</v>
      </c>
      <c r="K119" s="77">
        <v>0</v>
      </c>
      <c r="L119" s="77">
        <v>79.309240000000003</v>
      </c>
      <c r="M119" s="78">
        <v>1E-4</v>
      </c>
      <c r="N119" s="78">
        <v>3.5000000000000001E-3</v>
      </c>
      <c r="O119" s="78">
        <v>1.1999999999999999E-3</v>
      </c>
    </row>
    <row r="120" spans="2:15">
      <c r="B120" t="s">
        <v>619</v>
      </c>
      <c r="C120" t="s">
        <v>620</v>
      </c>
      <c r="D120" t="s">
        <v>100</v>
      </c>
      <c r="E120" t="s">
        <v>123</v>
      </c>
      <c r="F120" t="s">
        <v>621</v>
      </c>
      <c r="G120" t="s">
        <v>311</v>
      </c>
      <c r="H120" t="s">
        <v>102</v>
      </c>
      <c r="I120" s="77">
        <v>9.1999999999999993</v>
      </c>
      <c r="J120" s="77">
        <v>168.7</v>
      </c>
      <c r="K120" s="77">
        <v>0</v>
      </c>
      <c r="L120" s="77">
        <v>1.55204E-2</v>
      </c>
      <c r="M120" s="78">
        <v>0</v>
      </c>
      <c r="N120" s="78">
        <v>0</v>
      </c>
      <c r="O120" s="78">
        <v>0</v>
      </c>
    </row>
    <row r="121" spans="2:15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311</v>
      </c>
      <c r="H121" t="s">
        <v>102</v>
      </c>
      <c r="I121" s="77">
        <v>1562.83</v>
      </c>
      <c r="J121" s="77">
        <v>2616.0000100000002</v>
      </c>
      <c r="K121" s="77">
        <v>0</v>
      </c>
      <c r="L121" s="77">
        <v>40.883632956283002</v>
      </c>
      <c r="M121" s="78">
        <v>0</v>
      </c>
      <c r="N121" s="78">
        <v>1.8E-3</v>
      </c>
      <c r="O121" s="78">
        <v>5.9999999999999995E-4</v>
      </c>
    </row>
    <row r="122" spans="2:15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311</v>
      </c>
      <c r="H122" t="s">
        <v>102</v>
      </c>
      <c r="I122" s="77">
        <v>1379.55</v>
      </c>
      <c r="J122" s="77">
        <v>2540</v>
      </c>
      <c r="K122" s="77">
        <v>0</v>
      </c>
      <c r="L122" s="77">
        <v>35.040570000000002</v>
      </c>
      <c r="M122" s="78">
        <v>0</v>
      </c>
      <c r="N122" s="78">
        <v>1.5E-3</v>
      </c>
      <c r="O122" s="78">
        <v>5.0000000000000001E-4</v>
      </c>
    </row>
    <row r="123" spans="2:15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311</v>
      </c>
      <c r="H123" t="s">
        <v>102</v>
      </c>
      <c r="I123" s="77">
        <v>22974.54</v>
      </c>
      <c r="J123" s="77">
        <v>255.8</v>
      </c>
      <c r="K123" s="77">
        <v>0</v>
      </c>
      <c r="L123" s="77">
        <v>58.768873319999997</v>
      </c>
      <c r="M123" s="78">
        <v>0</v>
      </c>
      <c r="N123" s="78">
        <v>2.5999999999999999E-3</v>
      </c>
      <c r="O123" s="78">
        <v>8.9999999999999998E-4</v>
      </c>
    </row>
    <row r="124" spans="2:15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634</v>
      </c>
      <c r="H124" t="s">
        <v>102</v>
      </c>
      <c r="I124" s="77">
        <v>200.81</v>
      </c>
      <c r="J124" s="77">
        <v>1964</v>
      </c>
      <c r="K124" s="77">
        <v>0</v>
      </c>
      <c r="L124" s="77">
        <v>3.9439084000000002</v>
      </c>
      <c r="M124" s="78">
        <v>0</v>
      </c>
      <c r="N124" s="78">
        <v>2.0000000000000001E-4</v>
      </c>
      <c r="O124" s="78">
        <v>1E-4</v>
      </c>
    </row>
    <row r="125" spans="2:15">
      <c r="B125" t="s">
        <v>635</v>
      </c>
      <c r="C125" t="s">
        <v>636</v>
      </c>
      <c r="D125" t="s">
        <v>100</v>
      </c>
      <c r="E125" t="s">
        <v>123</v>
      </c>
      <c r="F125" t="s">
        <v>637</v>
      </c>
      <c r="G125" t="s">
        <v>638</v>
      </c>
      <c r="H125" t="s">
        <v>102</v>
      </c>
      <c r="I125" s="77">
        <v>789.33</v>
      </c>
      <c r="J125" s="77">
        <v>432.8</v>
      </c>
      <c r="K125" s="77">
        <v>0</v>
      </c>
      <c r="L125" s="77">
        <v>3.4162202399999999</v>
      </c>
      <c r="M125" s="78">
        <v>0</v>
      </c>
      <c r="N125" s="78">
        <v>2.0000000000000001E-4</v>
      </c>
      <c r="O125" s="78">
        <v>0</v>
      </c>
    </row>
    <row r="126" spans="2:15">
      <c r="B126" t="s">
        <v>639</v>
      </c>
      <c r="C126" t="s">
        <v>640</v>
      </c>
      <c r="D126" t="s">
        <v>100</v>
      </c>
      <c r="E126" t="s">
        <v>123</v>
      </c>
      <c r="F126" t="s">
        <v>641</v>
      </c>
      <c r="G126" t="s">
        <v>112</v>
      </c>
      <c r="H126" t="s">
        <v>102</v>
      </c>
      <c r="I126" s="77">
        <v>378.83</v>
      </c>
      <c r="J126" s="77">
        <v>9584</v>
      </c>
      <c r="K126" s="77">
        <v>0</v>
      </c>
      <c r="L126" s="77">
        <v>36.307067199999999</v>
      </c>
      <c r="M126" s="78">
        <v>1E-4</v>
      </c>
      <c r="N126" s="78">
        <v>1.6000000000000001E-3</v>
      </c>
      <c r="O126" s="78">
        <v>5.0000000000000001E-4</v>
      </c>
    </row>
    <row r="127" spans="2:15">
      <c r="B127" t="s">
        <v>642</v>
      </c>
      <c r="C127" t="s">
        <v>643</v>
      </c>
      <c r="D127" t="s">
        <v>100</v>
      </c>
      <c r="E127" t="s">
        <v>123</v>
      </c>
      <c r="F127" t="s">
        <v>644</v>
      </c>
      <c r="G127" t="s">
        <v>112</v>
      </c>
      <c r="H127" t="s">
        <v>102</v>
      </c>
      <c r="I127" s="77">
        <v>827.46</v>
      </c>
      <c r="J127" s="77">
        <v>2097</v>
      </c>
      <c r="K127" s="77">
        <v>0</v>
      </c>
      <c r="L127" s="77">
        <v>17.351836200000001</v>
      </c>
      <c r="M127" s="78">
        <v>0</v>
      </c>
      <c r="N127" s="78">
        <v>8.0000000000000004E-4</v>
      </c>
      <c r="O127" s="78">
        <v>2.9999999999999997E-4</v>
      </c>
    </row>
    <row r="128" spans="2:15">
      <c r="B128" t="s">
        <v>645</v>
      </c>
      <c r="C128" t="s">
        <v>646</v>
      </c>
      <c r="D128" t="s">
        <v>100</v>
      </c>
      <c r="E128" t="s">
        <v>123</v>
      </c>
      <c r="F128" t="s">
        <v>647</v>
      </c>
      <c r="G128" t="s">
        <v>112</v>
      </c>
      <c r="H128" t="s">
        <v>102</v>
      </c>
      <c r="I128" s="77">
        <v>192.58</v>
      </c>
      <c r="J128" s="77">
        <v>11000</v>
      </c>
      <c r="K128" s="77">
        <v>0</v>
      </c>
      <c r="L128" s="77">
        <v>21.183800000000002</v>
      </c>
      <c r="M128" s="78">
        <v>0</v>
      </c>
      <c r="N128" s="78">
        <v>8.9999999999999998E-4</v>
      </c>
      <c r="O128" s="78">
        <v>2.9999999999999997E-4</v>
      </c>
    </row>
    <row r="129" spans="2:15">
      <c r="B129" t="s">
        <v>648</v>
      </c>
      <c r="C129" t="s">
        <v>649</v>
      </c>
      <c r="D129" t="s">
        <v>100</v>
      </c>
      <c r="E129" t="s">
        <v>123</v>
      </c>
      <c r="F129" t="s">
        <v>650</v>
      </c>
      <c r="G129" t="s">
        <v>112</v>
      </c>
      <c r="H129" t="s">
        <v>102</v>
      </c>
      <c r="I129" s="77">
        <v>4547.2</v>
      </c>
      <c r="J129" s="77">
        <v>483.7</v>
      </c>
      <c r="K129" s="77">
        <v>0</v>
      </c>
      <c r="L129" s="77">
        <v>21.994806400000002</v>
      </c>
      <c r="M129" s="78">
        <v>0</v>
      </c>
      <c r="N129" s="78">
        <v>1E-3</v>
      </c>
      <c r="O129" s="78">
        <v>2.9999999999999997E-4</v>
      </c>
    </row>
    <row r="130" spans="2:15">
      <c r="B130" t="s">
        <v>651</v>
      </c>
      <c r="C130" t="s">
        <v>652</v>
      </c>
      <c r="D130" t="s">
        <v>100</v>
      </c>
      <c r="E130" t="s">
        <v>123</v>
      </c>
      <c r="F130" t="s">
        <v>653</v>
      </c>
      <c r="G130" t="s">
        <v>112</v>
      </c>
      <c r="H130" t="s">
        <v>102</v>
      </c>
      <c r="I130" s="77">
        <v>644.54999999999995</v>
      </c>
      <c r="J130" s="77">
        <v>5.0999999999999996</v>
      </c>
      <c r="K130" s="77">
        <v>0</v>
      </c>
      <c r="L130" s="77">
        <v>3.287205E-2</v>
      </c>
      <c r="M130" s="78">
        <v>0</v>
      </c>
      <c r="N130" s="78">
        <v>0</v>
      </c>
      <c r="O130" s="78">
        <v>0</v>
      </c>
    </row>
    <row r="131" spans="2:15">
      <c r="B131" t="s">
        <v>654</v>
      </c>
      <c r="C131" t="s">
        <v>655</v>
      </c>
      <c r="D131" t="s">
        <v>100</v>
      </c>
      <c r="E131" t="s">
        <v>123</v>
      </c>
      <c r="F131" t="s">
        <v>656</v>
      </c>
      <c r="G131" t="s">
        <v>112</v>
      </c>
      <c r="H131" t="s">
        <v>102</v>
      </c>
      <c r="I131" s="77">
        <v>927.68</v>
      </c>
      <c r="J131" s="77">
        <v>7550</v>
      </c>
      <c r="K131" s="77">
        <v>0</v>
      </c>
      <c r="L131" s="77">
        <v>70.039839999999998</v>
      </c>
      <c r="M131" s="78">
        <v>0</v>
      </c>
      <c r="N131" s="78">
        <v>3.0999999999999999E-3</v>
      </c>
      <c r="O131" s="78">
        <v>1E-3</v>
      </c>
    </row>
    <row r="132" spans="2:15">
      <c r="B132" t="s">
        <v>657</v>
      </c>
      <c r="C132" t="s">
        <v>658</v>
      </c>
      <c r="D132" t="s">
        <v>100</v>
      </c>
      <c r="E132" t="s">
        <v>123</v>
      </c>
      <c r="F132" t="s">
        <v>659</v>
      </c>
      <c r="G132" t="s">
        <v>340</v>
      </c>
      <c r="H132" t="s">
        <v>102</v>
      </c>
      <c r="I132" s="77">
        <v>956.4</v>
      </c>
      <c r="J132" s="77">
        <v>819.8</v>
      </c>
      <c r="K132" s="77">
        <v>0</v>
      </c>
      <c r="L132" s="77">
        <v>7.8405671999999997</v>
      </c>
      <c r="M132" s="78">
        <v>0</v>
      </c>
      <c r="N132" s="78">
        <v>2.9999999999999997E-4</v>
      </c>
      <c r="O132" s="78">
        <v>1E-4</v>
      </c>
    </row>
    <row r="133" spans="2:15">
      <c r="B133" t="s">
        <v>660</v>
      </c>
      <c r="C133" t="s">
        <v>661</v>
      </c>
      <c r="D133" t="s">
        <v>100</v>
      </c>
      <c r="E133" t="s">
        <v>123</v>
      </c>
      <c r="F133" t="s">
        <v>662</v>
      </c>
      <c r="G133" t="s">
        <v>340</v>
      </c>
      <c r="H133" t="s">
        <v>102</v>
      </c>
      <c r="I133" s="77">
        <v>3993.11</v>
      </c>
      <c r="J133" s="77">
        <v>1003</v>
      </c>
      <c r="K133" s="77">
        <v>0</v>
      </c>
      <c r="L133" s="77">
        <v>40.050893299999998</v>
      </c>
      <c r="M133" s="78">
        <v>0</v>
      </c>
      <c r="N133" s="78">
        <v>1.8E-3</v>
      </c>
      <c r="O133" s="78">
        <v>5.9999999999999995E-4</v>
      </c>
    </row>
    <row r="134" spans="2:15">
      <c r="B134" t="s">
        <v>663</v>
      </c>
      <c r="C134" t="s">
        <v>664</v>
      </c>
      <c r="D134" t="s">
        <v>100</v>
      </c>
      <c r="E134" t="s">
        <v>123</v>
      </c>
      <c r="F134" t="s">
        <v>665</v>
      </c>
      <c r="G134" t="s">
        <v>666</v>
      </c>
      <c r="H134" t="s">
        <v>102</v>
      </c>
      <c r="I134" s="77">
        <v>1315.12</v>
      </c>
      <c r="J134" s="77">
        <v>276.39999999999998</v>
      </c>
      <c r="K134" s="77">
        <v>0</v>
      </c>
      <c r="L134" s="77">
        <v>3.6349916800000002</v>
      </c>
      <c r="M134" s="78">
        <v>1E-4</v>
      </c>
      <c r="N134" s="78">
        <v>2.0000000000000001E-4</v>
      </c>
      <c r="O134" s="78">
        <v>1E-4</v>
      </c>
    </row>
    <row r="135" spans="2:15">
      <c r="B135" t="s">
        <v>667</v>
      </c>
      <c r="C135" t="s">
        <v>668</v>
      </c>
      <c r="D135" t="s">
        <v>100</v>
      </c>
      <c r="E135" t="s">
        <v>123</v>
      </c>
      <c r="F135" t="s">
        <v>669</v>
      </c>
      <c r="G135" t="s">
        <v>347</v>
      </c>
      <c r="H135" t="s">
        <v>102</v>
      </c>
      <c r="I135" s="77">
        <v>1627.59</v>
      </c>
      <c r="J135" s="77">
        <v>885</v>
      </c>
      <c r="K135" s="77">
        <v>0</v>
      </c>
      <c r="L135" s="77">
        <v>14.4041715</v>
      </c>
      <c r="M135" s="78">
        <v>0</v>
      </c>
      <c r="N135" s="78">
        <v>5.9999999999999995E-4</v>
      </c>
      <c r="O135" s="78">
        <v>2.0000000000000001E-4</v>
      </c>
    </row>
    <row r="136" spans="2:15">
      <c r="B136" t="s">
        <v>670</v>
      </c>
      <c r="C136" t="s">
        <v>671</v>
      </c>
      <c r="D136" t="s">
        <v>100</v>
      </c>
      <c r="E136" t="s">
        <v>123</v>
      </c>
      <c r="F136" t="s">
        <v>672</v>
      </c>
      <c r="G136" t="s">
        <v>347</v>
      </c>
      <c r="H136" t="s">
        <v>102</v>
      </c>
      <c r="I136" s="77">
        <v>1016.15</v>
      </c>
      <c r="J136" s="77">
        <v>702.2</v>
      </c>
      <c r="K136" s="77">
        <v>0</v>
      </c>
      <c r="L136" s="77">
        <v>7.1354053000000004</v>
      </c>
      <c r="M136" s="78">
        <v>1E-4</v>
      </c>
      <c r="N136" s="78">
        <v>2.9999999999999997E-4</v>
      </c>
      <c r="O136" s="78">
        <v>1E-4</v>
      </c>
    </row>
    <row r="137" spans="2:15">
      <c r="B137" t="s">
        <v>673</v>
      </c>
      <c r="C137" t="s">
        <v>674</v>
      </c>
      <c r="D137" t="s">
        <v>100</v>
      </c>
      <c r="E137" t="s">
        <v>123</v>
      </c>
      <c r="F137" t="s">
        <v>675</v>
      </c>
      <c r="G137" t="s">
        <v>347</v>
      </c>
      <c r="H137" t="s">
        <v>102</v>
      </c>
      <c r="I137" s="77">
        <v>443.96</v>
      </c>
      <c r="J137" s="77">
        <v>490</v>
      </c>
      <c r="K137" s="77">
        <v>0</v>
      </c>
      <c r="L137" s="77">
        <v>2.1754039999999999</v>
      </c>
      <c r="M137" s="78">
        <v>0</v>
      </c>
      <c r="N137" s="78">
        <v>1E-4</v>
      </c>
      <c r="O137" s="78">
        <v>0</v>
      </c>
    </row>
    <row r="138" spans="2:15">
      <c r="B138" t="s">
        <v>676</v>
      </c>
      <c r="C138" t="s">
        <v>677</v>
      </c>
      <c r="D138" t="s">
        <v>100</v>
      </c>
      <c r="E138" t="s">
        <v>123</v>
      </c>
      <c r="F138" t="s">
        <v>678</v>
      </c>
      <c r="G138" t="s">
        <v>347</v>
      </c>
      <c r="H138" t="s">
        <v>102</v>
      </c>
      <c r="I138" s="77">
        <v>974.03</v>
      </c>
      <c r="J138" s="77">
        <v>2190</v>
      </c>
      <c r="K138" s="77">
        <v>0</v>
      </c>
      <c r="L138" s="77">
        <v>21.331257000000001</v>
      </c>
      <c r="M138" s="78">
        <v>0</v>
      </c>
      <c r="N138" s="78">
        <v>8.9999999999999998E-4</v>
      </c>
      <c r="O138" s="78">
        <v>2.9999999999999997E-4</v>
      </c>
    </row>
    <row r="139" spans="2:15">
      <c r="B139" t="s">
        <v>679</v>
      </c>
      <c r="C139" t="s">
        <v>680</v>
      </c>
      <c r="D139" t="s">
        <v>100</v>
      </c>
      <c r="E139" t="s">
        <v>123</v>
      </c>
      <c r="F139" t="s">
        <v>681</v>
      </c>
      <c r="G139" t="s">
        <v>347</v>
      </c>
      <c r="H139" t="s">
        <v>102</v>
      </c>
      <c r="I139" s="77">
        <v>4978.8</v>
      </c>
      <c r="J139" s="77">
        <v>470.4</v>
      </c>
      <c r="K139" s="77">
        <v>0</v>
      </c>
      <c r="L139" s="77">
        <v>23.420275199999999</v>
      </c>
      <c r="M139" s="78">
        <v>1E-4</v>
      </c>
      <c r="N139" s="78">
        <v>1E-3</v>
      </c>
      <c r="O139" s="78">
        <v>2.9999999999999997E-4</v>
      </c>
    </row>
    <row r="140" spans="2:15">
      <c r="B140" t="s">
        <v>682</v>
      </c>
      <c r="C140" t="s">
        <v>683</v>
      </c>
      <c r="D140" t="s">
        <v>100</v>
      </c>
      <c r="E140" t="s">
        <v>123</v>
      </c>
      <c r="F140" t="s">
        <v>684</v>
      </c>
      <c r="G140" t="s">
        <v>347</v>
      </c>
      <c r="H140" t="s">
        <v>102</v>
      </c>
      <c r="I140" s="77">
        <v>300.66000000000003</v>
      </c>
      <c r="J140" s="77">
        <v>5790</v>
      </c>
      <c r="K140" s="77">
        <v>0</v>
      </c>
      <c r="L140" s="77">
        <v>17.408214000000001</v>
      </c>
      <c r="M140" s="78">
        <v>0</v>
      </c>
      <c r="N140" s="78">
        <v>8.0000000000000004E-4</v>
      </c>
      <c r="O140" s="78">
        <v>2.9999999999999997E-4</v>
      </c>
    </row>
    <row r="141" spans="2:15">
      <c r="B141" t="s">
        <v>685</v>
      </c>
      <c r="C141" t="s">
        <v>686</v>
      </c>
      <c r="D141" t="s">
        <v>100</v>
      </c>
      <c r="E141" t="s">
        <v>123</v>
      </c>
      <c r="F141" t="s">
        <v>687</v>
      </c>
      <c r="G141" t="s">
        <v>347</v>
      </c>
      <c r="H141" t="s">
        <v>102</v>
      </c>
      <c r="I141" s="77">
        <v>1178.95</v>
      </c>
      <c r="J141" s="77">
        <v>1013</v>
      </c>
      <c r="K141" s="77">
        <v>0.19444</v>
      </c>
      <c r="L141" s="77">
        <v>12.1372035</v>
      </c>
      <c r="M141" s="78">
        <v>1E-4</v>
      </c>
      <c r="N141" s="78">
        <v>5.0000000000000001E-4</v>
      </c>
      <c r="O141" s="78">
        <v>2.0000000000000001E-4</v>
      </c>
    </row>
    <row r="142" spans="2:15">
      <c r="B142" t="s">
        <v>688</v>
      </c>
      <c r="C142" t="s">
        <v>689</v>
      </c>
      <c r="D142" t="s">
        <v>100</v>
      </c>
      <c r="E142" t="s">
        <v>123</v>
      </c>
      <c r="F142" t="s">
        <v>690</v>
      </c>
      <c r="G142" t="s">
        <v>358</v>
      </c>
      <c r="H142" t="s">
        <v>102</v>
      </c>
      <c r="I142" s="77">
        <v>704.9</v>
      </c>
      <c r="J142" s="77">
        <v>1780</v>
      </c>
      <c r="K142" s="77">
        <v>0</v>
      </c>
      <c r="L142" s="77">
        <v>12.547219999999999</v>
      </c>
      <c r="M142" s="78">
        <v>0</v>
      </c>
      <c r="N142" s="78">
        <v>5.9999999999999995E-4</v>
      </c>
      <c r="O142" s="78">
        <v>2.0000000000000001E-4</v>
      </c>
    </row>
    <row r="143" spans="2:15">
      <c r="B143" t="s">
        <v>691</v>
      </c>
      <c r="C143" t="s">
        <v>692</v>
      </c>
      <c r="D143" t="s">
        <v>100</v>
      </c>
      <c r="E143" t="s">
        <v>123</v>
      </c>
      <c r="F143" t="s">
        <v>693</v>
      </c>
      <c r="G143" t="s">
        <v>358</v>
      </c>
      <c r="H143" t="s">
        <v>102</v>
      </c>
      <c r="I143" s="77">
        <v>29.73</v>
      </c>
      <c r="J143" s="77">
        <v>11220</v>
      </c>
      <c r="K143" s="77">
        <v>0</v>
      </c>
      <c r="L143" s="77">
        <v>3.3357060000000001</v>
      </c>
      <c r="M143" s="78">
        <v>0</v>
      </c>
      <c r="N143" s="78">
        <v>1E-4</v>
      </c>
      <c r="O143" s="78">
        <v>0</v>
      </c>
    </row>
    <row r="144" spans="2:15">
      <c r="B144" t="s">
        <v>694</v>
      </c>
      <c r="C144" t="s">
        <v>695</v>
      </c>
      <c r="D144" t="s">
        <v>100</v>
      </c>
      <c r="E144" t="s">
        <v>123</v>
      </c>
      <c r="F144" t="s">
        <v>696</v>
      </c>
      <c r="G144" t="s">
        <v>358</v>
      </c>
      <c r="H144" t="s">
        <v>102</v>
      </c>
      <c r="I144" s="77">
        <v>513.19000000000005</v>
      </c>
      <c r="J144" s="77">
        <v>7922</v>
      </c>
      <c r="K144" s="77">
        <v>0</v>
      </c>
      <c r="L144" s="77">
        <v>40.654911800000001</v>
      </c>
      <c r="M144" s="78">
        <v>0</v>
      </c>
      <c r="N144" s="78">
        <v>1.8E-3</v>
      </c>
      <c r="O144" s="78">
        <v>5.9999999999999995E-4</v>
      </c>
    </row>
    <row r="145" spans="2:15">
      <c r="B145" t="s">
        <v>697</v>
      </c>
      <c r="C145" t="s">
        <v>698</v>
      </c>
      <c r="D145" t="s">
        <v>100</v>
      </c>
      <c r="E145" t="s">
        <v>123</v>
      </c>
      <c r="F145" t="s">
        <v>699</v>
      </c>
      <c r="G145" t="s">
        <v>700</v>
      </c>
      <c r="H145" t="s">
        <v>102</v>
      </c>
      <c r="I145" s="77">
        <v>977.15</v>
      </c>
      <c r="J145" s="77">
        <v>751.1</v>
      </c>
      <c r="K145" s="77">
        <v>0</v>
      </c>
      <c r="L145" s="77">
        <v>7.3393736499999997</v>
      </c>
      <c r="M145" s="78">
        <v>0</v>
      </c>
      <c r="N145" s="78">
        <v>2.9999999999999997E-4</v>
      </c>
      <c r="O145" s="78">
        <v>1E-4</v>
      </c>
    </row>
    <row r="146" spans="2:15">
      <c r="B146" t="s">
        <v>701</v>
      </c>
      <c r="C146" t="s">
        <v>702</v>
      </c>
      <c r="D146" t="s">
        <v>100</v>
      </c>
      <c r="E146" t="s">
        <v>123</v>
      </c>
      <c r="F146" t="s">
        <v>703</v>
      </c>
      <c r="G146" t="s">
        <v>478</v>
      </c>
      <c r="H146" t="s">
        <v>102</v>
      </c>
      <c r="I146" s="77">
        <v>484.94</v>
      </c>
      <c r="J146" s="77">
        <v>7273</v>
      </c>
      <c r="K146" s="77">
        <v>0</v>
      </c>
      <c r="L146" s="77">
        <v>35.269686200000002</v>
      </c>
      <c r="M146" s="78">
        <v>0</v>
      </c>
      <c r="N146" s="78">
        <v>1.6000000000000001E-3</v>
      </c>
      <c r="O146" s="78">
        <v>5.0000000000000001E-4</v>
      </c>
    </row>
    <row r="147" spans="2:15">
      <c r="B147" t="s">
        <v>704</v>
      </c>
      <c r="C147" t="s">
        <v>705</v>
      </c>
      <c r="D147" t="s">
        <v>100</v>
      </c>
      <c r="E147" t="s">
        <v>123</v>
      </c>
      <c r="F147" t="s">
        <v>706</v>
      </c>
      <c r="G147" t="s">
        <v>482</v>
      </c>
      <c r="H147" t="s">
        <v>102</v>
      </c>
      <c r="I147" s="77">
        <v>1443.18</v>
      </c>
      <c r="J147" s="77">
        <v>510.5</v>
      </c>
      <c r="K147" s="77">
        <v>0</v>
      </c>
      <c r="L147" s="77">
        <v>7.3674339</v>
      </c>
      <c r="M147" s="78">
        <v>0</v>
      </c>
      <c r="N147" s="78">
        <v>2.9999999999999997E-4</v>
      </c>
      <c r="O147" s="78">
        <v>1E-4</v>
      </c>
    </row>
    <row r="148" spans="2:15">
      <c r="B148" t="s">
        <v>707</v>
      </c>
      <c r="C148" t="s">
        <v>708</v>
      </c>
      <c r="D148" t="s">
        <v>100</v>
      </c>
      <c r="E148" t="s">
        <v>123</v>
      </c>
      <c r="F148" t="s">
        <v>709</v>
      </c>
      <c r="G148" t="s">
        <v>482</v>
      </c>
      <c r="H148" t="s">
        <v>102</v>
      </c>
      <c r="I148" s="77">
        <v>4978.95</v>
      </c>
      <c r="J148" s="77">
        <v>221.9</v>
      </c>
      <c r="K148" s="77">
        <v>0</v>
      </c>
      <c r="L148" s="77">
        <v>11.04829005</v>
      </c>
      <c r="M148" s="78">
        <v>0</v>
      </c>
      <c r="N148" s="78">
        <v>5.0000000000000001E-4</v>
      </c>
      <c r="O148" s="78">
        <v>2.0000000000000001E-4</v>
      </c>
    </row>
    <row r="149" spans="2:15">
      <c r="B149" t="s">
        <v>710</v>
      </c>
      <c r="C149" t="s">
        <v>711</v>
      </c>
      <c r="D149" t="s">
        <v>100</v>
      </c>
      <c r="E149" t="s">
        <v>123</v>
      </c>
      <c r="F149" t="s">
        <v>712</v>
      </c>
      <c r="G149" t="s">
        <v>482</v>
      </c>
      <c r="H149" t="s">
        <v>102</v>
      </c>
      <c r="I149" s="77">
        <v>1911.76</v>
      </c>
      <c r="J149" s="77">
        <v>881.6</v>
      </c>
      <c r="K149" s="77">
        <v>0</v>
      </c>
      <c r="L149" s="77">
        <v>16.854076160000002</v>
      </c>
      <c r="M149" s="78">
        <v>0</v>
      </c>
      <c r="N149" s="78">
        <v>6.9999999999999999E-4</v>
      </c>
      <c r="O149" s="78">
        <v>2.0000000000000001E-4</v>
      </c>
    </row>
    <row r="150" spans="2:15">
      <c r="B150" t="s">
        <v>713</v>
      </c>
      <c r="C150" t="s">
        <v>714</v>
      </c>
      <c r="D150" t="s">
        <v>100</v>
      </c>
      <c r="E150" t="s">
        <v>123</v>
      </c>
      <c r="F150" t="s">
        <v>715</v>
      </c>
      <c r="G150" t="s">
        <v>362</v>
      </c>
      <c r="H150" t="s">
        <v>102</v>
      </c>
      <c r="I150" s="77">
        <v>401.16</v>
      </c>
      <c r="J150" s="77">
        <v>7908</v>
      </c>
      <c r="K150" s="77">
        <v>0</v>
      </c>
      <c r="L150" s="77">
        <v>31.723732800000001</v>
      </c>
      <c r="M150" s="78">
        <v>0</v>
      </c>
      <c r="N150" s="78">
        <v>1.4E-3</v>
      </c>
      <c r="O150" s="78">
        <v>5.0000000000000001E-4</v>
      </c>
    </row>
    <row r="151" spans="2:15">
      <c r="B151" t="s">
        <v>716</v>
      </c>
      <c r="C151" t="s">
        <v>717</v>
      </c>
      <c r="D151" t="s">
        <v>100</v>
      </c>
      <c r="E151" t="s">
        <v>123</v>
      </c>
      <c r="F151" t="s">
        <v>718</v>
      </c>
      <c r="G151" t="s">
        <v>362</v>
      </c>
      <c r="H151" t="s">
        <v>102</v>
      </c>
      <c r="I151" s="77">
        <v>5411.91</v>
      </c>
      <c r="J151" s="77">
        <v>414.8</v>
      </c>
      <c r="K151" s="77">
        <v>0</v>
      </c>
      <c r="L151" s="77">
        <v>22.44860268</v>
      </c>
      <c r="M151" s="78">
        <v>0</v>
      </c>
      <c r="N151" s="78">
        <v>1E-3</v>
      </c>
      <c r="O151" s="78">
        <v>2.9999999999999997E-4</v>
      </c>
    </row>
    <row r="152" spans="2:15">
      <c r="B152" t="s">
        <v>719</v>
      </c>
      <c r="C152" t="s">
        <v>720</v>
      </c>
      <c r="D152" t="s">
        <v>100</v>
      </c>
      <c r="E152" t="s">
        <v>123</v>
      </c>
      <c r="F152" t="s">
        <v>721</v>
      </c>
      <c r="G152" t="s">
        <v>362</v>
      </c>
      <c r="H152" t="s">
        <v>102</v>
      </c>
      <c r="I152" s="77">
        <v>84.42</v>
      </c>
      <c r="J152" s="77">
        <v>17030</v>
      </c>
      <c r="K152" s="77">
        <v>0</v>
      </c>
      <c r="L152" s="77">
        <v>14.376726</v>
      </c>
      <c r="M152" s="78">
        <v>0</v>
      </c>
      <c r="N152" s="78">
        <v>5.9999999999999995E-4</v>
      </c>
      <c r="O152" s="78">
        <v>2.0000000000000001E-4</v>
      </c>
    </row>
    <row r="153" spans="2:15">
      <c r="B153" t="s">
        <v>722</v>
      </c>
      <c r="C153" t="s">
        <v>723</v>
      </c>
      <c r="D153" t="s">
        <v>100</v>
      </c>
      <c r="E153" t="s">
        <v>123</v>
      </c>
      <c r="F153" t="s">
        <v>724</v>
      </c>
      <c r="G153" t="s">
        <v>362</v>
      </c>
      <c r="H153" t="s">
        <v>102</v>
      </c>
      <c r="I153" s="77">
        <v>609.35</v>
      </c>
      <c r="J153" s="77">
        <v>227.3</v>
      </c>
      <c r="K153" s="77">
        <v>0</v>
      </c>
      <c r="L153" s="77">
        <v>1.3850525499999999</v>
      </c>
      <c r="M153" s="78">
        <v>0</v>
      </c>
      <c r="N153" s="78">
        <v>1E-4</v>
      </c>
      <c r="O153" s="78">
        <v>0</v>
      </c>
    </row>
    <row r="154" spans="2:15">
      <c r="B154" t="s">
        <v>725</v>
      </c>
      <c r="C154" t="s">
        <v>726</v>
      </c>
      <c r="D154" t="s">
        <v>100</v>
      </c>
      <c r="E154" t="s">
        <v>123</v>
      </c>
      <c r="F154" t="s">
        <v>727</v>
      </c>
      <c r="G154" t="s">
        <v>498</v>
      </c>
      <c r="H154" t="s">
        <v>102</v>
      </c>
      <c r="I154" s="77">
        <v>5892.39</v>
      </c>
      <c r="J154" s="77">
        <v>388.5</v>
      </c>
      <c r="K154" s="77">
        <v>0.54329000000000005</v>
      </c>
      <c r="L154" s="77">
        <v>23.435225150000001</v>
      </c>
      <c r="M154" s="78">
        <v>0</v>
      </c>
      <c r="N154" s="78">
        <v>1E-3</v>
      </c>
      <c r="O154" s="78">
        <v>2.9999999999999997E-4</v>
      </c>
    </row>
    <row r="155" spans="2:15">
      <c r="B155" t="s">
        <v>728</v>
      </c>
      <c r="C155" t="s">
        <v>729</v>
      </c>
      <c r="D155" t="s">
        <v>100</v>
      </c>
      <c r="E155" t="s">
        <v>123</v>
      </c>
      <c r="F155" t="s">
        <v>730</v>
      </c>
      <c r="G155" t="s">
        <v>366</v>
      </c>
      <c r="H155" t="s">
        <v>102</v>
      </c>
      <c r="I155" s="77">
        <v>6674.69</v>
      </c>
      <c r="J155" s="77">
        <v>576</v>
      </c>
      <c r="K155" s="77">
        <v>0</v>
      </c>
      <c r="L155" s="77">
        <v>38.446214400000002</v>
      </c>
      <c r="M155" s="78">
        <v>1E-4</v>
      </c>
      <c r="N155" s="78">
        <v>1.6999999999999999E-3</v>
      </c>
      <c r="O155" s="78">
        <v>5.9999999999999995E-4</v>
      </c>
    </row>
    <row r="156" spans="2:15">
      <c r="B156" t="s">
        <v>731</v>
      </c>
      <c r="C156" t="s">
        <v>732</v>
      </c>
      <c r="D156" t="s">
        <v>100</v>
      </c>
      <c r="E156" t="s">
        <v>123</v>
      </c>
      <c r="F156" t="s">
        <v>733</v>
      </c>
      <c r="G156" t="s">
        <v>734</v>
      </c>
      <c r="H156" t="s">
        <v>102</v>
      </c>
      <c r="I156" s="77">
        <v>14545.52</v>
      </c>
      <c r="J156" s="77">
        <v>174.1</v>
      </c>
      <c r="K156" s="77">
        <v>0</v>
      </c>
      <c r="L156" s="77">
        <v>25.323750319999998</v>
      </c>
      <c r="M156" s="78">
        <v>0</v>
      </c>
      <c r="N156" s="78">
        <v>1.1000000000000001E-3</v>
      </c>
      <c r="O156" s="78">
        <v>4.0000000000000002E-4</v>
      </c>
    </row>
    <row r="157" spans="2:15">
      <c r="B157" t="s">
        <v>735</v>
      </c>
      <c r="C157" t="s">
        <v>736</v>
      </c>
      <c r="D157" t="s">
        <v>100</v>
      </c>
      <c r="E157" t="s">
        <v>123</v>
      </c>
      <c r="F157" t="s">
        <v>737</v>
      </c>
      <c r="G157" t="s">
        <v>734</v>
      </c>
      <c r="H157" t="s">
        <v>102</v>
      </c>
      <c r="I157" s="77">
        <v>85.97</v>
      </c>
      <c r="J157" s="77">
        <v>711</v>
      </c>
      <c r="K157" s="77">
        <v>0</v>
      </c>
      <c r="L157" s="77">
        <v>0.61124670000000003</v>
      </c>
      <c r="M157" s="78">
        <v>0</v>
      </c>
      <c r="N157" s="78">
        <v>0</v>
      </c>
      <c r="O157" s="78">
        <v>0</v>
      </c>
    </row>
    <row r="158" spans="2:15">
      <c r="B158" t="s">
        <v>738</v>
      </c>
      <c r="C158" t="s">
        <v>739</v>
      </c>
      <c r="D158" t="s">
        <v>100</v>
      </c>
      <c r="E158" t="s">
        <v>123</v>
      </c>
      <c r="F158" t="s">
        <v>740</v>
      </c>
      <c r="G158" t="s">
        <v>741</v>
      </c>
      <c r="H158" t="s">
        <v>102</v>
      </c>
      <c r="I158" s="77">
        <v>4317.68</v>
      </c>
      <c r="J158" s="77">
        <v>670.4</v>
      </c>
      <c r="K158" s="77">
        <v>0</v>
      </c>
      <c r="L158" s="77">
        <v>28.94572672</v>
      </c>
      <c r="M158" s="78">
        <v>0</v>
      </c>
      <c r="N158" s="78">
        <v>1.2999999999999999E-3</v>
      </c>
      <c r="O158" s="78">
        <v>4.0000000000000002E-4</v>
      </c>
    </row>
    <row r="159" spans="2:15">
      <c r="B159" t="s">
        <v>742</v>
      </c>
      <c r="C159" t="s">
        <v>743</v>
      </c>
      <c r="D159" t="s">
        <v>100</v>
      </c>
      <c r="E159" t="s">
        <v>123</v>
      </c>
      <c r="F159" t="s">
        <v>744</v>
      </c>
      <c r="G159" t="s">
        <v>125</v>
      </c>
      <c r="H159" t="s">
        <v>102</v>
      </c>
      <c r="I159" s="77">
        <v>76.81</v>
      </c>
      <c r="J159" s="77">
        <v>7258</v>
      </c>
      <c r="K159" s="77">
        <v>0</v>
      </c>
      <c r="L159" s="77">
        <v>5.5748698000000001</v>
      </c>
      <c r="M159" s="78">
        <v>0</v>
      </c>
      <c r="N159" s="78">
        <v>2.0000000000000001E-4</v>
      </c>
      <c r="O159" s="78">
        <v>1E-4</v>
      </c>
    </row>
    <row r="160" spans="2:15">
      <c r="B160" t="s">
        <v>745</v>
      </c>
      <c r="C160" t="s">
        <v>746</v>
      </c>
      <c r="D160" t="s">
        <v>100</v>
      </c>
      <c r="E160" t="s">
        <v>123</v>
      </c>
      <c r="F160" t="s">
        <v>747</v>
      </c>
      <c r="G160" t="s">
        <v>125</v>
      </c>
      <c r="H160" t="s">
        <v>102</v>
      </c>
      <c r="I160" s="77">
        <v>581.30999999999995</v>
      </c>
      <c r="J160" s="77">
        <v>318.89999999999998</v>
      </c>
      <c r="K160" s="77">
        <v>0</v>
      </c>
      <c r="L160" s="77">
        <v>1.8537975900000001</v>
      </c>
      <c r="M160" s="78">
        <v>0</v>
      </c>
      <c r="N160" s="78">
        <v>1E-4</v>
      </c>
      <c r="O160" s="78">
        <v>0</v>
      </c>
    </row>
    <row r="161" spans="2:15">
      <c r="B161" t="s">
        <v>748</v>
      </c>
      <c r="C161" t="s">
        <v>749</v>
      </c>
      <c r="D161" t="s">
        <v>100</v>
      </c>
      <c r="E161" t="s">
        <v>123</v>
      </c>
      <c r="F161" t="s">
        <v>750</v>
      </c>
      <c r="G161" t="s">
        <v>125</v>
      </c>
      <c r="H161" t="s">
        <v>102</v>
      </c>
      <c r="I161" s="77">
        <v>4853.05</v>
      </c>
      <c r="J161" s="77">
        <v>194.5</v>
      </c>
      <c r="K161" s="77">
        <v>0</v>
      </c>
      <c r="L161" s="77">
        <v>9.43918225</v>
      </c>
      <c r="M161" s="78">
        <v>0</v>
      </c>
      <c r="N161" s="78">
        <v>4.0000000000000002E-4</v>
      </c>
      <c r="O161" s="78">
        <v>1E-4</v>
      </c>
    </row>
    <row r="162" spans="2:15">
      <c r="B162" t="s">
        <v>751</v>
      </c>
      <c r="C162" t="s">
        <v>752</v>
      </c>
      <c r="D162" t="s">
        <v>100</v>
      </c>
      <c r="E162" t="s">
        <v>123</v>
      </c>
      <c r="F162" t="s">
        <v>753</v>
      </c>
      <c r="G162" t="s">
        <v>125</v>
      </c>
      <c r="H162" t="s">
        <v>102</v>
      </c>
      <c r="I162" s="77">
        <v>1222.25</v>
      </c>
      <c r="J162" s="77">
        <v>676</v>
      </c>
      <c r="K162" s="77">
        <v>0</v>
      </c>
      <c r="L162" s="77">
        <v>8.2624099999999991</v>
      </c>
      <c r="M162" s="78">
        <v>1E-4</v>
      </c>
      <c r="N162" s="78">
        <v>4.0000000000000002E-4</v>
      </c>
      <c r="O162" s="78">
        <v>1E-4</v>
      </c>
    </row>
    <row r="163" spans="2:15">
      <c r="B163" t="s">
        <v>754</v>
      </c>
      <c r="C163" t="s">
        <v>755</v>
      </c>
      <c r="D163" t="s">
        <v>100</v>
      </c>
      <c r="E163" t="s">
        <v>123</v>
      </c>
      <c r="F163" t="s">
        <v>756</v>
      </c>
      <c r="G163" t="s">
        <v>125</v>
      </c>
      <c r="H163" t="s">
        <v>102</v>
      </c>
      <c r="I163" s="77">
        <v>396.87</v>
      </c>
      <c r="J163" s="77">
        <v>546.4</v>
      </c>
      <c r="K163" s="77">
        <v>0</v>
      </c>
      <c r="L163" s="77">
        <v>2.1684976800000002</v>
      </c>
      <c r="M163" s="78">
        <v>1E-4</v>
      </c>
      <c r="N163" s="78">
        <v>1E-4</v>
      </c>
      <c r="O163" s="78">
        <v>0</v>
      </c>
    </row>
    <row r="164" spans="2:15">
      <c r="B164" t="s">
        <v>757</v>
      </c>
      <c r="C164" t="s">
        <v>758</v>
      </c>
      <c r="D164" t="s">
        <v>100</v>
      </c>
      <c r="E164" t="s">
        <v>123</v>
      </c>
      <c r="F164" t="s">
        <v>759</v>
      </c>
      <c r="G164" t="s">
        <v>125</v>
      </c>
      <c r="H164" t="s">
        <v>102</v>
      </c>
      <c r="I164" s="77">
        <v>3235.18</v>
      </c>
      <c r="J164" s="77">
        <v>265.39999999999998</v>
      </c>
      <c r="K164" s="77">
        <v>0</v>
      </c>
      <c r="L164" s="77">
        <v>8.5861677200000006</v>
      </c>
      <c r="M164" s="78">
        <v>0</v>
      </c>
      <c r="N164" s="78">
        <v>4.0000000000000002E-4</v>
      </c>
      <c r="O164" s="78">
        <v>1E-4</v>
      </c>
    </row>
    <row r="165" spans="2:15">
      <c r="B165" t="s">
        <v>760</v>
      </c>
      <c r="C165" t="s">
        <v>761</v>
      </c>
      <c r="D165" t="s">
        <v>100</v>
      </c>
      <c r="E165" t="s">
        <v>123</v>
      </c>
      <c r="F165" t="s">
        <v>762</v>
      </c>
      <c r="G165" t="s">
        <v>526</v>
      </c>
      <c r="H165" t="s">
        <v>102</v>
      </c>
      <c r="I165" s="77">
        <v>1218.5899999999999</v>
      </c>
      <c r="J165" s="77">
        <v>108.9</v>
      </c>
      <c r="K165" s="77">
        <v>0</v>
      </c>
      <c r="L165" s="77">
        <v>1.3270445099999999</v>
      </c>
      <c r="M165" s="78">
        <v>0</v>
      </c>
      <c r="N165" s="78">
        <v>1E-4</v>
      </c>
      <c r="O165" s="78">
        <v>0</v>
      </c>
    </row>
    <row r="166" spans="2:15">
      <c r="B166" t="s">
        <v>763</v>
      </c>
      <c r="C166" t="s">
        <v>764</v>
      </c>
      <c r="D166" t="s">
        <v>100</v>
      </c>
      <c r="E166" t="s">
        <v>123</v>
      </c>
      <c r="F166" t="s">
        <v>765</v>
      </c>
      <c r="G166" t="s">
        <v>526</v>
      </c>
      <c r="H166" t="s">
        <v>102</v>
      </c>
      <c r="I166" s="77">
        <v>5059.71</v>
      </c>
      <c r="J166" s="77">
        <v>51.5</v>
      </c>
      <c r="K166" s="77">
        <v>0</v>
      </c>
      <c r="L166" s="77">
        <v>2.6057506500000001</v>
      </c>
      <c r="M166" s="78">
        <v>1E-4</v>
      </c>
      <c r="N166" s="78">
        <v>1E-4</v>
      </c>
      <c r="O166" s="78">
        <v>0</v>
      </c>
    </row>
    <row r="167" spans="2:15">
      <c r="B167" t="s">
        <v>766</v>
      </c>
      <c r="C167" t="s">
        <v>767</v>
      </c>
      <c r="D167" t="s">
        <v>100</v>
      </c>
      <c r="E167" t="s">
        <v>123</v>
      </c>
      <c r="F167" t="s">
        <v>768</v>
      </c>
      <c r="G167" t="s">
        <v>526</v>
      </c>
      <c r="H167" t="s">
        <v>102</v>
      </c>
      <c r="I167" s="77">
        <v>860.49</v>
      </c>
      <c r="J167" s="77">
        <v>654.6</v>
      </c>
      <c r="K167" s="77">
        <v>0</v>
      </c>
      <c r="L167" s="77">
        <v>5.6327675399999997</v>
      </c>
      <c r="M167" s="78">
        <v>0</v>
      </c>
      <c r="N167" s="78">
        <v>2.0000000000000001E-4</v>
      </c>
      <c r="O167" s="78">
        <v>1E-4</v>
      </c>
    </row>
    <row r="168" spans="2:15">
      <c r="B168" t="s">
        <v>769</v>
      </c>
      <c r="C168" t="s">
        <v>770</v>
      </c>
      <c r="D168" t="s">
        <v>100</v>
      </c>
      <c r="E168" t="s">
        <v>123</v>
      </c>
      <c r="F168" t="s">
        <v>771</v>
      </c>
      <c r="G168" t="s">
        <v>530</v>
      </c>
      <c r="H168" t="s">
        <v>102</v>
      </c>
      <c r="I168" s="77">
        <v>3039.8</v>
      </c>
      <c r="J168" s="77">
        <v>97.2</v>
      </c>
      <c r="K168" s="77">
        <v>0</v>
      </c>
      <c r="L168" s="77">
        <v>2.9546855999999999</v>
      </c>
      <c r="M168" s="78">
        <v>0</v>
      </c>
      <c r="N168" s="78">
        <v>1E-4</v>
      </c>
      <c r="O168" s="78">
        <v>0</v>
      </c>
    </row>
    <row r="169" spans="2:15">
      <c r="B169" t="s">
        <v>772</v>
      </c>
      <c r="C169" t="s">
        <v>773</v>
      </c>
      <c r="D169" t="s">
        <v>100</v>
      </c>
      <c r="E169" t="s">
        <v>123</v>
      </c>
      <c r="F169" t="s">
        <v>774</v>
      </c>
      <c r="G169" t="s">
        <v>530</v>
      </c>
      <c r="H169" t="s">
        <v>102</v>
      </c>
      <c r="I169" s="77">
        <v>2021.43</v>
      </c>
      <c r="J169" s="77">
        <v>353.6</v>
      </c>
      <c r="K169" s="77">
        <v>0</v>
      </c>
      <c r="L169" s="77">
        <v>7.1477764800000001</v>
      </c>
      <c r="M169" s="78">
        <v>0</v>
      </c>
      <c r="N169" s="78">
        <v>2.9999999999999997E-4</v>
      </c>
      <c r="O169" s="78">
        <v>1E-4</v>
      </c>
    </row>
    <row r="170" spans="2:15">
      <c r="B170" t="s">
        <v>775</v>
      </c>
      <c r="C170" t="s">
        <v>776</v>
      </c>
      <c r="D170" t="s">
        <v>100</v>
      </c>
      <c r="E170" t="s">
        <v>123</v>
      </c>
      <c r="F170" t="s">
        <v>777</v>
      </c>
      <c r="G170" t="s">
        <v>530</v>
      </c>
      <c r="H170" t="s">
        <v>102</v>
      </c>
      <c r="I170" s="77">
        <v>2688.86</v>
      </c>
      <c r="J170" s="77">
        <v>701.5</v>
      </c>
      <c r="K170" s="77">
        <v>1.1608400000000001</v>
      </c>
      <c r="L170" s="77">
        <v>20.023192900000002</v>
      </c>
      <c r="M170" s="78">
        <v>0</v>
      </c>
      <c r="N170" s="78">
        <v>8.9999999999999998E-4</v>
      </c>
      <c r="O170" s="78">
        <v>2.9999999999999997E-4</v>
      </c>
    </row>
    <row r="171" spans="2:15">
      <c r="B171" t="s">
        <v>778</v>
      </c>
      <c r="C171" t="s">
        <v>779</v>
      </c>
      <c r="D171" t="s">
        <v>100</v>
      </c>
      <c r="E171" t="s">
        <v>123</v>
      </c>
      <c r="F171" t="s">
        <v>780</v>
      </c>
      <c r="G171" t="s">
        <v>127</v>
      </c>
      <c r="H171" t="s">
        <v>102</v>
      </c>
      <c r="I171" s="77">
        <v>2624.83</v>
      </c>
      <c r="J171" s="77">
        <v>455</v>
      </c>
      <c r="K171" s="77">
        <v>4.7710000000000002E-2</v>
      </c>
      <c r="L171" s="77">
        <v>11.990686500000001</v>
      </c>
      <c r="M171" s="78">
        <v>0</v>
      </c>
      <c r="N171" s="78">
        <v>5.0000000000000001E-4</v>
      </c>
      <c r="O171" s="78">
        <v>2.0000000000000001E-4</v>
      </c>
    </row>
    <row r="172" spans="2:15">
      <c r="B172" t="s">
        <v>781</v>
      </c>
      <c r="C172" t="s">
        <v>782</v>
      </c>
      <c r="D172" t="s">
        <v>100</v>
      </c>
      <c r="E172" t="s">
        <v>123</v>
      </c>
      <c r="F172" t="s">
        <v>783</v>
      </c>
      <c r="G172" t="s">
        <v>127</v>
      </c>
      <c r="H172" t="s">
        <v>102</v>
      </c>
      <c r="I172" s="77">
        <v>1154.22</v>
      </c>
      <c r="J172" s="77">
        <v>2137</v>
      </c>
      <c r="K172" s="77">
        <v>0</v>
      </c>
      <c r="L172" s="77">
        <v>24.6656814</v>
      </c>
      <c r="M172" s="78">
        <v>1E-4</v>
      </c>
      <c r="N172" s="78">
        <v>1.1000000000000001E-3</v>
      </c>
      <c r="O172" s="78">
        <v>4.0000000000000002E-4</v>
      </c>
    </row>
    <row r="173" spans="2:15">
      <c r="B173" t="s">
        <v>784</v>
      </c>
      <c r="C173" t="s">
        <v>785</v>
      </c>
      <c r="D173" t="s">
        <v>100</v>
      </c>
      <c r="E173" t="s">
        <v>123</v>
      </c>
      <c r="F173" t="s">
        <v>786</v>
      </c>
      <c r="G173" t="s">
        <v>127</v>
      </c>
      <c r="H173" t="s">
        <v>102</v>
      </c>
      <c r="I173" s="77">
        <v>441.73</v>
      </c>
      <c r="J173" s="77">
        <v>1946</v>
      </c>
      <c r="K173" s="77">
        <v>0</v>
      </c>
      <c r="L173" s="77">
        <v>8.5960657999999999</v>
      </c>
      <c r="M173" s="78">
        <v>1E-4</v>
      </c>
      <c r="N173" s="78">
        <v>4.0000000000000002E-4</v>
      </c>
      <c r="O173" s="78">
        <v>1E-4</v>
      </c>
    </row>
    <row r="174" spans="2:15">
      <c r="B174" t="s">
        <v>787</v>
      </c>
      <c r="C174" t="s">
        <v>788</v>
      </c>
      <c r="D174" t="s">
        <v>100</v>
      </c>
      <c r="E174" t="s">
        <v>123</v>
      </c>
      <c r="F174" t="s">
        <v>789</v>
      </c>
      <c r="G174" t="s">
        <v>127</v>
      </c>
      <c r="H174" t="s">
        <v>102</v>
      </c>
      <c r="I174" s="77">
        <v>4690.32</v>
      </c>
      <c r="J174" s="77">
        <v>365.1</v>
      </c>
      <c r="K174" s="77">
        <v>0</v>
      </c>
      <c r="L174" s="77">
        <v>17.124358319999999</v>
      </c>
      <c r="M174" s="78">
        <v>1E-4</v>
      </c>
      <c r="N174" s="78">
        <v>8.0000000000000004E-4</v>
      </c>
      <c r="O174" s="78">
        <v>2.9999999999999997E-4</v>
      </c>
    </row>
    <row r="175" spans="2:15">
      <c r="B175" t="s">
        <v>790</v>
      </c>
      <c r="C175" t="s">
        <v>791</v>
      </c>
      <c r="D175" t="s">
        <v>100</v>
      </c>
      <c r="E175" t="s">
        <v>123</v>
      </c>
      <c r="F175" t="s">
        <v>792</v>
      </c>
      <c r="G175" t="s">
        <v>127</v>
      </c>
      <c r="H175" t="s">
        <v>102</v>
      </c>
      <c r="I175" s="77">
        <v>705.48</v>
      </c>
      <c r="J175" s="77">
        <v>1355</v>
      </c>
      <c r="K175" s="77">
        <v>0.70548</v>
      </c>
      <c r="L175" s="77">
        <v>10.264734000000001</v>
      </c>
      <c r="M175" s="78">
        <v>1E-4</v>
      </c>
      <c r="N175" s="78">
        <v>5.0000000000000001E-4</v>
      </c>
      <c r="O175" s="78">
        <v>2.0000000000000001E-4</v>
      </c>
    </row>
    <row r="176" spans="2:15">
      <c r="B176" t="s">
        <v>793</v>
      </c>
      <c r="C176" t="s">
        <v>794</v>
      </c>
      <c r="D176" t="s">
        <v>100</v>
      </c>
      <c r="E176" t="s">
        <v>123</v>
      </c>
      <c r="F176" t="s">
        <v>795</v>
      </c>
      <c r="G176" t="s">
        <v>128</v>
      </c>
      <c r="H176" t="s">
        <v>102</v>
      </c>
      <c r="I176" s="77">
        <v>1917.15</v>
      </c>
      <c r="J176" s="77">
        <v>834</v>
      </c>
      <c r="K176" s="77">
        <v>0</v>
      </c>
      <c r="L176" s="77">
        <v>15.989031000000001</v>
      </c>
      <c r="M176" s="78">
        <v>0</v>
      </c>
      <c r="N176" s="78">
        <v>6.9999999999999999E-4</v>
      </c>
      <c r="O176" s="78">
        <v>2.0000000000000001E-4</v>
      </c>
    </row>
    <row r="177" spans="2:15">
      <c r="B177" t="s">
        <v>796</v>
      </c>
      <c r="C177" t="s">
        <v>797</v>
      </c>
      <c r="D177" t="s">
        <v>100</v>
      </c>
      <c r="E177" t="s">
        <v>123</v>
      </c>
      <c r="F177" t="s">
        <v>798</v>
      </c>
      <c r="G177" t="s">
        <v>129</v>
      </c>
      <c r="H177" t="s">
        <v>102</v>
      </c>
      <c r="I177" s="77">
        <v>403.78</v>
      </c>
      <c r="J177" s="77">
        <v>2060</v>
      </c>
      <c r="K177" s="77">
        <v>0</v>
      </c>
      <c r="L177" s="77">
        <v>8.3178680000000007</v>
      </c>
      <c r="M177" s="78">
        <v>0</v>
      </c>
      <c r="N177" s="78">
        <v>4.0000000000000002E-4</v>
      </c>
      <c r="O177" s="78">
        <v>1E-4</v>
      </c>
    </row>
    <row r="178" spans="2:15">
      <c r="B178" t="s">
        <v>799</v>
      </c>
      <c r="C178" t="s">
        <v>800</v>
      </c>
      <c r="D178" t="s">
        <v>100</v>
      </c>
      <c r="E178" t="s">
        <v>123</v>
      </c>
      <c r="F178" t="s">
        <v>801</v>
      </c>
      <c r="G178" t="s">
        <v>129</v>
      </c>
      <c r="H178" t="s">
        <v>102</v>
      </c>
      <c r="I178" s="77">
        <v>7933.26</v>
      </c>
      <c r="J178" s="77">
        <v>44.1</v>
      </c>
      <c r="K178" s="77">
        <v>0</v>
      </c>
      <c r="L178" s="77">
        <v>3.49856766</v>
      </c>
      <c r="M178" s="78">
        <v>1E-4</v>
      </c>
      <c r="N178" s="78">
        <v>2.0000000000000001E-4</v>
      </c>
      <c r="O178" s="78">
        <v>1E-4</v>
      </c>
    </row>
    <row r="179" spans="2:15">
      <c r="B179" t="s">
        <v>802</v>
      </c>
      <c r="C179" t="s">
        <v>803</v>
      </c>
      <c r="D179" t="s">
        <v>100</v>
      </c>
      <c r="E179" t="s">
        <v>123</v>
      </c>
      <c r="F179" t="s">
        <v>804</v>
      </c>
      <c r="G179" t="s">
        <v>129</v>
      </c>
      <c r="H179" t="s">
        <v>102</v>
      </c>
      <c r="I179" s="77">
        <v>1131.0899999999999</v>
      </c>
      <c r="J179" s="77">
        <v>68.400000000000006</v>
      </c>
      <c r="K179" s="77">
        <v>0</v>
      </c>
      <c r="L179" s="77">
        <v>0.77366555999999997</v>
      </c>
      <c r="M179" s="78">
        <v>0</v>
      </c>
      <c r="N179" s="78">
        <v>0</v>
      </c>
      <c r="O179" s="78">
        <v>0</v>
      </c>
    </row>
    <row r="180" spans="2:15">
      <c r="B180" s="79" t="s">
        <v>805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213</v>
      </c>
      <c r="C181" t="s">
        <v>213</v>
      </c>
      <c r="E181" s="16"/>
      <c r="F181" s="16"/>
      <c r="G181" t="s">
        <v>213</v>
      </c>
      <c r="H181" t="s">
        <v>213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229</v>
      </c>
      <c r="E182" s="16"/>
      <c r="F182" s="16"/>
      <c r="G182" s="16"/>
      <c r="I182" s="81">
        <v>51362.12</v>
      </c>
      <c r="K182" s="81">
        <v>1.23</v>
      </c>
      <c r="L182" s="81">
        <v>5210.571435935246</v>
      </c>
      <c r="N182" s="80">
        <v>0.23019999999999999</v>
      </c>
      <c r="O182" s="80">
        <v>7.6200000000000004E-2</v>
      </c>
    </row>
    <row r="183" spans="2:15">
      <c r="B183" s="79" t="s">
        <v>269</v>
      </c>
      <c r="E183" s="16"/>
      <c r="F183" s="16"/>
      <c r="G183" s="16"/>
      <c r="I183" s="81">
        <v>33361.31</v>
      </c>
      <c r="K183" s="81">
        <v>0</v>
      </c>
      <c r="L183" s="81">
        <v>2373.8804020506</v>
      </c>
      <c r="N183" s="80">
        <v>0.10489999999999999</v>
      </c>
      <c r="O183" s="80">
        <v>3.4700000000000002E-2</v>
      </c>
    </row>
    <row r="184" spans="2:15">
      <c r="B184" t="s">
        <v>806</v>
      </c>
      <c r="C184" t="s">
        <v>807</v>
      </c>
      <c r="D184" t="s">
        <v>808</v>
      </c>
      <c r="E184" t="s">
        <v>274</v>
      </c>
      <c r="F184" t="s">
        <v>809</v>
      </c>
      <c r="G184" t="s">
        <v>810</v>
      </c>
      <c r="H184" t="s">
        <v>106</v>
      </c>
      <c r="I184" s="77">
        <v>284.83999999999997</v>
      </c>
      <c r="J184" s="77">
        <v>1940</v>
      </c>
      <c r="K184" s="77">
        <v>0</v>
      </c>
      <c r="L184" s="77">
        <v>19.815863056000001</v>
      </c>
      <c r="M184" s="78">
        <v>0</v>
      </c>
      <c r="N184" s="78">
        <v>8.9999999999999998E-4</v>
      </c>
      <c r="O184" s="78">
        <v>2.9999999999999997E-4</v>
      </c>
    </row>
    <row r="185" spans="2:15">
      <c r="B185" t="s">
        <v>811</v>
      </c>
      <c r="C185" t="s">
        <v>812</v>
      </c>
      <c r="D185" t="s">
        <v>808</v>
      </c>
      <c r="E185" t="s">
        <v>274</v>
      </c>
      <c r="F185" t="s">
        <v>289</v>
      </c>
      <c r="G185" t="s">
        <v>813</v>
      </c>
      <c r="H185" t="s">
        <v>106</v>
      </c>
      <c r="I185" s="77">
        <v>684.62</v>
      </c>
      <c r="J185" s="77">
        <v>8469</v>
      </c>
      <c r="K185" s="77">
        <v>0</v>
      </c>
      <c r="L185" s="77">
        <v>207.91795753080001</v>
      </c>
      <c r="M185" s="78">
        <v>0</v>
      </c>
      <c r="N185" s="78">
        <v>9.1999999999999998E-3</v>
      </c>
      <c r="O185" s="78">
        <v>3.0000000000000001E-3</v>
      </c>
    </row>
    <row r="186" spans="2:15">
      <c r="B186" t="s">
        <v>814</v>
      </c>
      <c r="C186" t="s">
        <v>815</v>
      </c>
      <c r="D186" t="s">
        <v>808</v>
      </c>
      <c r="E186" t="s">
        <v>274</v>
      </c>
      <c r="F186" t="s">
        <v>816</v>
      </c>
      <c r="G186" t="s">
        <v>817</v>
      </c>
      <c r="H186" t="s">
        <v>106</v>
      </c>
      <c r="I186" s="77">
        <v>591.79999999999995</v>
      </c>
      <c r="J186" s="77">
        <v>3152</v>
      </c>
      <c r="K186" s="77">
        <v>0</v>
      </c>
      <c r="L186" s="77">
        <v>66.891580095999998</v>
      </c>
      <c r="M186" s="78">
        <v>0</v>
      </c>
      <c r="N186" s="78">
        <v>3.0000000000000001E-3</v>
      </c>
      <c r="O186" s="78">
        <v>1E-3</v>
      </c>
    </row>
    <row r="187" spans="2:15">
      <c r="B187" t="s">
        <v>818</v>
      </c>
      <c r="C187" t="s">
        <v>819</v>
      </c>
      <c r="D187" t="s">
        <v>808</v>
      </c>
      <c r="E187" t="s">
        <v>274</v>
      </c>
      <c r="F187" t="s">
        <v>820</v>
      </c>
      <c r="G187" t="s">
        <v>821</v>
      </c>
      <c r="H187" t="s">
        <v>106</v>
      </c>
      <c r="I187" s="77">
        <v>740.01</v>
      </c>
      <c r="J187" s="77">
        <v>403</v>
      </c>
      <c r="K187" s="77">
        <v>0</v>
      </c>
      <c r="L187" s="77">
        <v>10.6943137158</v>
      </c>
      <c r="M187" s="78">
        <v>0</v>
      </c>
      <c r="N187" s="78">
        <v>5.0000000000000001E-4</v>
      </c>
      <c r="O187" s="78">
        <v>2.0000000000000001E-4</v>
      </c>
    </row>
    <row r="188" spans="2:15">
      <c r="B188" t="s">
        <v>822</v>
      </c>
      <c r="C188" t="s">
        <v>823</v>
      </c>
      <c r="D188" t="s">
        <v>808</v>
      </c>
      <c r="E188" t="s">
        <v>274</v>
      </c>
      <c r="F188" t="s">
        <v>824</v>
      </c>
      <c r="G188" t="s">
        <v>821</v>
      </c>
      <c r="H188" t="s">
        <v>106</v>
      </c>
      <c r="I188" s="77">
        <v>419.91</v>
      </c>
      <c r="J188" s="77">
        <v>838</v>
      </c>
      <c r="K188" s="77">
        <v>0</v>
      </c>
      <c r="L188" s="77">
        <v>12.6185810388</v>
      </c>
      <c r="M188" s="78">
        <v>0</v>
      </c>
      <c r="N188" s="78">
        <v>5.9999999999999995E-4</v>
      </c>
      <c r="O188" s="78">
        <v>2.0000000000000001E-4</v>
      </c>
    </row>
    <row r="189" spans="2:15">
      <c r="B189" t="s">
        <v>825</v>
      </c>
      <c r="C189" t="s">
        <v>826</v>
      </c>
      <c r="D189" t="s">
        <v>808</v>
      </c>
      <c r="E189" t="s">
        <v>274</v>
      </c>
      <c r="F189" t="s">
        <v>827</v>
      </c>
      <c r="G189" t="s">
        <v>828</v>
      </c>
      <c r="H189" t="s">
        <v>106</v>
      </c>
      <c r="I189" s="77">
        <v>493.08</v>
      </c>
      <c r="J189" s="77">
        <v>2996</v>
      </c>
      <c r="K189" s="77">
        <v>0</v>
      </c>
      <c r="L189" s="77">
        <v>52.974819004799997</v>
      </c>
      <c r="M189" s="78">
        <v>0</v>
      </c>
      <c r="N189" s="78">
        <v>2.3E-3</v>
      </c>
      <c r="O189" s="78">
        <v>8.0000000000000004E-4</v>
      </c>
    </row>
    <row r="190" spans="2:15">
      <c r="B190" t="s">
        <v>829</v>
      </c>
      <c r="C190" t="s">
        <v>830</v>
      </c>
      <c r="D190" t="s">
        <v>831</v>
      </c>
      <c r="E190" t="s">
        <v>274</v>
      </c>
      <c r="F190" t="s">
        <v>832</v>
      </c>
      <c r="G190" t="s">
        <v>828</v>
      </c>
      <c r="H190" t="s">
        <v>106</v>
      </c>
      <c r="I190" s="77">
        <v>120.12</v>
      </c>
      <c r="J190" s="77">
        <v>3390</v>
      </c>
      <c r="K190" s="77">
        <v>0</v>
      </c>
      <c r="L190" s="77">
        <v>14.602435848000001</v>
      </c>
      <c r="M190" s="78">
        <v>0</v>
      </c>
      <c r="N190" s="78">
        <v>5.9999999999999995E-4</v>
      </c>
      <c r="O190" s="78">
        <v>2.0000000000000001E-4</v>
      </c>
    </row>
    <row r="191" spans="2:15">
      <c r="B191" t="s">
        <v>833</v>
      </c>
      <c r="C191" t="s">
        <v>834</v>
      </c>
      <c r="D191" t="s">
        <v>808</v>
      </c>
      <c r="E191" t="s">
        <v>274</v>
      </c>
      <c r="F191" t="s">
        <v>275</v>
      </c>
      <c r="G191" t="s">
        <v>276</v>
      </c>
      <c r="H191" t="s">
        <v>106</v>
      </c>
      <c r="I191" s="77">
        <v>155.66</v>
      </c>
      <c r="J191" s="77">
        <v>29603</v>
      </c>
      <c r="K191" s="77">
        <v>0</v>
      </c>
      <c r="L191" s="77">
        <v>165.2429868628</v>
      </c>
      <c r="M191" s="78">
        <v>0</v>
      </c>
      <c r="N191" s="78">
        <v>7.3000000000000001E-3</v>
      </c>
      <c r="O191" s="78">
        <v>2.3999999999999998E-3</v>
      </c>
    </row>
    <row r="192" spans="2:15">
      <c r="B192" t="s">
        <v>835</v>
      </c>
      <c r="C192" t="s">
        <v>836</v>
      </c>
      <c r="D192" t="s">
        <v>808</v>
      </c>
      <c r="E192" t="s">
        <v>274</v>
      </c>
      <c r="F192" t="s">
        <v>471</v>
      </c>
      <c r="G192" t="s">
        <v>276</v>
      </c>
      <c r="H192" t="s">
        <v>106</v>
      </c>
      <c r="I192" s="77">
        <v>921.21</v>
      </c>
      <c r="J192" s="77">
        <v>2776</v>
      </c>
      <c r="K192" s="77">
        <v>0</v>
      </c>
      <c r="L192" s="77">
        <v>91.704023505600006</v>
      </c>
      <c r="M192" s="78">
        <v>0</v>
      </c>
      <c r="N192" s="78">
        <v>4.1000000000000003E-3</v>
      </c>
      <c r="O192" s="78">
        <v>1.2999999999999999E-3</v>
      </c>
    </row>
    <row r="193" spans="2:15">
      <c r="B193" t="s">
        <v>837</v>
      </c>
      <c r="C193" t="s">
        <v>838</v>
      </c>
      <c r="D193" t="s">
        <v>808</v>
      </c>
      <c r="E193" t="s">
        <v>274</v>
      </c>
      <c r="F193" t="s">
        <v>839</v>
      </c>
      <c r="G193" t="s">
        <v>840</v>
      </c>
      <c r="H193" t="s">
        <v>106</v>
      </c>
      <c r="I193" s="77">
        <v>90.2</v>
      </c>
      <c r="J193" s="77">
        <v>1907</v>
      </c>
      <c r="K193" s="77">
        <v>0</v>
      </c>
      <c r="L193" s="77">
        <v>6.1683288039999997</v>
      </c>
      <c r="M193" s="78">
        <v>0</v>
      </c>
      <c r="N193" s="78">
        <v>2.9999999999999997E-4</v>
      </c>
      <c r="O193" s="78">
        <v>1E-4</v>
      </c>
    </row>
    <row r="194" spans="2:15">
      <c r="B194" t="s">
        <v>841</v>
      </c>
      <c r="C194" t="s">
        <v>842</v>
      </c>
      <c r="D194" t="s">
        <v>808</v>
      </c>
      <c r="E194" t="s">
        <v>274</v>
      </c>
      <c r="F194" t="s">
        <v>843</v>
      </c>
      <c r="G194" t="s">
        <v>840</v>
      </c>
      <c r="H194" t="s">
        <v>106</v>
      </c>
      <c r="I194" s="77">
        <v>90.47</v>
      </c>
      <c r="J194" s="77">
        <v>13669</v>
      </c>
      <c r="K194" s="77">
        <v>0</v>
      </c>
      <c r="L194" s="77">
        <v>44.345710659799998</v>
      </c>
      <c r="M194" s="78">
        <v>0</v>
      </c>
      <c r="N194" s="78">
        <v>2E-3</v>
      </c>
      <c r="O194" s="78">
        <v>5.9999999999999995E-4</v>
      </c>
    </row>
    <row r="195" spans="2:15">
      <c r="B195" t="s">
        <v>844</v>
      </c>
      <c r="C195" t="s">
        <v>845</v>
      </c>
      <c r="D195" t="s">
        <v>831</v>
      </c>
      <c r="E195" t="s">
        <v>274</v>
      </c>
      <c r="F195" t="s">
        <v>846</v>
      </c>
      <c r="G195" t="s">
        <v>840</v>
      </c>
      <c r="H195" t="s">
        <v>106</v>
      </c>
      <c r="I195" s="77">
        <v>444.11</v>
      </c>
      <c r="J195" s="77">
        <v>543</v>
      </c>
      <c r="K195" s="77">
        <v>0</v>
      </c>
      <c r="L195" s="77">
        <v>8.6477010377999992</v>
      </c>
      <c r="M195" s="78">
        <v>0</v>
      </c>
      <c r="N195" s="78">
        <v>4.0000000000000002E-4</v>
      </c>
      <c r="O195" s="78">
        <v>1E-4</v>
      </c>
    </row>
    <row r="196" spans="2:15">
      <c r="B196" t="s">
        <v>847</v>
      </c>
      <c r="C196" t="s">
        <v>848</v>
      </c>
      <c r="D196" t="s">
        <v>831</v>
      </c>
      <c r="E196" t="s">
        <v>274</v>
      </c>
      <c r="F196" t="s">
        <v>849</v>
      </c>
      <c r="G196" t="s">
        <v>840</v>
      </c>
      <c r="H196" t="s">
        <v>106</v>
      </c>
      <c r="I196" s="77">
        <v>954.27</v>
      </c>
      <c r="J196" s="77">
        <v>675</v>
      </c>
      <c r="K196" s="77">
        <v>0</v>
      </c>
      <c r="L196" s="77">
        <v>23.098582485000001</v>
      </c>
      <c r="M196" s="78">
        <v>0</v>
      </c>
      <c r="N196" s="78">
        <v>1E-3</v>
      </c>
      <c r="O196" s="78">
        <v>2.9999999999999997E-4</v>
      </c>
    </row>
    <row r="197" spans="2:15">
      <c r="B197" t="s">
        <v>850</v>
      </c>
      <c r="C197" t="s">
        <v>851</v>
      </c>
      <c r="D197" t="s">
        <v>107</v>
      </c>
      <c r="E197" t="s">
        <v>274</v>
      </c>
      <c r="F197" t="s">
        <v>852</v>
      </c>
      <c r="G197" t="s">
        <v>840</v>
      </c>
      <c r="H197" t="s">
        <v>120</v>
      </c>
      <c r="I197" s="77">
        <v>7997.6</v>
      </c>
      <c r="J197" s="77">
        <v>14</v>
      </c>
      <c r="K197" s="77">
        <v>0</v>
      </c>
      <c r="L197" s="77">
        <v>2.688873096</v>
      </c>
      <c r="M197" s="78">
        <v>0</v>
      </c>
      <c r="N197" s="78">
        <v>1E-4</v>
      </c>
      <c r="O197" s="78">
        <v>0</v>
      </c>
    </row>
    <row r="198" spans="2:15">
      <c r="B198" t="s">
        <v>853</v>
      </c>
      <c r="C198" t="s">
        <v>854</v>
      </c>
      <c r="D198" t="s">
        <v>808</v>
      </c>
      <c r="E198" t="s">
        <v>274</v>
      </c>
      <c r="F198" t="s">
        <v>855</v>
      </c>
      <c r="G198" t="s">
        <v>840</v>
      </c>
      <c r="H198" t="s">
        <v>106</v>
      </c>
      <c r="I198" s="77">
        <v>119.68</v>
      </c>
      <c r="J198" s="77">
        <v>9605</v>
      </c>
      <c r="K198" s="77">
        <v>0</v>
      </c>
      <c r="L198" s="77">
        <v>41.222016703999998</v>
      </c>
      <c r="M198" s="78">
        <v>0</v>
      </c>
      <c r="N198" s="78">
        <v>1.8E-3</v>
      </c>
      <c r="O198" s="78">
        <v>5.9999999999999995E-4</v>
      </c>
    </row>
    <row r="199" spans="2:15">
      <c r="B199" t="s">
        <v>856</v>
      </c>
      <c r="C199" t="s">
        <v>857</v>
      </c>
      <c r="D199" t="s">
        <v>808</v>
      </c>
      <c r="E199" t="s">
        <v>274</v>
      </c>
      <c r="F199" t="s">
        <v>858</v>
      </c>
      <c r="G199" t="s">
        <v>840</v>
      </c>
      <c r="H199" t="s">
        <v>106</v>
      </c>
      <c r="I199" s="77">
        <v>90.92</v>
      </c>
      <c r="J199" s="77">
        <v>14219</v>
      </c>
      <c r="K199" s="77">
        <v>0</v>
      </c>
      <c r="L199" s="77">
        <v>46.359502472800003</v>
      </c>
      <c r="M199" s="78">
        <v>0</v>
      </c>
      <c r="N199" s="78">
        <v>2E-3</v>
      </c>
      <c r="O199" s="78">
        <v>6.9999999999999999E-4</v>
      </c>
    </row>
    <row r="200" spans="2:15">
      <c r="B200" t="s">
        <v>859</v>
      </c>
      <c r="C200" t="s">
        <v>860</v>
      </c>
      <c r="D200" t="s">
        <v>808</v>
      </c>
      <c r="E200" t="s">
        <v>274</v>
      </c>
      <c r="F200" t="s">
        <v>861</v>
      </c>
      <c r="G200" t="s">
        <v>840</v>
      </c>
      <c r="H200" t="s">
        <v>106</v>
      </c>
      <c r="I200" s="77">
        <v>125.69</v>
      </c>
      <c r="J200" s="77">
        <v>12763</v>
      </c>
      <c r="K200" s="77">
        <v>0</v>
      </c>
      <c r="L200" s="77">
        <v>57.525947514199999</v>
      </c>
      <c r="M200" s="78">
        <v>0</v>
      </c>
      <c r="N200" s="78">
        <v>2.5000000000000001E-3</v>
      </c>
      <c r="O200" s="78">
        <v>8.0000000000000004E-4</v>
      </c>
    </row>
    <row r="201" spans="2:15">
      <c r="B201" t="s">
        <v>862</v>
      </c>
      <c r="C201" t="s">
        <v>863</v>
      </c>
      <c r="D201" t="s">
        <v>808</v>
      </c>
      <c r="E201" t="s">
        <v>274</v>
      </c>
      <c r="F201" t="s">
        <v>864</v>
      </c>
      <c r="G201" t="s">
        <v>865</v>
      </c>
      <c r="H201" t="s">
        <v>106</v>
      </c>
      <c r="I201" s="77">
        <v>841.85</v>
      </c>
      <c r="J201" s="77">
        <v>330</v>
      </c>
      <c r="K201" s="77">
        <v>0</v>
      </c>
      <c r="L201" s="77">
        <v>9.9622845299999998</v>
      </c>
      <c r="M201" s="78">
        <v>0</v>
      </c>
      <c r="N201" s="78">
        <v>4.0000000000000002E-4</v>
      </c>
      <c r="O201" s="78">
        <v>1E-4</v>
      </c>
    </row>
    <row r="202" spans="2:15">
      <c r="B202" t="s">
        <v>866</v>
      </c>
      <c r="C202" t="s">
        <v>867</v>
      </c>
      <c r="D202" t="s">
        <v>808</v>
      </c>
      <c r="E202" t="s">
        <v>274</v>
      </c>
      <c r="F202" t="s">
        <v>868</v>
      </c>
      <c r="G202" t="s">
        <v>865</v>
      </c>
      <c r="H202" t="s">
        <v>106</v>
      </c>
      <c r="I202" s="77">
        <v>1241.73</v>
      </c>
      <c r="J202" s="77">
        <v>328</v>
      </c>
      <c r="K202" s="77">
        <v>0</v>
      </c>
      <c r="L202" s="77">
        <v>14.605327598400001</v>
      </c>
      <c r="M202" s="78">
        <v>0</v>
      </c>
      <c r="N202" s="78">
        <v>5.9999999999999995E-4</v>
      </c>
      <c r="O202" s="78">
        <v>2.0000000000000001E-4</v>
      </c>
    </row>
    <row r="203" spans="2:15">
      <c r="B203" t="s">
        <v>869</v>
      </c>
      <c r="C203" t="s">
        <v>870</v>
      </c>
      <c r="D203" t="s">
        <v>808</v>
      </c>
      <c r="E203" t="s">
        <v>274</v>
      </c>
      <c r="F203" t="s">
        <v>306</v>
      </c>
      <c r="G203" t="s">
        <v>307</v>
      </c>
      <c r="H203" t="s">
        <v>106</v>
      </c>
      <c r="I203" s="77">
        <v>4.21</v>
      </c>
      <c r="J203" s="77">
        <v>17030</v>
      </c>
      <c r="K203" s="77">
        <v>0</v>
      </c>
      <c r="L203" s="77">
        <v>2.5710293179999999</v>
      </c>
      <c r="M203" s="78">
        <v>0</v>
      </c>
      <c r="N203" s="78">
        <v>1E-4</v>
      </c>
      <c r="O203" s="78">
        <v>0</v>
      </c>
    </row>
    <row r="204" spans="2:15">
      <c r="B204" t="s">
        <v>871</v>
      </c>
      <c r="C204" t="s">
        <v>872</v>
      </c>
      <c r="D204" t="s">
        <v>808</v>
      </c>
      <c r="E204" t="s">
        <v>274</v>
      </c>
      <c r="F204" t="s">
        <v>350</v>
      </c>
      <c r="G204" t="s">
        <v>351</v>
      </c>
      <c r="H204" t="s">
        <v>106</v>
      </c>
      <c r="I204" s="77">
        <v>337.23</v>
      </c>
      <c r="J204" s="77">
        <v>4236</v>
      </c>
      <c r="K204" s="77">
        <v>0</v>
      </c>
      <c r="L204" s="77">
        <v>51.226235200799998</v>
      </c>
      <c r="M204" s="78">
        <v>0</v>
      </c>
      <c r="N204" s="78">
        <v>2.3E-3</v>
      </c>
      <c r="O204" s="78">
        <v>6.9999999999999999E-4</v>
      </c>
    </row>
    <row r="205" spans="2:15">
      <c r="B205" t="s">
        <v>873</v>
      </c>
      <c r="C205" t="s">
        <v>874</v>
      </c>
      <c r="D205" t="s">
        <v>808</v>
      </c>
      <c r="E205" t="s">
        <v>274</v>
      </c>
      <c r="F205" t="s">
        <v>354</v>
      </c>
      <c r="G205" t="s">
        <v>351</v>
      </c>
      <c r="H205" t="s">
        <v>106</v>
      </c>
      <c r="I205" s="77">
        <v>632.4</v>
      </c>
      <c r="J205" s="77">
        <v>10313</v>
      </c>
      <c r="K205" s="77">
        <v>0</v>
      </c>
      <c r="L205" s="77">
        <v>233.87681143200001</v>
      </c>
      <c r="M205" s="78">
        <v>0</v>
      </c>
      <c r="N205" s="78">
        <v>1.03E-2</v>
      </c>
      <c r="O205" s="78">
        <v>3.3999999999999998E-3</v>
      </c>
    </row>
    <row r="206" spans="2:15">
      <c r="B206" t="s">
        <v>875</v>
      </c>
      <c r="C206" t="s">
        <v>876</v>
      </c>
      <c r="D206" t="s">
        <v>831</v>
      </c>
      <c r="E206" t="s">
        <v>274</v>
      </c>
      <c r="F206" t="s">
        <v>387</v>
      </c>
      <c r="G206" t="s">
        <v>388</v>
      </c>
      <c r="H206" t="s">
        <v>106</v>
      </c>
      <c r="I206" s="77">
        <v>14030.55</v>
      </c>
      <c r="J206" s="77">
        <v>882</v>
      </c>
      <c r="K206" s="77">
        <v>0</v>
      </c>
      <c r="L206" s="77">
        <v>443.765531286</v>
      </c>
      <c r="M206" s="78">
        <v>0</v>
      </c>
      <c r="N206" s="78">
        <v>1.9599999999999999E-2</v>
      </c>
      <c r="O206" s="78">
        <v>6.4999999999999997E-3</v>
      </c>
    </row>
    <row r="207" spans="2:15">
      <c r="B207" t="s">
        <v>877</v>
      </c>
      <c r="C207" t="s">
        <v>878</v>
      </c>
      <c r="D207" t="s">
        <v>808</v>
      </c>
      <c r="E207" t="s">
        <v>274</v>
      </c>
      <c r="F207" t="s">
        <v>391</v>
      </c>
      <c r="G207" t="s">
        <v>129</v>
      </c>
      <c r="H207" t="s">
        <v>106</v>
      </c>
      <c r="I207" s="77">
        <v>722.05</v>
      </c>
      <c r="J207" s="77">
        <v>22440</v>
      </c>
      <c r="K207" s="77">
        <v>0</v>
      </c>
      <c r="L207" s="77">
        <v>581.03247971999997</v>
      </c>
      <c r="M207" s="78">
        <v>0</v>
      </c>
      <c r="N207" s="78">
        <v>2.5700000000000001E-2</v>
      </c>
      <c r="O207" s="78">
        <v>8.5000000000000006E-3</v>
      </c>
    </row>
    <row r="208" spans="2:15">
      <c r="B208" t="s">
        <v>879</v>
      </c>
      <c r="C208" t="s">
        <v>880</v>
      </c>
      <c r="D208" t="s">
        <v>808</v>
      </c>
      <c r="E208" t="s">
        <v>274</v>
      </c>
      <c r="F208" t="s">
        <v>881</v>
      </c>
      <c r="G208" t="s">
        <v>129</v>
      </c>
      <c r="H208" t="s">
        <v>106</v>
      </c>
      <c r="I208" s="77">
        <v>73.14</v>
      </c>
      <c r="J208" s="77">
        <v>2129</v>
      </c>
      <c r="K208" s="77">
        <v>0</v>
      </c>
      <c r="L208" s="77">
        <v>5.5839420516000002</v>
      </c>
      <c r="M208" s="78">
        <v>0</v>
      </c>
      <c r="N208" s="78">
        <v>2.0000000000000001E-4</v>
      </c>
      <c r="O208" s="78">
        <v>1E-4</v>
      </c>
    </row>
    <row r="209" spans="2:15">
      <c r="B209" t="s">
        <v>882</v>
      </c>
      <c r="C209" t="s">
        <v>883</v>
      </c>
      <c r="D209" t="s">
        <v>808</v>
      </c>
      <c r="E209" t="s">
        <v>274</v>
      </c>
      <c r="F209" t="s">
        <v>573</v>
      </c>
      <c r="G209" t="s">
        <v>129</v>
      </c>
      <c r="H209" t="s">
        <v>106</v>
      </c>
      <c r="I209" s="77">
        <v>1153.96</v>
      </c>
      <c r="J209" s="77">
        <v>3836</v>
      </c>
      <c r="K209" s="77">
        <v>0</v>
      </c>
      <c r="L209" s="77">
        <v>158.73753748159999</v>
      </c>
      <c r="M209" s="78">
        <v>0</v>
      </c>
      <c r="N209" s="78">
        <v>7.0000000000000001E-3</v>
      </c>
      <c r="O209" s="78">
        <v>2.3E-3</v>
      </c>
    </row>
    <row r="210" spans="2:15">
      <c r="B210" s="79" t="s">
        <v>270</v>
      </c>
      <c r="E210" s="16"/>
      <c r="F210" s="16"/>
      <c r="G210" s="16"/>
      <c r="I210" s="81">
        <v>18000.810000000001</v>
      </c>
      <c r="K210" s="81">
        <v>1.23</v>
      </c>
      <c r="L210" s="81">
        <v>2836.691033884646</v>
      </c>
      <c r="N210" s="80">
        <v>0.12529999999999999</v>
      </c>
      <c r="O210" s="80">
        <v>4.1500000000000002E-2</v>
      </c>
    </row>
    <row r="211" spans="2:15">
      <c r="B211" t="s">
        <v>884</v>
      </c>
      <c r="C211" t="s">
        <v>885</v>
      </c>
      <c r="D211" t="s">
        <v>831</v>
      </c>
      <c r="E211" t="s">
        <v>274</v>
      </c>
      <c r="F211" t="s">
        <v>886</v>
      </c>
      <c r="G211" t="s">
        <v>810</v>
      </c>
      <c r="H211" t="s">
        <v>106</v>
      </c>
      <c r="I211" s="77">
        <v>160.19999999999999</v>
      </c>
      <c r="J211" s="77">
        <v>13310</v>
      </c>
      <c r="K211" s="77">
        <v>0</v>
      </c>
      <c r="L211" s="77">
        <v>76.462915319999993</v>
      </c>
      <c r="M211" s="78">
        <v>0</v>
      </c>
      <c r="N211" s="78">
        <v>3.3999999999999998E-3</v>
      </c>
      <c r="O211" s="78">
        <v>1.1000000000000001E-3</v>
      </c>
    </row>
    <row r="212" spans="2:15">
      <c r="B212" t="s">
        <v>887</v>
      </c>
      <c r="C212" t="s">
        <v>888</v>
      </c>
      <c r="D212" t="s">
        <v>831</v>
      </c>
      <c r="E212" t="s">
        <v>274</v>
      </c>
      <c r="F212" t="s">
        <v>889</v>
      </c>
      <c r="G212" t="s">
        <v>810</v>
      </c>
      <c r="H212" t="s">
        <v>106</v>
      </c>
      <c r="I212" s="77">
        <v>190.31</v>
      </c>
      <c r="J212" s="77">
        <v>21104</v>
      </c>
      <c r="K212" s="77">
        <v>0</v>
      </c>
      <c r="L212" s="77">
        <v>144.0245983264</v>
      </c>
      <c r="M212" s="78">
        <v>0</v>
      </c>
      <c r="N212" s="78">
        <v>6.4000000000000003E-3</v>
      </c>
      <c r="O212" s="78">
        <v>2.0999999999999999E-3</v>
      </c>
    </row>
    <row r="213" spans="2:15">
      <c r="B213" t="s">
        <v>890</v>
      </c>
      <c r="C213" t="s">
        <v>891</v>
      </c>
      <c r="D213" t="s">
        <v>831</v>
      </c>
      <c r="E213" t="s">
        <v>274</v>
      </c>
      <c r="F213" t="s">
        <v>892</v>
      </c>
      <c r="G213" t="s">
        <v>810</v>
      </c>
      <c r="H213" t="s">
        <v>106</v>
      </c>
      <c r="I213" s="77">
        <v>57.67</v>
      </c>
      <c r="J213" s="77">
        <v>40370</v>
      </c>
      <c r="K213" s="77">
        <v>0.2606</v>
      </c>
      <c r="L213" s="77">
        <v>83.747625094</v>
      </c>
      <c r="M213" s="78">
        <v>0</v>
      </c>
      <c r="N213" s="78">
        <v>3.7000000000000002E-3</v>
      </c>
      <c r="O213" s="78">
        <v>1.1999999999999999E-3</v>
      </c>
    </row>
    <row r="214" spans="2:15">
      <c r="B214" t="s">
        <v>893</v>
      </c>
      <c r="C214" t="s">
        <v>894</v>
      </c>
      <c r="D214" t="s">
        <v>123</v>
      </c>
      <c r="E214" t="s">
        <v>274</v>
      </c>
      <c r="F214" t="s">
        <v>895</v>
      </c>
      <c r="G214" t="s">
        <v>810</v>
      </c>
      <c r="H214" t="s">
        <v>110</v>
      </c>
      <c r="I214" s="77">
        <v>195.44</v>
      </c>
      <c r="J214" s="77">
        <v>9964</v>
      </c>
      <c r="K214" s="77">
        <v>0</v>
      </c>
      <c r="L214" s="77">
        <v>75.873202401919997</v>
      </c>
      <c r="M214" s="78">
        <v>0</v>
      </c>
      <c r="N214" s="78">
        <v>3.3999999999999998E-3</v>
      </c>
      <c r="O214" s="78">
        <v>1.1000000000000001E-3</v>
      </c>
    </row>
    <row r="215" spans="2:15">
      <c r="B215" t="s">
        <v>896</v>
      </c>
      <c r="C215" t="s">
        <v>897</v>
      </c>
      <c r="D215" t="s">
        <v>808</v>
      </c>
      <c r="E215" t="s">
        <v>274</v>
      </c>
      <c r="F215" t="s">
        <v>898</v>
      </c>
      <c r="G215" t="s">
        <v>810</v>
      </c>
      <c r="H215" t="s">
        <v>106</v>
      </c>
      <c r="I215" s="77">
        <v>179.42</v>
      </c>
      <c r="J215" s="77">
        <v>8559</v>
      </c>
      <c r="K215" s="77">
        <v>0</v>
      </c>
      <c r="L215" s="77">
        <v>55.0686162708</v>
      </c>
      <c r="M215" s="78">
        <v>0</v>
      </c>
      <c r="N215" s="78">
        <v>2.3999999999999998E-3</v>
      </c>
      <c r="O215" s="78">
        <v>8.0000000000000004E-4</v>
      </c>
    </row>
    <row r="216" spans="2:15">
      <c r="B216" t="s">
        <v>899</v>
      </c>
      <c r="C216" t="s">
        <v>900</v>
      </c>
      <c r="D216" t="s">
        <v>808</v>
      </c>
      <c r="E216" t="s">
        <v>274</v>
      </c>
      <c r="F216" t="s">
        <v>901</v>
      </c>
      <c r="G216" t="s">
        <v>810</v>
      </c>
      <c r="H216" t="s">
        <v>106</v>
      </c>
      <c r="I216" s="77">
        <v>787.59</v>
      </c>
      <c r="J216" s="77">
        <v>1230</v>
      </c>
      <c r="K216" s="77">
        <v>0</v>
      </c>
      <c r="L216" s="77">
        <v>34.738862202</v>
      </c>
      <c r="M216" s="78">
        <v>0</v>
      </c>
      <c r="N216" s="78">
        <v>1.5E-3</v>
      </c>
      <c r="O216" s="78">
        <v>5.0000000000000001E-4</v>
      </c>
    </row>
    <row r="217" spans="2:15">
      <c r="B217" t="s">
        <v>902</v>
      </c>
      <c r="C217" t="s">
        <v>903</v>
      </c>
      <c r="D217" t="s">
        <v>808</v>
      </c>
      <c r="E217" t="s">
        <v>274</v>
      </c>
      <c r="F217" t="s">
        <v>904</v>
      </c>
      <c r="G217" t="s">
        <v>810</v>
      </c>
      <c r="H217" t="s">
        <v>106</v>
      </c>
      <c r="I217" s="77">
        <v>230.68</v>
      </c>
      <c r="J217" s="77">
        <v>9737</v>
      </c>
      <c r="K217" s="77">
        <v>0</v>
      </c>
      <c r="L217" s="77">
        <v>80.546263397600001</v>
      </c>
      <c r="M217" s="78">
        <v>0</v>
      </c>
      <c r="N217" s="78">
        <v>3.5999999999999999E-3</v>
      </c>
      <c r="O217" s="78">
        <v>1.1999999999999999E-3</v>
      </c>
    </row>
    <row r="218" spans="2:15">
      <c r="B218" t="s">
        <v>905</v>
      </c>
      <c r="C218" t="s">
        <v>906</v>
      </c>
      <c r="D218" t="s">
        <v>123</v>
      </c>
      <c r="E218" t="s">
        <v>274</v>
      </c>
      <c r="F218" t="s">
        <v>907</v>
      </c>
      <c r="G218" t="s">
        <v>810</v>
      </c>
      <c r="H218" t="s">
        <v>110</v>
      </c>
      <c r="I218" s="77">
        <v>242.86</v>
      </c>
      <c r="J218" s="77">
        <v>15310</v>
      </c>
      <c r="K218" s="77">
        <v>0</v>
      </c>
      <c r="L218" s="77">
        <v>144.86798630920001</v>
      </c>
      <c r="M218" s="78">
        <v>0</v>
      </c>
      <c r="N218" s="78">
        <v>6.4000000000000003E-3</v>
      </c>
      <c r="O218" s="78">
        <v>2.0999999999999999E-3</v>
      </c>
    </row>
    <row r="219" spans="2:15">
      <c r="B219" t="s">
        <v>908</v>
      </c>
      <c r="C219" t="s">
        <v>909</v>
      </c>
      <c r="D219" t="s">
        <v>123</v>
      </c>
      <c r="E219" t="s">
        <v>274</v>
      </c>
      <c r="F219" t="s">
        <v>910</v>
      </c>
      <c r="G219" t="s">
        <v>810</v>
      </c>
      <c r="H219" t="s">
        <v>110</v>
      </c>
      <c r="I219" s="77">
        <v>201.85</v>
      </c>
      <c r="J219" s="77">
        <v>14822</v>
      </c>
      <c r="K219" s="77">
        <v>0</v>
      </c>
      <c r="L219" s="77">
        <v>116.56731811340001</v>
      </c>
      <c r="M219" s="78">
        <v>0</v>
      </c>
      <c r="N219" s="78">
        <v>5.1000000000000004E-3</v>
      </c>
      <c r="O219" s="78">
        <v>1.6999999999999999E-3</v>
      </c>
    </row>
    <row r="220" spans="2:15">
      <c r="B220" t="s">
        <v>911</v>
      </c>
      <c r="C220" t="s">
        <v>912</v>
      </c>
      <c r="D220" t="s">
        <v>123</v>
      </c>
      <c r="E220" t="s">
        <v>274</v>
      </c>
      <c r="F220" t="s">
        <v>913</v>
      </c>
      <c r="G220" t="s">
        <v>810</v>
      </c>
      <c r="H220" t="s">
        <v>110</v>
      </c>
      <c r="I220" s="77">
        <v>429.33</v>
      </c>
      <c r="J220" s="77">
        <v>10542</v>
      </c>
      <c r="K220" s="77">
        <v>0</v>
      </c>
      <c r="L220" s="77">
        <v>176.34188965932</v>
      </c>
      <c r="M220" s="78">
        <v>0</v>
      </c>
      <c r="N220" s="78">
        <v>7.7999999999999996E-3</v>
      </c>
      <c r="O220" s="78">
        <v>2.5999999999999999E-3</v>
      </c>
    </row>
    <row r="221" spans="2:15">
      <c r="B221" t="s">
        <v>914</v>
      </c>
      <c r="C221" t="s">
        <v>915</v>
      </c>
      <c r="D221" t="s">
        <v>831</v>
      </c>
      <c r="E221" t="s">
        <v>274</v>
      </c>
      <c r="F221" t="s">
        <v>916</v>
      </c>
      <c r="G221" t="s">
        <v>917</v>
      </c>
      <c r="H221" t="s">
        <v>106</v>
      </c>
      <c r="I221" s="77">
        <v>351.9</v>
      </c>
      <c r="J221" s="77">
        <v>8611</v>
      </c>
      <c r="K221" s="77">
        <v>0</v>
      </c>
      <c r="L221" s="77">
        <v>108.663362874</v>
      </c>
      <c r="M221" s="78">
        <v>0</v>
      </c>
      <c r="N221" s="78">
        <v>4.7999999999999996E-3</v>
      </c>
      <c r="O221" s="78">
        <v>1.6000000000000001E-3</v>
      </c>
    </row>
    <row r="222" spans="2:15">
      <c r="B222" t="s">
        <v>918</v>
      </c>
      <c r="C222" t="s">
        <v>919</v>
      </c>
      <c r="D222" t="s">
        <v>808</v>
      </c>
      <c r="E222" t="s">
        <v>274</v>
      </c>
      <c r="F222" t="s">
        <v>920</v>
      </c>
      <c r="G222" t="s">
        <v>917</v>
      </c>
      <c r="H222" t="s">
        <v>110</v>
      </c>
      <c r="I222" s="77">
        <v>159.56</v>
      </c>
      <c r="J222" s="77">
        <v>13696</v>
      </c>
      <c r="K222" s="77">
        <v>0</v>
      </c>
      <c r="L222" s="77">
        <v>85.144973957120001</v>
      </c>
      <c r="M222" s="78">
        <v>0</v>
      </c>
      <c r="N222" s="78">
        <v>3.8E-3</v>
      </c>
      <c r="O222" s="78">
        <v>1.1999999999999999E-3</v>
      </c>
    </row>
    <row r="223" spans="2:15">
      <c r="B223" t="s">
        <v>921</v>
      </c>
      <c r="C223" t="s">
        <v>922</v>
      </c>
      <c r="D223" t="s">
        <v>808</v>
      </c>
      <c r="E223" t="s">
        <v>274</v>
      </c>
      <c r="F223" t="s">
        <v>923</v>
      </c>
      <c r="G223" t="s">
        <v>917</v>
      </c>
      <c r="H223" t="s">
        <v>110</v>
      </c>
      <c r="I223" s="77">
        <v>229.76</v>
      </c>
      <c r="J223" s="77">
        <v>13650</v>
      </c>
      <c r="K223" s="77">
        <v>0</v>
      </c>
      <c r="L223" s="77">
        <v>122.19355948800001</v>
      </c>
      <c r="M223" s="78">
        <v>0</v>
      </c>
      <c r="N223" s="78">
        <v>5.4000000000000003E-3</v>
      </c>
      <c r="O223" s="78">
        <v>1.8E-3</v>
      </c>
    </row>
    <row r="224" spans="2:15">
      <c r="B224" t="s">
        <v>924</v>
      </c>
      <c r="C224" t="s">
        <v>925</v>
      </c>
      <c r="D224" t="s">
        <v>926</v>
      </c>
      <c r="E224" t="s">
        <v>274</v>
      </c>
      <c r="F224" t="s">
        <v>339</v>
      </c>
      <c r="G224" t="s">
        <v>813</v>
      </c>
      <c r="H224" t="s">
        <v>113</v>
      </c>
      <c r="I224" s="77">
        <v>2386.23</v>
      </c>
      <c r="J224" s="77">
        <v>1312</v>
      </c>
      <c r="K224" s="77">
        <v>0</v>
      </c>
      <c r="L224" s="77">
        <v>138.57253768512001</v>
      </c>
      <c r="M224" s="78">
        <v>0</v>
      </c>
      <c r="N224" s="78">
        <v>6.1000000000000004E-3</v>
      </c>
      <c r="O224" s="78">
        <v>2E-3</v>
      </c>
    </row>
    <row r="225" spans="2:15">
      <c r="B225" t="s">
        <v>927</v>
      </c>
      <c r="C225" t="s">
        <v>928</v>
      </c>
      <c r="D225" t="s">
        <v>831</v>
      </c>
      <c r="E225" t="s">
        <v>274</v>
      </c>
      <c r="F225" t="s">
        <v>929</v>
      </c>
      <c r="G225" t="s">
        <v>930</v>
      </c>
      <c r="H225" t="s">
        <v>106</v>
      </c>
      <c r="I225" s="77">
        <v>89.18</v>
      </c>
      <c r="J225" s="77">
        <v>24672</v>
      </c>
      <c r="K225" s="77">
        <v>0</v>
      </c>
      <c r="L225" s="77">
        <v>78.900927705599997</v>
      </c>
      <c r="M225" s="78">
        <v>0</v>
      </c>
      <c r="N225" s="78">
        <v>3.5000000000000001E-3</v>
      </c>
      <c r="O225" s="78">
        <v>1.1999999999999999E-3</v>
      </c>
    </row>
    <row r="226" spans="2:15">
      <c r="B226" t="s">
        <v>931</v>
      </c>
      <c r="C226" t="s">
        <v>932</v>
      </c>
      <c r="D226" t="s">
        <v>808</v>
      </c>
      <c r="E226" t="s">
        <v>274</v>
      </c>
      <c r="F226" t="s">
        <v>933</v>
      </c>
      <c r="G226" t="s">
        <v>817</v>
      </c>
      <c r="H226" t="s">
        <v>106</v>
      </c>
      <c r="I226" s="77">
        <v>1202.6500000000001</v>
      </c>
      <c r="J226" s="77">
        <v>70.09</v>
      </c>
      <c r="K226" s="77">
        <v>0</v>
      </c>
      <c r="L226" s="77">
        <v>3.02277346261</v>
      </c>
      <c r="M226" s="78">
        <v>0</v>
      </c>
      <c r="N226" s="78">
        <v>1E-4</v>
      </c>
      <c r="O226" s="78">
        <v>0</v>
      </c>
    </row>
    <row r="227" spans="2:15">
      <c r="B227" t="s">
        <v>934</v>
      </c>
      <c r="C227" t="s">
        <v>935</v>
      </c>
      <c r="D227" t="s">
        <v>831</v>
      </c>
      <c r="E227" t="s">
        <v>274</v>
      </c>
      <c r="F227" t="s">
        <v>936</v>
      </c>
      <c r="G227" t="s">
        <v>937</v>
      </c>
      <c r="H227" t="s">
        <v>106</v>
      </c>
      <c r="I227" s="77">
        <v>72.16</v>
      </c>
      <c r="J227" s="77">
        <v>7268</v>
      </c>
      <c r="K227" s="77">
        <v>0.13825000000000001</v>
      </c>
      <c r="L227" s="77">
        <v>18.9453454368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938</v>
      </c>
      <c r="C228" t="s">
        <v>939</v>
      </c>
      <c r="D228" t="s">
        <v>808</v>
      </c>
      <c r="E228" t="s">
        <v>274</v>
      </c>
      <c r="F228" t="s">
        <v>940</v>
      </c>
      <c r="G228" t="s">
        <v>941</v>
      </c>
      <c r="H228" t="s">
        <v>106</v>
      </c>
      <c r="I228" s="77">
        <v>193.44</v>
      </c>
      <c r="J228" s="77">
        <v>10132</v>
      </c>
      <c r="K228" s="77">
        <v>0</v>
      </c>
      <c r="L228" s="77">
        <v>70.283236108799997</v>
      </c>
      <c r="M228" s="78">
        <v>0</v>
      </c>
      <c r="N228" s="78">
        <v>3.0999999999999999E-3</v>
      </c>
      <c r="O228" s="78">
        <v>1E-3</v>
      </c>
    </row>
    <row r="229" spans="2:15">
      <c r="B229" t="s">
        <v>942</v>
      </c>
      <c r="C229" t="s">
        <v>943</v>
      </c>
      <c r="D229" t="s">
        <v>808</v>
      </c>
      <c r="E229" t="s">
        <v>274</v>
      </c>
      <c r="F229" t="s">
        <v>944</v>
      </c>
      <c r="G229" t="s">
        <v>941</v>
      </c>
      <c r="H229" t="s">
        <v>106</v>
      </c>
      <c r="I229" s="77">
        <v>762.66</v>
      </c>
      <c r="J229" s="77">
        <v>505.62599999999998</v>
      </c>
      <c r="K229" s="77">
        <v>0</v>
      </c>
      <c r="L229" s="77">
        <v>3.8562072515999999</v>
      </c>
      <c r="M229" s="78">
        <v>0</v>
      </c>
      <c r="N229" s="78">
        <v>2.0000000000000001E-4</v>
      </c>
      <c r="O229" s="78">
        <v>1E-4</v>
      </c>
    </row>
    <row r="230" spans="2:15">
      <c r="B230" t="s">
        <v>945</v>
      </c>
      <c r="C230" t="s">
        <v>946</v>
      </c>
      <c r="D230" t="s">
        <v>808</v>
      </c>
      <c r="E230" t="s">
        <v>274</v>
      </c>
      <c r="F230" t="s">
        <v>947</v>
      </c>
      <c r="G230" t="s">
        <v>941</v>
      </c>
      <c r="H230" t="s">
        <v>106</v>
      </c>
      <c r="I230" s="77">
        <v>205.05</v>
      </c>
      <c r="J230" s="77">
        <v>20784</v>
      </c>
      <c r="K230" s="77">
        <v>0</v>
      </c>
      <c r="L230" s="77">
        <v>152.82668491199999</v>
      </c>
      <c r="M230" s="78">
        <v>0</v>
      </c>
      <c r="N230" s="78">
        <v>6.7999999999999996E-3</v>
      </c>
      <c r="O230" s="78">
        <v>2.2000000000000001E-3</v>
      </c>
    </row>
    <row r="231" spans="2:15">
      <c r="B231" t="s">
        <v>948</v>
      </c>
      <c r="C231" t="s">
        <v>949</v>
      </c>
      <c r="D231" t="s">
        <v>808</v>
      </c>
      <c r="E231" t="s">
        <v>274</v>
      </c>
      <c r="F231" t="s">
        <v>950</v>
      </c>
      <c r="G231" t="s">
        <v>951</v>
      </c>
      <c r="H231" t="s">
        <v>106</v>
      </c>
      <c r="I231" s="77">
        <v>721.59</v>
      </c>
      <c r="J231" s="77">
        <v>1025</v>
      </c>
      <c r="K231" s="77">
        <v>0</v>
      </c>
      <c r="L231" s="77">
        <v>26.523122834999999</v>
      </c>
      <c r="M231" s="78">
        <v>0</v>
      </c>
      <c r="N231" s="78">
        <v>1.1999999999999999E-3</v>
      </c>
      <c r="O231" s="78">
        <v>4.0000000000000002E-4</v>
      </c>
    </row>
    <row r="232" spans="2:15">
      <c r="B232" t="s">
        <v>952</v>
      </c>
      <c r="C232" t="s">
        <v>953</v>
      </c>
      <c r="D232" t="s">
        <v>831</v>
      </c>
      <c r="E232" t="s">
        <v>274</v>
      </c>
      <c r="F232" t="s">
        <v>954</v>
      </c>
      <c r="G232" t="s">
        <v>821</v>
      </c>
      <c r="H232" t="s">
        <v>106</v>
      </c>
      <c r="I232" s="77">
        <v>544.66999999999996</v>
      </c>
      <c r="J232" s="77">
        <v>4038</v>
      </c>
      <c r="K232" s="77">
        <v>0</v>
      </c>
      <c r="L232" s="77">
        <v>78.869675715599996</v>
      </c>
      <c r="M232" s="78">
        <v>0</v>
      </c>
      <c r="N232" s="78">
        <v>3.5000000000000001E-3</v>
      </c>
      <c r="O232" s="78">
        <v>1.1999999999999999E-3</v>
      </c>
    </row>
    <row r="233" spans="2:15">
      <c r="B233" t="s">
        <v>955</v>
      </c>
      <c r="C233" t="s">
        <v>956</v>
      </c>
      <c r="D233" t="s">
        <v>957</v>
      </c>
      <c r="E233" t="s">
        <v>274</v>
      </c>
      <c r="F233" t="s">
        <v>958</v>
      </c>
      <c r="G233" t="s">
        <v>959</v>
      </c>
      <c r="H233" t="s">
        <v>110</v>
      </c>
      <c r="I233" s="77">
        <v>4570.05</v>
      </c>
      <c r="J233" s="77">
        <v>148.5</v>
      </c>
      <c r="K233" s="77">
        <v>0</v>
      </c>
      <c r="L233" s="77">
        <v>26.441655782849999</v>
      </c>
      <c r="M233" s="78">
        <v>0</v>
      </c>
      <c r="N233" s="78">
        <v>1.1999999999999999E-3</v>
      </c>
      <c r="O233" s="78">
        <v>4.0000000000000002E-4</v>
      </c>
    </row>
    <row r="234" spans="2:15">
      <c r="B234" t="s">
        <v>960</v>
      </c>
      <c r="C234" t="s">
        <v>961</v>
      </c>
      <c r="D234" t="s">
        <v>808</v>
      </c>
      <c r="E234" t="s">
        <v>274</v>
      </c>
      <c r="F234" t="s">
        <v>962</v>
      </c>
      <c r="G234" t="s">
        <v>828</v>
      </c>
      <c r="H234" t="s">
        <v>106</v>
      </c>
      <c r="I234" s="77">
        <v>214.66</v>
      </c>
      <c r="J234" s="77">
        <v>10200</v>
      </c>
      <c r="K234" s="77">
        <v>0</v>
      </c>
      <c r="L234" s="77">
        <v>78.516617519999997</v>
      </c>
      <c r="M234" s="78">
        <v>0</v>
      </c>
      <c r="N234" s="78">
        <v>3.5000000000000001E-3</v>
      </c>
      <c r="O234" s="78">
        <v>1.1000000000000001E-3</v>
      </c>
    </row>
    <row r="235" spans="2:15">
      <c r="B235" t="s">
        <v>963</v>
      </c>
      <c r="C235" t="s">
        <v>964</v>
      </c>
      <c r="D235" t="s">
        <v>123</v>
      </c>
      <c r="E235" t="s">
        <v>274</v>
      </c>
      <c r="F235" t="s">
        <v>965</v>
      </c>
      <c r="G235" t="s">
        <v>276</v>
      </c>
      <c r="H235" t="s">
        <v>110</v>
      </c>
      <c r="I235" s="77">
        <v>54.47</v>
      </c>
      <c r="J235" s="77">
        <v>62370</v>
      </c>
      <c r="K235" s="77">
        <v>0</v>
      </c>
      <c r="L235" s="77">
        <v>132.3653649318</v>
      </c>
      <c r="M235" s="78">
        <v>0</v>
      </c>
      <c r="N235" s="78">
        <v>5.7999999999999996E-3</v>
      </c>
      <c r="O235" s="78">
        <v>1.9E-3</v>
      </c>
    </row>
    <row r="236" spans="2:15">
      <c r="B236" t="s">
        <v>966</v>
      </c>
      <c r="C236" t="s">
        <v>967</v>
      </c>
      <c r="D236" t="s">
        <v>831</v>
      </c>
      <c r="E236" t="s">
        <v>274</v>
      </c>
      <c r="F236" t="s">
        <v>968</v>
      </c>
      <c r="G236" t="s">
        <v>276</v>
      </c>
      <c r="H236" t="s">
        <v>106</v>
      </c>
      <c r="I236" s="77">
        <v>240.3</v>
      </c>
      <c r="J236" s="77">
        <v>9291.8756910000029</v>
      </c>
      <c r="K236" s="77">
        <v>0</v>
      </c>
      <c r="L236" s="77">
        <v>80.069560945706201</v>
      </c>
      <c r="M236" s="78">
        <v>0</v>
      </c>
      <c r="N236" s="78">
        <v>3.5000000000000001E-3</v>
      </c>
      <c r="O236" s="78">
        <v>1.1999999999999999E-3</v>
      </c>
    </row>
    <row r="237" spans="2:15">
      <c r="B237" t="s">
        <v>969</v>
      </c>
      <c r="C237" t="s">
        <v>970</v>
      </c>
      <c r="D237" t="s">
        <v>808</v>
      </c>
      <c r="E237" t="s">
        <v>274</v>
      </c>
      <c r="F237" t="s">
        <v>971</v>
      </c>
      <c r="G237" t="s">
        <v>840</v>
      </c>
      <c r="H237" t="s">
        <v>106</v>
      </c>
      <c r="I237" s="77">
        <v>79.010000000000005</v>
      </c>
      <c r="J237" s="77">
        <v>13172</v>
      </c>
      <c r="K237" s="77">
        <v>0</v>
      </c>
      <c r="L237" s="77">
        <v>37.320209159199997</v>
      </c>
      <c r="M237" s="78">
        <v>0</v>
      </c>
      <c r="N237" s="78">
        <v>1.6000000000000001E-3</v>
      </c>
      <c r="O237" s="78">
        <v>5.0000000000000001E-4</v>
      </c>
    </row>
    <row r="238" spans="2:15">
      <c r="B238" t="s">
        <v>972</v>
      </c>
      <c r="C238" t="s">
        <v>973</v>
      </c>
      <c r="D238" t="s">
        <v>808</v>
      </c>
      <c r="E238" t="s">
        <v>274</v>
      </c>
      <c r="F238" t="s">
        <v>974</v>
      </c>
      <c r="G238" t="s">
        <v>840</v>
      </c>
      <c r="H238" t="s">
        <v>106</v>
      </c>
      <c r="I238" s="77">
        <v>138.44999999999999</v>
      </c>
      <c r="J238" s="77">
        <v>6581</v>
      </c>
      <c r="K238" s="77">
        <v>0</v>
      </c>
      <c r="L238" s="77">
        <v>32.673460677000001</v>
      </c>
      <c r="M238" s="78">
        <v>0</v>
      </c>
      <c r="N238" s="78">
        <v>1.4E-3</v>
      </c>
      <c r="O238" s="78">
        <v>5.0000000000000001E-4</v>
      </c>
    </row>
    <row r="239" spans="2:15">
      <c r="B239" t="s">
        <v>975</v>
      </c>
      <c r="C239" t="s">
        <v>976</v>
      </c>
      <c r="D239" t="s">
        <v>808</v>
      </c>
      <c r="E239" t="s">
        <v>274</v>
      </c>
      <c r="F239" t="s">
        <v>977</v>
      </c>
      <c r="G239" t="s">
        <v>840</v>
      </c>
      <c r="H239" t="s">
        <v>106</v>
      </c>
      <c r="I239" s="77">
        <v>139.44999999999999</v>
      </c>
      <c r="J239" s="77">
        <v>19357</v>
      </c>
      <c r="K239" s="77">
        <v>0</v>
      </c>
      <c r="L239" s="77">
        <v>96.798104688999999</v>
      </c>
      <c r="M239" s="78">
        <v>0</v>
      </c>
      <c r="N239" s="78">
        <v>4.3E-3</v>
      </c>
      <c r="O239" s="78">
        <v>1.4E-3</v>
      </c>
    </row>
    <row r="240" spans="2:15">
      <c r="B240" t="s">
        <v>978</v>
      </c>
      <c r="C240" t="s">
        <v>979</v>
      </c>
      <c r="D240" t="s">
        <v>831</v>
      </c>
      <c r="E240" t="s">
        <v>274</v>
      </c>
      <c r="F240" t="s">
        <v>980</v>
      </c>
      <c r="G240" t="s">
        <v>840</v>
      </c>
      <c r="H240" t="s">
        <v>106</v>
      </c>
      <c r="I240" s="77">
        <v>661.46</v>
      </c>
      <c r="J240" s="77">
        <v>1526</v>
      </c>
      <c r="K240" s="77">
        <v>0</v>
      </c>
      <c r="L240" s="77">
        <v>36.196652245599999</v>
      </c>
      <c r="M240" s="78">
        <v>0</v>
      </c>
      <c r="N240" s="78">
        <v>1.6000000000000001E-3</v>
      </c>
      <c r="O240" s="78">
        <v>5.0000000000000001E-4</v>
      </c>
    </row>
    <row r="241" spans="2:15">
      <c r="B241" t="s">
        <v>981</v>
      </c>
      <c r="C241" t="s">
        <v>982</v>
      </c>
      <c r="D241" t="s">
        <v>808</v>
      </c>
      <c r="E241" t="s">
        <v>274</v>
      </c>
      <c r="F241" t="s">
        <v>983</v>
      </c>
      <c r="G241" t="s">
        <v>865</v>
      </c>
      <c r="H241" t="s">
        <v>106</v>
      </c>
      <c r="I241" s="77">
        <v>220.33</v>
      </c>
      <c r="J241" s="77">
        <v>16236</v>
      </c>
      <c r="K241" s="77">
        <v>0</v>
      </c>
      <c r="L241" s="77">
        <v>128.28118477679999</v>
      </c>
      <c r="M241" s="78">
        <v>0</v>
      </c>
      <c r="N241" s="78">
        <v>5.7000000000000002E-3</v>
      </c>
      <c r="O241" s="78">
        <v>1.9E-3</v>
      </c>
    </row>
    <row r="242" spans="2:15">
      <c r="B242" t="s">
        <v>984</v>
      </c>
      <c r="C242" t="s">
        <v>985</v>
      </c>
      <c r="D242" t="s">
        <v>808</v>
      </c>
      <c r="E242" t="s">
        <v>274</v>
      </c>
      <c r="F242" t="s">
        <v>986</v>
      </c>
      <c r="G242" t="s">
        <v>865</v>
      </c>
      <c r="H242" t="s">
        <v>106</v>
      </c>
      <c r="I242" s="77">
        <v>49.98</v>
      </c>
      <c r="J242" s="77">
        <v>63375</v>
      </c>
      <c r="K242" s="77">
        <v>0.83115000000000006</v>
      </c>
      <c r="L242" s="77">
        <v>114.41707245000001</v>
      </c>
      <c r="M242" s="78">
        <v>0</v>
      </c>
      <c r="N242" s="78">
        <v>5.1000000000000004E-3</v>
      </c>
      <c r="O242" s="78">
        <v>1.6999999999999999E-3</v>
      </c>
    </row>
    <row r="243" spans="2:15">
      <c r="B243" t="s">
        <v>987</v>
      </c>
      <c r="C243" t="s">
        <v>988</v>
      </c>
      <c r="D243" t="s">
        <v>831</v>
      </c>
      <c r="E243" t="s">
        <v>274</v>
      </c>
      <c r="F243" t="s">
        <v>944</v>
      </c>
      <c r="G243" t="s">
        <v>865</v>
      </c>
      <c r="H243" t="s">
        <v>106</v>
      </c>
      <c r="I243" s="77">
        <v>1841.99</v>
      </c>
      <c r="J243" s="77">
        <v>247</v>
      </c>
      <c r="K243" s="77">
        <v>0</v>
      </c>
      <c r="L243" s="77">
        <v>16.315279065799999</v>
      </c>
      <c r="M243" s="78">
        <v>0</v>
      </c>
      <c r="N243" s="78">
        <v>6.9999999999999999E-4</v>
      </c>
      <c r="O243" s="78">
        <v>2.0000000000000001E-4</v>
      </c>
    </row>
    <row r="244" spans="2:15">
      <c r="B244" t="s">
        <v>989</v>
      </c>
      <c r="C244" t="s">
        <v>990</v>
      </c>
      <c r="D244" t="s">
        <v>808</v>
      </c>
      <c r="E244" t="s">
        <v>274</v>
      </c>
      <c r="F244" t="s">
        <v>991</v>
      </c>
      <c r="G244" t="s">
        <v>865</v>
      </c>
      <c r="H244" t="s">
        <v>106</v>
      </c>
      <c r="I244" s="77">
        <v>173.01</v>
      </c>
      <c r="J244" s="77">
        <v>12740</v>
      </c>
      <c r="K244" s="77">
        <v>0</v>
      </c>
      <c r="L244" s="77">
        <v>79.040725764000001</v>
      </c>
      <c r="M244" s="78">
        <v>0</v>
      </c>
      <c r="N244" s="78">
        <v>3.5000000000000001E-3</v>
      </c>
      <c r="O244" s="78">
        <v>1.1999999999999999E-3</v>
      </c>
    </row>
    <row r="245" spans="2:15">
      <c r="B245" t="s">
        <v>992</v>
      </c>
      <c r="C245" t="s">
        <v>993</v>
      </c>
      <c r="D245" t="s">
        <v>926</v>
      </c>
      <c r="E245" t="s">
        <v>274</v>
      </c>
      <c r="F245" t="s">
        <v>994</v>
      </c>
      <c r="G245" t="s">
        <v>865</v>
      </c>
      <c r="H245" t="s">
        <v>106</v>
      </c>
      <c r="I245" s="77">
        <v>23.45</v>
      </c>
      <c r="J245" s="77">
        <v>121550</v>
      </c>
      <c r="K245" s="77">
        <v>0</v>
      </c>
      <c r="L245" s="77">
        <v>102.21346135</v>
      </c>
      <c r="M245" s="78">
        <v>0</v>
      </c>
      <c r="N245" s="78">
        <v>4.4999999999999997E-3</v>
      </c>
      <c r="O245" s="78">
        <v>1.5E-3</v>
      </c>
    </row>
    <row r="246" spans="2:15">
      <c r="B246" t="s">
        <v>231</v>
      </c>
      <c r="E246" s="16"/>
      <c r="F246" s="16"/>
      <c r="G246" s="16"/>
    </row>
    <row r="247" spans="2:15">
      <c r="B247" t="s">
        <v>263</v>
      </c>
      <c r="E247" s="16"/>
      <c r="F247" s="16"/>
      <c r="G247" s="16"/>
    </row>
    <row r="248" spans="2:15">
      <c r="B248" t="s">
        <v>264</v>
      </c>
      <c r="E248" s="16"/>
      <c r="F248" s="16"/>
      <c r="G248" s="16"/>
    </row>
    <row r="249" spans="2:15">
      <c r="B249" t="s">
        <v>265</v>
      </c>
      <c r="E249" s="16"/>
      <c r="F249" s="16"/>
      <c r="G249" s="16"/>
    </row>
    <row r="250" spans="2:15">
      <c r="B250" s="16" t="s">
        <v>266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2362</v>
      </c>
    </row>
    <row r="3" spans="2:63" s="1" customFormat="1">
      <c r="B3" s="2" t="s">
        <v>2</v>
      </c>
      <c r="C3" s="26" t="s">
        <v>2363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327363.55</v>
      </c>
      <c r="I11" s="7"/>
      <c r="J11" s="75">
        <v>0.12417</v>
      </c>
      <c r="K11" s="75">
        <v>19641.798904233561</v>
      </c>
      <c r="L11" s="7"/>
      <c r="M11" s="76">
        <v>1</v>
      </c>
      <c r="N11" s="76">
        <v>0.2873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113000.8</v>
      </c>
      <c r="J12" s="81">
        <v>0</v>
      </c>
      <c r="K12" s="81">
        <v>3494.650494</v>
      </c>
      <c r="M12" s="80">
        <v>0.1779</v>
      </c>
      <c r="N12" s="80">
        <v>5.11E-2</v>
      </c>
    </row>
    <row r="13" spans="2:63">
      <c r="B13" s="79" t="s">
        <v>995</v>
      </c>
      <c r="D13" s="16"/>
      <c r="E13" s="16"/>
      <c r="F13" s="16"/>
      <c r="G13" s="16"/>
      <c r="H13" s="81">
        <v>113000.8</v>
      </c>
      <c r="J13" s="81">
        <v>0</v>
      </c>
      <c r="K13" s="81">
        <v>3494.650494</v>
      </c>
      <c r="M13" s="80">
        <v>0.1779</v>
      </c>
      <c r="N13" s="80">
        <v>5.11E-2</v>
      </c>
    </row>
    <row r="14" spans="2:63">
      <c r="B14" t="s">
        <v>996</v>
      </c>
      <c r="C14" t="s">
        <v>997</v>
      </c>
      <c r="D14" t="s">
        <v>100</v>
      </c>
      <c r="E14" t="s">
        <v>998</v>
      </c>
      <c r="F14" t="s">
        <v>999</v>
      </c>
      <c r="G14" t="s">
        <v>102</v>
      </c>
      <c r="H14" s="77">
        <v>34103</v>
      </c>
      <c r="I14" s="77">
        <v>1616</v>
      </c>
      <c r="J14" s="77">
        <v>0</v>
      </c>
      <c r="K14" s="77">
        <v>551.10447999999997</v>
      </c>
      <c r="L14" s="78">
        <v>1E-4</v>
      </c>
      <c r="M14" s="78">
        <v>2.81E-2</v>
      </c>
      <c r="N14" s="78">
        <v>8.0999999999999996E-3</v>
      </c>
    </row>
    <row r="15" spans="2:63">
      <c r="B15" t="s">
        <v>1000</v>
      </c>
      <c r="C15" t="s">
        <v>1001</v>
      </c>
      <c r="D15" t="s">
        <v>100</v>
      </c>
      <c r="E15" t="s">
        <v>998</v>
      </c>
      <c r="F15" t="s">
        <v>999</v>
      </c>
      <c r="G15" t="s">
        <v>102</v>
      </c>
      <c r="H15" s="77">
        <v>10293.91</v>
      </c>
      <c r="I15" s="77">
        <v>2939</v>
      </c>
      <c r="J15" s="77">
        <v>0</v>
      </c>
      <c r="K15" s="77">
        <v>302.53801490000001</v>
      </c>
      <c r="L15" s="78">
        <v>2.0000000000000001E-4</v>
      </c>
      <c r="M15" s="78">
        <v>1.54E-2</v>
      </c>
      <c r="N15" s="78">
        <v>4.4000000000000003E-3</v>
      </c>
    </row>
    <row r="16" spans="2:63">
      <c r="B16" t="s">
        <v>1002</v>
      </c>
      <c r="C16" t="s">
        <v>1003</v>
      </c>
      <c r="D16" t="s">
        <v>100</v>
      </c>
      <c r="E16" t="s">
        <v>998</v>
      </c>
      <c r="F16" t="s">
        <v>999</v>
      </c>
      <c r="G16" t="s">
        <v>102</v>
      </c>
      <c r="H16" s="77">
        <v>6108.24</v>
      </c>
      <c r="I16" s="77">
        <v>1701</v>
      </c>
      <c r="J16" s="77">
        <v>0</v>
      </c>
      <c r="K16" s="77">
        <v>103.9011624</v>
      </c>
      <c r="L16" s="78">
        <v>1E-4</v>
      </c>
      <c r="M16" s="78">
        <v>5.3E-3</v>
      </c>
      <c r="N16" s="78">
        <v>1.5E-3</v>
      </c>
    </row>
    <row r="17" spans="2:14">
      <c r="B17" t="s">
        <v>1004</v>
      </c>
      <c r="C17" t="s">
        <v>1005</v>
      </c>
      <c r="D17" t="s">
        <v>100</v>
      </c>
      <c r="E17" t="s">
        <v>1006</v>
      </c>
      <c r="F17" t="s">
        <v>999</v>
      </c>
      <c r="G17" t="s">
        <v>102</v>
      </c>
      <c r="H17" s="77">
        <v>18231</v>
      </c>
      <c r="I17" s="77">
        <v>1607</v>
      </c>
      <c r="J17" s="77">
        <v>0</v>
      </c>
      <c r="K17" s="77">
        <v>292.97217000000001</v>
      </c>
      <c r="L17" s="78">
        <v>2.9999999999999997E-4</v>
      </c>
      <c r="M17" s="78">
        <v>1.49E-2</v>
      </c>
      <c r="N17" s="78">
        <v>4.3E-3</v>
      </c>
    </row>
    <row r="18" spans="2:14">
      <c r="B18" t="s">
        <v>1007</v>
      </c>
      <c r="C18" t="s">
        <v>1008</v>
      </c>
      <c r="D18" t="s">
        <v>100</v>
      </c>
      <c r="E18" t="s">
        <v>1006</v>
      </c>
      <c r="F18" t="s">
        <v>999</v>
      </c>
      <c r="G18" t="s">
        <v>102</v>
      </c>
      <c r="H18" s="77">
        <v>20630.79</v>
      </c>
      <c r="I18" s="77">
        <v>2899</v>
      </c>
      <c r="J18" s="77">
        <v>0</v>
      </c>
      <c r="K18" s="77">
        <v>598.08660210000005</v>
      </c>
      <c r="L18" s="78">
        <v>1E-4</v>
      </c>
      <c r="M18" s="78">
        <v>3.04E-2</v>
      </c>
      <c r="N18" s="78">
        <v>8.6999999999999994E-3</v>
      </c>
    </row>
    <row r="19" spans="2:14">
      <c r="B19" t="s">
        <v>1009</v>
      </c>
      <c r="C19" t="s">
        <v>1010</v>
      </c>
      <c r="D19" t="s">
        <v>100</v>
      </c>
      <c r="E19" t="s">
        <v>1006</v>
      </c>
      <c r="F19" t="s">
        <v>999</v>
      </c>
      <c r="G19" t="s">
        <v>102</v>
      </c>
      <c r="H19" s="77">
        <v>6132.89</v>
      </c>
      <c r="I19" s="77">
        <v>1700</v>
      </c>
      <c r="J19" s="77">
        <v>0</v>
      </c>
      <c r="K19" s="77">
        <v>104.25913</v>
      </c>
      <c r="L19" s="78">
        <v>0</v>
      </c>
      <c r="M19" s="78">
        <v>5.3E-3</v>
      </c>
      <c r="N19" s="78">
        <v>1.5E-3</v>
      </c>
    </row>
    <row r="20" spans="2:14">
      <c r="B20" t="s">
        <v>1011</v>
      </c>
      <c r="C20" t="s">
        <v>1012</v>
      </c>
      <c r="D20" t="s">
        <v>100</v>
      </c>
      <c r="E20" t="s">
        <v>1006</v>
      </c>
      <c r="F20" t="s">
        <v>999</v>
      </c>
      <c r="G20" t="s">
        <v>102</v>
      </c>
      <c r="H20" s="77">
        <v>4971.4399999999996</v>
      </c>
      <c r="I20" s="77">
        <v>1717</v>
      </c>
      <c r="J20" s="77">
        <v>0</v>
      </c>
      <c r="K20" s="77">
        <v>85.359624800000006</v>
      </c>
      <c r="L20" s="78">
        <v>1E-4</v>
      </c>
      <c r="M20" s="78">
        <v>4.3E-3</v>
      </c>
      <c r="N20" s="78">
        <v>1.1999999999999999E-3</v>
      </c>
    </row>
    <row r="21" spans="2:14">
      <c r="B21" t="s">
        <v>1013</v>
      </c>
      <c r="C21" t="s">
        <v>1014</v>
      </c>
      <c r="D21" t="s">
        <v>100</v>
      </c>
      <c r="E21" t="s">
        <v>1015</v>
      </c>
      <c r="F21" t="s">
        <v>999</v>
      </c>
      <c r="G21" t="s">
        <v>102</v>
      </c>
      <c r="H21" s="77">
        <v>4741.22</v>
      </c>
      <c r="I21" s="77">
        <v>2914</v>
      </c>
      <c r="J21" s="77">
        <v>0</v>
      </c>
      <c r="K21" s="77">
        <v>138.15915079999999</v>
      </c>
      <c r="L21" s="78">
        <v>1E-4</v>
      </c>
      <c r="M21" s="78">
        <v>7.0000000000000001E-3</v>
      </c>
      <c r="N21" s="78">
        <v>2E-3</v>
      </c>
    </row>
    <row r="22" spans="2:14">
      <c r="B22" t="s">
        <v>1016</v>
      </c>
      <c r="C22" t="s">
        <v>1017</v>
      </c>
      <c r="D22" t="s">
        <v>100</v>
      </c>
      <c r="E22" t="s">
        <v>1018</v>
      </c>
      <c r="F22" t="s">
        <v>999</v>
      </c>
      <c r="G22" t="s">
        <v>102</v>
      </c>
      <c r="H22" s="77">
        <v>694.13</v>
      </c>
      <c r="I22" s="77">
        <v>28460</v>
      </c>
      <c r="J22" s="77">
        <v>0</v>
      </c>
      <c r="K22" s="77">
        <v>197.549398</v>
      </c>
      <c r="L22" s="78">
        <v>1E-4</v>
      </c>
      <c r="M22" s="78">
        <v>1.01E-2</v>
      </c>
      <c r="N22" s="78">
        <v>2.8999999999999998E-3</v>
      </c>
    </row>
    <row r="23" spans="2:14">
      <c r="B23" t="s">
        <v>1019</v>
      </c>
      <c r="C23" t="s">
        <v>1020</v>
      </c>
      <c r="D23" t="s">
        <v>100</v>
      </c>
      <c r="E23" t="s">
        <v>1018</v>
      </c>
      <c r="F23" t="s">
        <v>999</v>
      </c>
      <c r="G23" t="s">
        <v>102</v>
      </c>
      <c r="H23" s="77">
        <v>696.63</v>
      </c>
      <c r="I23" s="77">
        <v>16970</v>
      </c>
      <c r="J23" s="77">
        <v>0</v>
      </c>
      <c r="K23" s="77">
        <v>118.21811099999999</v>
      </c>
      <c r="L23" s="78">
        <v>0</v>
      </c>
      <c r="M23" s="78">
        <v>6.0000000000000001E-3</v>
      </c>
      <c r="N23" s="78">
        <v>1.6999999999999999E-3</v>
      </c>
    </row>
    <row r="24" spans="2:14">
      <c r="B24" t="s">
        <v>1021</v>
      </c>
      <c r="C24" t="s">
        <v>1022</v>
      </c>
      <c r="D24" t="s">
        <v>100</v>
      </c>
      <c r="E24" t="s">
        <v>1018</v>
      </c>
      <c r="F24" t="s">
        <v>999</v>
      </c>
      <c r="G24" t="s">
        <v>102</v>
      </c>
      <c r="H24" s="77">
        <v>533.54999999999995</v>
      </c>
      <c r="I24" s="77">
        <v>17100</v>
      </c>
      <c r="J24" s="77">
        <v>0</v>
      </c>
      <c r="K24" s="77">
        <v>91.237049999999996</v>
      </c>
      <c r="L24" s="78">
        <v>1E-4</v>
      </c>
      <c r="M24" s="78">
        <v>4.5999999999999999E-3</v>
      </c>
      <c r="N24" s="78">
        <v>1.2999999999999999E-3</v>
      </c>
    </row>
    <row r="25" spans="2:14">
      <c r="B25" t="s">
        <v>1023</v>
      </c>
      <c r="C25" t="s">
        <v>1024</v>
      </c>
      <c r="D25" t="s">
        <v>100</v>
      </c>
      <c r="E25" t="s">
        <v>1018</v>
      </c>
      <c r="F25" t="s">
        <v>999</v>
      </c>
      <c r="G25" t="s">
        <v>102</v>
      </c>
      <c r="H25" s="77">
        <v>5864</v>
      </c>
      <c r="I25" s="77">
        <v>15540</v>
      </c>
      <c r="J25" s="77">
        <v>0</v>
      </c>
      <c r="K25" s="77">
        <v>911.26559999999995</v>
      </c>
      <c r="L25" s="78">
        <v>6.9999999999999999E-4</v>
      </c>
      <c r="M25" s="78">
        <v>4.6399999999999997E-2</v>
      </c>
      <c r="N25" s="78">
        <v>1.3299999999999999E-2</v>
      </c>
    </row>
    <row r="26" spans="2:14">
      <c r="B26" s="79" t="s">
        <v>1025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1026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1027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271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1028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229</v>
      </c>
      <c r="D36" s="16"/>
      <c r="E36" s="16"/>
      <c r="F36" s="16"/>
      <c r="G36" s="16"/>
      <c r="H36" s="81">
        <v>214362.75</v>
      </c>
      <c r="J36" s="81">
        <v>0.12417</v>
      </c>
      <c r="K36" s="81">
        <v>16147.148410233562</v>
      </c>
      <c r="M36" s="80">
        <v>0.82210000000000005</v>
      </c>
      <c r="N36" s="80">
        <v>0.2361</v>
      </c>
    </row>
    <row r="37" spans="2:14">
      <c r="B37" s="79" t="s">
        <v>1029</v>
      </c>
      <c r="D37" s="16"/>
      <c r="E37" s="16"/>
      <c r="F37" s="16"/>
      <c r="G37" s="16"/>
      <c r="H37" s="81">
        <v>213040.7</v>
      </c>
      <c r="J37" s="81">
        <v>0.12417</v>
      </c>
      <c r="K37" s="81">
        <v>16015.067735815563</v>
      </c>
      <c r="M37" s="80">
        <v>0.81540000000000001</v>
      </c>
      <c r="N37" s="80">
        <v>0.23419999999999999</v>
      </c>
    </row>
    <row r="38" spans="2:14">
      <c r="B38" t="s">
        <v>1030</v>
      </c>
      <c r="C38" t="s">
        <v>1031</v>
      </c>
      <c r="D38" t="s">
        <v>808</v>
      </c>
      <c r="E38" t="s">
        <v>1032</v>
      </c>
      <c r="F38" t="s">
        <v>917</v>
      </c>
      <c r="G38" t="s">
        <v>106</v>
      </c>
      <c r="H38" s="77">
        <v>1096.8900000000001</v>
      </c>
      <c r="I38" s="77">
        <v>3160</v>
      </c>
      <c r="J38" s="77">
        <v>0</v>
      </c>
      <c r="K38" s="77">
        <v>124.29694226399999</v>
      </c>
      <c r="L38" s="78">
        <v>0</v>
      </c>
      <c r="M38" s="78">
        <v>6.3E-3</v>
      </c>
      <c r="N38" s="78">
        <v>1.8E-3</v>
      </c>
    </row>
    <row r="39" spans="2:14">
      <c r="B39" t="s">
        <v>1033</v>
      </c>
      <c r="C39" t="s">
        <v>1034</v>
      </c>
      <c r="D39" t="s">
        <v>808</v>
      </c>
      <c r="E39" t="s">
        <v>1032</v>
      </c>
      <c r="F39" t="s">
        <v>917</v>
      </c>
      <c r="G39" t="s">
        <v>106</v>
      </c>
      <c r="H39" s="77">
        <v>1387.95</v>
      </c>
      <c r="I39" s="77">
        <v>3863.5</v>
      </c>
      <c r="J39" s="77">
        <v>0</v>
      </c>
      <c r="K39" s="77">
        <v>192.29368542450001</v>
      </c>
      <c r="L39" s="78">
        <v>0</v>
      </c>
      <c r="M39" s="78">
        <v>9.7999999999999997E-3</v>
      </c>
      <c r="N39" s="78">
        <v>2.8E-3</v>
      </c>
    </row>
    <row r="40" spans="2:14">
      <c r="B40" t="s">
        <v>1035</v>
      </c>
      <c r="C40" t="s">
        <v>1036</v>
      </c>
      <c r="D40" t="s">
        <v>808</v>
      </c>
      <c r="E40" t="s">
        <v>1037</v>
      </c>
      <c r="F40" t="s">
        <v>917</v>
      </c>
      <c r="G40" t="s">
        <v>106</v>
      </c>
      <c r="H40" s="77">
        <v>2399.12</v>
      </c>
      <c r="I40" s="77">
        <v>5421.5</v>
      </c>
      <c r="J40" s="77">
        <v>0</v>
      </c>
      <c r="K40" s="77">
        <v>466.4248908088</v>
      </c>
      <c r="L40" s="78">
        <v>1E-4</v>
      </c>
      <c r="M40" s="78">
        <v>2.3699999999999999E-2</v>
      </c>
      <c r="N40" s="78">
        <v>6.7999999999999996E-3</v>
      </c>
    </row>
    <row r="41" spans="2:14">
      <c r="B41" t="s">
        <v>1038</v>
      </c>
      <c r="C41" t="s">
        <v>1039</v>
      </c>
      <c r="D41" t="s">
        <v>1040</v>
      </c>
      <c r="E41" t="s">
        <v>1041</v>
      </c>
      <c r="F41" t="s">
        <v>917</v>
      </c>
      <c r="G41" t="s">
        <v>106</v>
      </c>
      <c r="H41" s="77">
        <v>4485.54</v>
      </c>
      <c r="I41" s="77">
        <v>498.1</v>
      </c>
      <c r="J41" s="77">
        <v>0</v>
      </c>
      <c r="K41" s="77">
        <v>80.120114417639996</v>
      </c>
      <c r="L41" s="78">
        <v>0</v>
      </c>
      <c r="M41" s="78">
        <v>4.1000000000000003E-3</v>
      </c>
      <c r="N41" s="78">
        <v>1.1999999999999999E-3</v>
      </c>
    </row>
    <row r="42" spans="2:14">
      <c r="B42" t="s">
        <v>1042</v>
      </c>
      <c r="C42" t="s">
        <v>1043</v>
      </c>
      <c r="D42" t="s">
        <v>1044</v>
      </c>
      <c r="E42" t="s">
        <v>1045</v>
      </c>
      <c r="F42" t="s">
        <v>917</v>
      </c>
      <c r="G42" t="s">
        <v>200</v>
      </c>
      <c r="H42" s="77">
        <v>29476.39</v>
      </c>
      <c r="I42" s="77">
        <v>19750</v>
      </c>
      <c r="J42" s="77">
        <v>0</v>
      </c>
      <c r="K42" s="77">
        <v>157.25270871929999</v>
      </c>
      <c r="L42" s="78">
        <v>1E-4</v>
      </c>
      <c r="M42" s="78">
        <v>8.0000000000000002E-3</v>
      </c>
      <c r="N42" s="78">
        <v>2.3E-3</v>
      </c>
    </row>
    <row r="43" spans="2:14">
      <c r="B43" t="s">
        <v>1046</v>
      </c>
      <c r="C43" t="s">
        <v>1047</v>
      </c>
      <c r="D43" t="s">
        <v>926</v>
      </c>
      <c r="E43" t="s">
        <v>1048</v>
      </c>
      <c r="F43" t="s">
        <v>917</v>
      </c>
      <c r="G43" t="s">
        <v>106</v>
      </c>
      <c r="H43" s="77">
        <v>1794.21</v>
      </c>
      <c r="I43" s="77">
        <v>3010.75</v>
      </c>
      <c r="J43" s="77">
        <v>0</v>
      </c>
      <c r="K43" s="77">
        <v>193.71277078394999</v>
      </c>
      <c r="L43" s="78">
        <v>1E-4</v>
      </c>
      <c r="M43" s="78">
        <v>9.9000000000000008E-3</v>
      </c>
      <c r="N43" s="78">
        <v>2.8E-3</v>
      </c>
    </row>
    <row r="44" spans="2:14">
      <c r="B44" t="s">
        <v>1049</v>
      </c>
      <c r="C44" t="s">
        <v>1050</v>
      </c>
      <c r="D44" t="s">
        <v>808</v>
      </c>
      <c r="E44" t="s">
        <v>1051</v>
      </c>
      <c r="F44" t="s">
        <v>917</v>
      </c>
      <c r="G44" t="s">
        <v>110</v>
      </c>
      <c r="H44" s="77">
        <v>673.47</v>
      </c>
      <c r="I44" s="77">
        <v>19330</v>
      </c>
      <c r="J44" s="77">
        <v>0</v>
      </c>
      <c r="K44" s="77">
        <v>507.21413824619998</v>
      </c>
      <c r="L44" s="78">
        <v>2.0000000000000001E-4</v>
      </c>
      <c r="M44" s="78">
        <v>2.58E-2</v>
      </c>
      <c r="N44" s="78">
        <v>7.4000000000000003E-3</v>
      </c>
    </row>
    <row r="45" spans="2:14">
      <c r="B45" t="s">
        <v>1052</v>
      </c>
      <c r="C45" t="s">
        <v>1053</v>
      </c>
      <c r="D45" t="s">
        <v>123</v>
      </c>
      <c r="E45" t="s">
        <v>1054</v>
      </c>
      <c r="F45" t="s">
        <v>999</v>
      </c>
      <c r="G45" t="s">
        <v>106</v>
      </c>
      <c r="H45" s="77">
        <v>4362.42</v>
      </c>
      <c r="I45" s="77">
        <v>6246.9</v>
      </c>
      <c r="J45" s="77">
        <v>0</v>
      </c>
      <c r="K45" s="77">
        <v>977.24242971828005</v>
      </c>
      <c r="L45" s="78">
        <v>1E-4</v>
      </c>
      <c r="M45" s="78">
        <v>4.9799999999999997E-2</v>
      </c>
      <c r="N45" s="78">
        <v>1.43E-2</v>
      </c>
    </row>
    <row r="46" spans="2:14">
      <c r="B46" t="s">
        <v>1055</v>
      </c>
      <c r="C46" t="s">
        <v>1056</v>
      </c>
      <c r="D46" t="s">
        <v>831</v>
      </c>
      <c r="E46" t="s">
        <v>1032</v>
      </c>
      <c r="F46" t="s">
        <v>999</v>
      </c>
      <c r="G46" t="s">
        <v>106</v>
      </c>
      <c r="H46" s="77">
        <v>608.62</v>
      </c>
      <c r="I46" s="77">
        <v>29731</v>
      </c>
      <c r="J46" s="77">
        <v>0</v>
      </c>
      <c r="K46" s="77">
        <v>648.88244054920006</v>
      </c>
      <c r="L46" s="78">
        <v>0</v>
      </c>
      <c r="M46" s="78">
        <v>3.3000000000000002E-2</v>
      </c>
      <c r="N46" s="78">
        <v>9.4999999999999998E-3</v>
      </c>
    </row>
    <row r="47" spans="2:14">
      <c r="B47" t="s">
        <v>1057</v>
      </c>
      <c r="C47" t="s">
        <v>1058</v>
      </c>
      <c r="D47" t="s">
        <v>926</v>
      </c>
      <c r="E47" t="s">
        <v>1032</v>
      </c>
      <c r="F47" t="s">
        <v>999</v>
      </c>
      <c r="G47" t="s">
        <v>106</v>
      </c>
      <c r="H47" s="77">
        <v>32831.47</v>
      </c>
      <c r="I47" s="77">
        <v>725.85</v>
      </c>
      <c r="J47" s="77">
        <v>0</v>
      </c>
      <c r="K47" s="77">
        <v>854.56970883206998</v>
      </c>
      <c r="L47" s="78">
        <v>0</v>
      </c>
      <c r="M47" s="78">
        <v>4.3499999999999997E-2</v>
      </c>
      <c r="N47" s="78">
        <v>1.2500000000000001E-2</v>
      </c>
    </row>
    <row r="48" spans="2:14">
      <c r="B48" t="s">
        <v>1059</v>
      </c>
      <c r="C48" t="s">
        <v>1060</v>
      </c>
      <c r="D48" t="s">
        <v>926</v>
      </c>
      <c r="E48" t="s">
        <v>1032</v>
      </c>
      <c r="F48" t="s">
        <v>999</v>
      </c>
      <c r="G48" t="s">
        <v>106</v>
      </c>
      <c r="H48" s="77">
        <v>15524.45</v>
      </c>
      <c r="I48" s="77">
        <v>984</v>
      </c>
      <c r="J48" s="77">
        <v>0</v>
      </c>
      <c r="K48" s="77">
        <v>547.79946856799995</v>
      </c>
      <c r="L48" s="78">
        <v>1E-4</v>
      </c>
      <c r="M48" s="78">
        <v>2.7900000000000001E-2</v>
      </c>
      <c r="N48" s="78">
        <v>8.0000000000000002E-3</v>
      </c>
    </row>
    <row r="49" spans="2:14">
      <c r="B49" t="s">
        <v>1061</v>
      </c>
      <c r="C49" t="s">
        <v>1062</v>
      </c>
      <c r="D49" t="s">
        <v>123</v>
      </c>
      <c r="E49" t="s">
        <v>1032</v>
      </c>
      <c r="F49" t="s">
        <v>999</v>
      </c>
      <c r="G49" t="s">
        <v>202</v>
      </c>
      <c r="H49" s="77">
        <v>39679.870000000003</v>
      </c>
      <c r="I49" s="77">
        <v>2122</v>
      </c>
      <c r="J49" s="77">
        <v>0</v>
      </c>
      <c r="K49" s="77">
        <v>384.62872515151997</v>
      </c>
      <c r="L49" s="78">
        <v>1E-4</v>
      </c>
      <c r="M49" s="78">
        <v>1.9599999999999999E-2</v>
      </c>
      <c r="N49" s="78">
        <v>5.5999999999999999E-3</v>
      </c>
    </row>
    <row r="50" spans="2:14">
      <c r="B50" t="s">
        <v>1063</v>
      </c>
      <c r="C50" t="s">
        <v>1064</v>
      </c>
      <c r="D50" t="s">
        <v>831</v>
      </c>
      <c r="E50" t="s">
        <v>1032</v>
      </c>
      <c r="F50" t="s">
        <v>999</v>
      </c>
      <c r="G50" t="s">
        <v>106</v>
      </c>
      <c r="H50" s="77">
        <v>660.49</v>
      </c>
      <c r="I50" s="77">
        <v>6838</v>
      </c>
      <c r="J50" s="77">
        <v>0</v>
      </c>
      <c r="K50" s="77">
        <v>161.9592020332</v>
      </c>
      <c r="L50" s="78">
        <v>0</v>
      </c>
      <c r="M50" s="78">
        <v>8.2000000000000007E-3</v>
      </c>
      <c r="N50" s="78">
        <v>2.3999999999999998E-3</v>
      </c>
    </row>
    <row r="51" spans="2:14">
      <c r="B51" t="s">
        <v>1065</v>
      </c>
      <c r="C51" t="s">
        <v>1066</v>
      </c>
      <c r="D51" t="s">
        <v>808</v>
      </c>
      <c r="E51" t="s">
        <v>1032</v>
      </c>
      <c r="F51" t="s">
        <v>999</v>
      </c>
      <c r="G51" t="s">
        <v>106</v>
      </c>
      <c r="H51" s="77">
        <v>740.11</v>
      </c>
      <c r="I51" s="77">
        <v>5038</v>
      </c>
      <c r="J51" s="77">
        <v>0</v>
      </c>
      <c r="K51" s="77">
        <v>133.7102560948</v>
      </c>
      <c r="L51" s="78">
        <v>0</v>
      </c>
      <c r="M51" s="78">
        <v>6.7999999999999996E-3</v>
      </c>
      <c r="N51" s="78">
        <v>2E-3</v>
      </c>
    </row>
    <row r="52" spans="2:14">
      <c r="B52" t="s">
        <v>1067</v>
      </c>
      <c r="C52" t="s">
        <v>1068</v>
      </c>
      <c r="D52" t="s">
        <v>926</v>
      </c>
      <c r="E52" t="s">
        <v>1032</v>
      </c>
      <c r="F52" t="s">
        <v>999</v>
      </c>
      <c r="G52" t="s">
        <v>106</v>
      </c>
      <c r="H52" s="77">
        <v>10454.69</v>
      </c>
      <c r="I52" s="77">
        <v>482.8</v>
      </c>
      <c r="J52" s="77">
        <v>0</v>
      </c>
      <c r="K52" s="77">
        <v>181.00422254552001</v>
      </c>
      <c r="L52" s="78">
        <v>1E-4</v>
      </c>
      <c r="M52" s="78">
        <v>9.1999999999999998E-3</v>
      </c>
      <c r="N52" s="78">
        <v>2.5999999999999999E-3</v>
      </c>
    </row>
    <row r="53" spans="2:14">
      <c r="B53" t="s">
        <v>1069</v>
      </c>
      <c r="C53" t="s">
        <v>1070</v>
      </c>
      <c r="D53" t="s">
        <v>1071</v>
      </c>
      <c r="E53" t="s">
        <v>1032</v>
      </c>
      <c r="F53" t="s">
        <v>999</v>
      </c>
      <c r="G53" t="s">
        <v>110</v>
      </c>
      <c r="H53" s="77">
        <v>9291.4699999999993</v>
      </c>
      <c r="I53" s="77">
        <v>638</v>
      </c>
      <c r="J53" s="77">
        <v>0</v>
      </c>
      <c r="K53" s="77">
        <v>230.96509414132001</v>
      </c>
      <c r="L53" s="78">
        <v>1E-4</v>
      </c>
      <c r="M53" s="78">
        <v>1.18E-2</v>
      </c>
      <c r="N53" s="78">
        <v>3.3999999999999998E-3</v>
      </c>
    </row>
    <row r="54" spans="2:14">
      <c r="B54" t="s">
        <v>1072</v>
      </c>
      <c r="C54" t="s">
        <v>1073</v>
      </c>
      <c r="D54" t="s">
        <v>1071</v>
      </c>
      <c r="E54" t="s">
        <v>1032</v>
      </c>
      <c r="F54" t="s">
        <v>999</v>
      </c>
      <c r="G54" t="s">
        <v>106</v>
      </c>
      <c r="H54" s="77">
        <v>6146.97</v>
      </c>
      <c r="I54" s="77">
        <v>649.07000000000005</v>
      </c>
      <c r="J54" s="77">
        <v>0</v>
      </c>
      <c r="K54" s="77">
        <v>143.074723509894</v>
      </c>
      <c r="L54" s="78">
        <v>0</v>
      </c>
      <c r="M54" s="78">
        <v>7.3000000000000001E-3</v>
      </c>
      <c r="N54" s="78">
        <v>2.0999999999999999E-3</v>
      </c>
    </row>
    <row r="55" spans="2:14">
      <c r="B55" t="s">
        <v>1074</v>
      </c>
      <c r="C55" t="s">
        <v>1075</v>
      </c>
      <c r="D55" t="s">
        <v>831</v>
      </c>
      <c r="E55" t="s">
        <v>1032</v>
      </c>
      <c r="F55" t="s">
        <v>999</v>
      </c>
      <c r="G55" t="s">
        <v>106</v>
      </c>
      <c r="H55" s="77">
        <v>387.68</v>
      </c>
      <c r="I55" s="77">
        <v>11438</v>
      </c>
      <c r="J55" s="77">
        <v>0</v>
      </c>
      <c r="K55" s="77">
        <v>159.01341850239999</v>
      </c>
      <c r="L55" s="78">
        <v>0</v>
      </c>
      <c r="M55" s="78">
        <v>8.0999999999999996E-3</v>
      </c>
      <c r="N55" s="78">
        <v>2.3E-3</v>
      </c>
    </row>
    <row r="56" spans="2:14">
      <c r="B56" t="s">
        <v>1076</v>
      </c>
      <c r="C56" t="s">
        <v>1077</v>
      </c>
      <c r="D56" t="s">
        <v>123</v>
      </c>
      <c r="E56" t="s">
        <v>1032</v>
      </c>
      <c r="F56" t="s">
        <v>999</v>
      </c>
      <c r="G56" t="s">
        <v>110</v>
      </c>
      <c r="H56" s="77">
        <v>13284.52</v>
      </c>
      <c r="I56" s="77">
        <v>2845.5</v>
      </c>
      <c r="J56" s="77">
        <v>0</v>
      </c>
      <c r="K56" s="77">
        <v>1472.8065228769201</v>
      </c>
      <c r="L56" s="78">
        <v>1E-4</v>
      </c>
      <c r="M56" s="78">
        <v>7.4999999999999997E-2</v>
      </c>
      <c r="N56" s="78">
        <v>2.1499999999999998E-2</v>
      </c>
    </row>
    <row r="57" spans="2:14">
      <c r="B57" t="s">
        <v>1078</v>
      </c>
      <c r="C57" t="s">
        <v>1079</v>
      </c>
      <c r="D57" t="s">
        <v>831</v>
      </c>
      <c r="E57" t="s">
        <v>1080</v>
      </c>
      <c r="F57" t="s">
        <v>999</v>
      </c>
      <c r="G57" t="s">
        <v>106</v>
      </c>
      <c r="H57" s="77">
        <v>2683.04</v>
      </c>
      <c r="I57" s="77">
        <v>5688</v>
      </c>
      <c r="J57" s="77">
        <v>0</v>
      </c>
      <c r="K57" s="77">
        <v>547.26417630720005</v>
      </c>
      <c r="L57" s="78">
        <v>0</v>
      </c>
      <c r="M57" s="78">
        <v>2.7900000000000001E-2</v>
      </c>
      <c r="N57" s="78">
        <v>8.0000000000000002E-3</v>
      </c>
    </row>
    <row r="58" spans="2:14">
      <c r="B58" t="s">
        <v>1081</v>
      </c>
      <c r="C58" t="s">
        <v>1082</v>
      </c>
      <c r="D58" t="s">
        <v>831</v>
      </c>
      <c r="E58" t="s">
        <v>1083</v>
      </c>
      <c r="F58" t="s">
        <v>999</v>
      </c>
      <c r="G58" t="s">
        <v>106</v>
      </c>
      <c r="H58" s="77">
        <v>2008.6</v>
      </c>
      <c r="I58" s="77">
        <v>7411</v>
      </c>
      <c r="J58" s="77">
        <v>0</v>
      </c>
      <c r="K58" s="77">
        <v>533.802442756</v>
      </c>
      <c r="L58" s="78">
        <v>0</v>
      </c>
      <c r="M58" s="78">
        <v>2.7199999999999998E-2</v>
      </c>
      <c r="N58" s="78">
        <v>7.7999999999999996E-3</v>
      </c>
    </row>
    <row r="59" spans="2:14">
      <c r="B59" t="s">
        <v>1084</v>
      </c>
      <c r="C59" t="s">
        <v>1085</v>
      </c>
      <c r="D59" t="s">
        <v>808</v>
      </c>
      <c r="E59" t="s">
        <v>1086</v>
      </c>
      <c r="F59" t="s">
        <v>999</v>
      </c>
      <c r="G59" t="s">
        <v>116</v>
      </c>
      <c r="H59" s="77">
        <v>4045.63</v>
      </c>
      <c r="I59" s="77">
        <v>4927</v>
      </c>
      <c r="J59" s="77">
        <v>0</v>
      </c>
      <c r="K59" s="77">
        <v>527.60178637569004</v>
      </c>
      <c r="L59" s="78">
        <v>1E-4</v>
      </c>
      <c r="M59" s="78">
        <v>2.69E-2</v>
      </c>
      <c r="N59" s="78">
        <v>7.7000000000000002E-3</v>
      </c>
    </row>
    <row r="60" spans="2:14">
      <c r="B60" t="s">
        <v>1087</v>
      </c>
      <c r="C60" t="s">
        <v>1088</v>
      </c>
      <c r="D60" t="s">
        <v>926</v>
      </c>
      <c r="E60" t="s">
        <v>1089</v>
      </c>
      <c r="F60" t="s">
        <v>999</v>
      </c>
      <c r="G60" t="s">
        <v>106</v>
      </c>
      <c r="H60" s="77">
        <v>5991.4</v>
      </c>
      <c r="I60" s="77">
        <v>1002</v>
      </c>
      <c r="J60" s="77">
        <v>0</v>
      </c>
      <c r="K60" s="77">
        <v>215.28130720799999</v>
      </c>
      <c r="L60" s="78">
        <v>0</v>
      </c>
      <c r="M60" s="78">
        <v>1.0999999999999999E-2</v>
      </c>
      <c r="N60" s="78">
        <v>3.0999999999999999E-3</v>
      </c>
    </row>
    <row r="61" spans="2:14">
      <c r="B61" t="s">
        <v>1090</v>
      </c>
      <c r="C61" t="s">
        <v>1091</v>
      </c>
      <c r="D61" t="s">
        <v>808</v>
      </c>
      <c r="E61" t="s">
        <v>1092</v>
      </c>
      <c r="F61" t="s">
        <v>999</v>
      </c>
      <c r="G61" t="s">
        <v>106</v>
      </c>
      <c r="H61" s="77">
        <v>849.05</v>
      </c>
      <c r="I61" s="77">
        <v>4592.5</v>
      </c>
      <c r="J61" s="77">
        <v>0</v>
      </c>
      <c r="K61" s="77">
        <v>139.82753980250001</v>
      </c>
      <c r="L61" s="78">
        <v>1E-4</v>
      </c>
      <c r="M61" s="78">
        <v>7.1000000000000004E-3</v>
      </c>
      <c r="N61" s="78">
        <v>2E-3</v>
      </c>
    </row>
    <row r="62" spans="2:14">
      <c r="B62" t="s">
        <v>1093</v>
      </c>
      <c r="C62" t="s">
        <v>1094</v>
      </c>
      <c r="D62" t="s">
        <v>926</v>
      </c>
      <c r="E62" t="s">
        <v>1092</v>
      </c>
      <c r="F62" t="s">
        <v>999</v>
      </c>
      <c r="G62" t="s">
        <v>106</v>
      </c>
      <c r="H62" s="77">
        <v>37.590000000000003</v>
      </c>
      <c r="I62" s="77">
        <v>77857</v>
      </c>
      <c r="J62" s="77">
        <v>0</v>
      </c>
      <c r="K62" s="77">
        <v>104.94947643179999</v>
      </c>
      <c r="L62" s="78">
        <v>0</v>
      </c>
      <c r="M62" s="78">
        <v>5.3E-3</v>
      </c>
      <c r="N62" s="78">
        <v>1.5E-3</v>
      </c>
    </row>
    <row r="63" spans="2:14">
      <c r="B63" t="s">
        <v>1095</v>
      </c>
      <c r="C63" t="s">
        <v>1096</v>
      </c>
      <c r="D63" t="s">
        <v>1071</v>
      </c>
      <c r="E63" t="s">
        <v>1097</v>
      </c>
      <c r="F63" t="s">
        <v>999</v>
      </c>
      <c r="G63" t="s">
        <v>110</v>
      </c>
      <c r="H63" s="77">
        <v>2951.75</v>
      </c>
      <c r="I63" s="77">
        <v>20196</v>
      </c>
      <c r="J63" s="77">
        <v>0</v>
      </c>
      <c r="K63" s="77">
        <v>2322.6628623659999</v>
      </c>
      <c r="L63" s="78">
        <v>1E-4</v>
      </c>
      <c r="M63" s="78">
        <v>0.1183</v>
      </c>
      <c r="N63" s="78">
        <v>3.4000000000000002E-2</v>
      </c>
    </row>
    <row r="64" spans="2:14">
      <c r="B64" t="s">
        <v>1098</v>
      </c>
      <c r="C64" t="s">
        <v>1099</v>
      </c>
      <c r="D64" t="s">
        <v>1071</v>
      </c>
      <c r="E64" t="s">
        <v>1097</v>
      </c>
      <c r="F64" t="s">
        <v>999</v>
      </c>
      <c r="G64" t="s">
        <v>110</v>
      </c>
      <c r="H64" s="77">
        <v>1028.47</v>
      </c>
      <c r="I64" s="77">
        <v>8947.1</v>
      </c>
      <c r="J64" s="77">
        <v>0</v>
      </c>
      <c r="K64" s="77">
        <v>358.521464233394</v>
      </c>
      <c r="L64" s="78">
        <v>2.0000000000000001E-4</v>
      </c>
      <c r="M64" s="78">
        <v>1.83E-2</v>
      </c>
      <c r="N64" s="78">
        <v>5.1999999999999998E-3</v>
      </c>
    </row>
    <row r="65" spans="2:14">
      <c r="B65" t="s">
        <v>1100</v>
      </c>
      <c r="C65" t="s">
        <v>1101</v>
      </c>
      <c r="D65" t="s">
        <v>1071</v>
      </c>
      <c r="E65" t="s">
        <v>1097</v>
      </c>
      <c r="F65" t="s">
        <v>999</v>
      </c>
      <c r="G65" t="s">
        <v>110</v>
      </c>
      <c r="H65" s="77">
        <v>1099.98</v>
      </c>
      <c r="I65" s="77">
        <v>2128</v>
      </c>
      <c r="J65" s="77">
        <v>0</v>
      </c>
      <c r="K65" s="77">
        <v>91.200591377280006</v>
      </c>
      <c r="L65" s="78">
        <v>0</v>
      </c>
      <c r="M65" s="78">
        <v>4.5999999999999999E-3</v>
      </c>
      <c r="N65" s="78">
        <v>1.2999999999999999E-3</v>
      </c>
    </row>
    <row r="66" spans="2:14">
      <c r="B66" t="s">
        <v>1102</v>
      </c>
      <c r="C66" t="s">
        <v>1103</v>
      </c>
      <c r="D66" t="s">
        <v>1071</v>
      </c>
      <c r="E66" t="s">
        <v>1097</v>
      </c>
      <c r="F66" t="s">
        <v>999</v>
      </c>
      <c r="G66" t="s">
        <v>110</v>
      </c>
      <c r="H66" s="77">
        <v>801.22</v>
      </c>
      <c r="I66" s="77">
        <v>5423.6</v>
      </c>
      <c r="J66" s="77">
        <v>0</v>
      </c>
      <c r="K66" s="77">
        <v>169.309246009904</v>
      </c>
      <c r="L66" s="78">
        <v>1E-4</v>
      </c>
      <c r="M66" s="78">
        <v>8.6E-3</v>
      </c>
      <c r="N66" s="78">
        <v>2.5000000000000001E-3</v>
      </c>
    </row>
    <row r="67" spans="2:14">
      <c r="B67" t="s">
        <v>1104</v>
      </c>
      <c r="C67" t="s">
        <v>1105</v>
      </c>
      <c r="D67" t="s">
        <v>1044</v>
      </c>
      <c r="E67" t="s">
        <v>1045</v>
      </c>
      <c r="F67" t="s">
        <v>999</v>
      </c>
      <c r="G67" t="s">
        <v>200</v>
      </c>
      <c r="H67" s="77">
        <v>4502.1099999999997</v>
      </c>
      <c r="I67" s="77">
        <v>209400</v>
      </c>
      <c r="J67" s="77">
        <v>0</v>
      </c>
      <c r="K67" s="77">
        <v>254.65342420008</v>
      </c>
      <c r="L67" s="78">
        <v>0</v>
      </c>
      <c r="M67" s="78">
        <v>1.2999999999999999E-2</v>
      </c>
      <c r="N67" s="78">
        <v>3.7000000000000002E-3</v>
      </c>
    </row>
    <row r="68" spans="2:14">
      <c r="B68" t="s">
        <v>1106</v>
      </c>
      <c r="C68" t="s">
        <v>1107</v>
      </c>
      <c r="D68" t="s">
        <v>808</v>
      </c>
      <c r="E68" t="s">
        <v>1108</v>
      </c>
      <c r="F68" t="s">
        <v>999</v>
      </c>
      <c r="G68" t="s">
        <v>106</v>
      </c>
      <c r="H68" s="77">
        <v>72.73</v>
      </c>
      <c r="I68" s="77">
        <v>31568</v>
      </c>
      <c r="J68" s="77">
        <v>0.12417</v>
      </c>
      <c r="K68" s="77">
        <v>82.456601350400007</v>
      </c>
      <c r="L68" s="78">
        <v>0</v>
      </c>
      <c r="M68" s="78">
        <v>4.1999999999999997E-3</v>
      </c>
      <c r="N68" s="78">
        <v>1.1999999999999999E-3</v>
      </c>
    </row>
    <row r="69" spans="2:14">
      <c r="B69" t="s">
        <v>1109</v>
      </c>
      <c r="C69" t="s">
        <v>1110</v>
      </c>
      <c r="D69" t="s">
        <v>831</v>
      </c>
      <c r="E69" t="s">
        <v>1111</v>
      </c>
      <c r="F69" t="s">
        <v>999</v>
      </c>
      <c r="G69" t="s">
        <v>106</v>
      </c>
      <c r="H69" s="77">
        <v>410.11</v>
      </c>
      <c r="I69" s="77">
        <v>6720</v>
      </c>
      <c r="J69" s="77">
        <v>0</v>
      </c>
      <c r="K69" s="77">
        <v>98.827979712000001</v>
      </c>
      <c r="L69" s="78">
        <v>0</v>
      </c>
      <c r="M69" s="78">
        <v>5.0000000000000001E-3</v>
      </c>
      <c r="N69" s="78">
        <v>1.4E-3</v>
      </c>
    </row>
    <row r="70" spans="2:14">
      <c r="B70" t="s">
        <v>1112</v>
      </c>
      <c r="C70" t="s">
        <v>1113</v>
      </c>
      <c r="D70" t="s">
        <v>831</v>
      </c>
      <c r="E70" t="s">
        <v>1051</v>
      </c>
      <c r="F70" t="s">
        <v>999</v>
      </c>
      <c r="G70" t="s">
        <v>106</v>
      </c>
      <c r="H70" s="77">
        <v>1001.53</v>
      </c>
      <c r="I70" s="77">
        <v>14888</v>
      </c>
      <c r="J70" s="77">
        <v>0</v>
      </c>
      <c r="K70" s="77">
        <v>534.70052203039995</v>
      </c>
      <c r="L70" s="78">
        <v>0</v>
      </c>
      <c r="M70" s="78">
        <v>2.7199999999999998E-2</v>
      </c>
      <c r="N70" s="78">
        <v>7.7999999999999996E-3</v>
      </c>
    </row>
    <row r="71" spans="2:14">
      <c r="B71" t="s">
        <v>1114</v>
      </c>
      <c r="C71" t="s">
        <v>1115</v>
      </c>
      <c r="D71" t="s">
        <v>831</v>
      </c>
      <c r="E71" t="s">
        <v>1051</v>
      </c>
      <c r="F71" t="s">
        <v>999</v>
      </c>
      <c r="G71" t="s">
        <v>106</v>
      </c>
      <c r="H71" s="77">
        <v>544.62</v>
      </c>
      <c r="I71" s="77">
        <v>14565</v>
      </c>
      <c r="J71" s="77">
        <v>0</v>
      </c>
      <c r="K71" s="77">
        <v>284.45551615800002</v>
      </c>
      <c r="L71" s="78">
        <v>0</v>
      </c>
      <c r="M71" s="78">
        <v>1.4500000000000001E-2</v>
      </c>
      <c r="N71" s="78">
        <v>4.1999999999999997E-3</v>
      </c>
    </row>
    <row r="72" spans="2:14">
      <c r="B72" t="s">
        <v>1116</v>
      </c>
      <c r="C72" t="s">
        <v>1117</v>
      </c>
      <c r="D72" t="s">
        <v>831</v>
      </c>
      <c r="E72" t="s">
        <v>1051</v>
      </c>
      <c r="F72" t="s">
        <v>999</v>
      </c>
      <c r="G72" t="s">
        <v>106</v>
      </c>
      <c r="H72" s="77">
        <v>491.07</v>
      </c>
      <c r="I72" s="77">
        <v>8226</v>
      </c>
      <c r="J72" s="77">
        <v>0</v>
      </c>
      <c r="K72" s="77">
        <v>144.85796966519999</v>
      </c>
      <c r="L72" s="78">
        <v>0</v>
      </c>
      <c r="M72" s="78">
        <v>7.4000000000000003E-3</v>
      </c>
      <c r="N72" s="78">
        <v>2.0999999999999999E-3</v>
      </c>
    </row>
    <row r="73" spans="2:14">
      <c r="B73" t="s">
        <v>1118</v>
      </c>
      <c r="C73" t="s">
        <v>1119</v>
      </c>
      <c r="D73" t="s">
        <v>831</v>
      </c>
      <c r="E73" t="s">
        <v>1051</v>
      </c>
      <c r="F73" t="s">
        <v>999</v>
      </c>
      <c r="G73" t="s">
        <v>106</v>
      </c>
      <c r="H73" s="77">
        <v>3561.23</v>
      </c>
      <c r="I73" s="77">
        <v>3180</v>
      </c>
      <c r="J73" s="77">
        <v>0</v>
      </c>
      <c r="K73" s="77">
        <v>406.10415080400003</v>
      </c>
      <c r="L73" s="78">
        <v>0</v>
      </c>
      <c r="M73" s="78">
        <v>2.07E-2</v>
      </c>
      <c r="N73" s="78">
        <v>5.8999999999999999E-3</v>
      </c>
    </row>
    <row r="74" spans="2:14">
      <c r="B74" t="s">
        <v>1120</v>
      </c>
      <c r="C74" t="s">
        <v>1121</v>
      </c>
      <c r="D74" t="s">
        <v>831</v>
      </c>
      <c r="E74" t="s">
        <v>1051</v>
      </c>
      <c r="F74" t="s">
        <v>999</v>
      </c>
      <c r="G74" t="s">
        <v>106</v>
      </c>
      <c r="H74" s="77">
        <v>323.60000000000002</v>
      </c>
      <c r="I74" s="77">
        <v>12809</v>
      </c>
      <c r="J74" s="77">
        <v>0</v>
      </c>
      <c r="K74" s="77">
        <v>148.63942746399999</v>
      </c>
      <c r="L74" s="78">
        <v>0</v>
      </c>
      <c r="M74" s="78">
        <v>7.6E-3</v>
      </c>
      <c r="N74" s="78">
        <v>2.2000000000000001E-3</v>
      </c>
    </row>
    <row r="75" spans="2:14">
      <c r="B75" t="s">
        <v>1122</v>
      </c>
      <c r="C75" t="s">
        <v>1123</v>
      </c>
      <c r="D75" t="s">
        <v>831</v>
      </c>
      <c r="E75" t="s">
        <v>1051</v>
      </c>
      <c r="F75" t="s">
        <v>999</v>
      </c>
      <c r="G75" t="s">
        <v>106</v>
      </c>
      <c r="H75" s="77">
        <v>993.23</v>
      </c>
      <c r="I75" s="77">
        <v>9986</v>
      </c>
      <c r="J75" s="77">
        <v>0</v>
      </c>
      <c r="K75" s="77">
        <v>355.67363681080002</v>
      </c>
      <c r="L75" s="78">
        <v>0</v>
      </c>
      <c r="M75" s="78">
        <v>1.8100000000000002E-2</v>
      </c>
      <c r="N75" s="78">
        <v>5.1999999999999998E-3</v>
      </c>
    </row>
    <row r="76" spans="2:14">
      <c r="B76" t="s">
        <v>1124</v>
      </c>
      <c r="C76" t="s">
        <v>1125</v>
      </c>
      <c r="D76" t="s">
        <v>831</v>
      </c>
      <c r="E76" t="s">
        <v>1051</v>
      </c>
      <c r="F76" t="s">
        <v>999</v>
      </c>
      <c r="G76" t="s">
        <v>106</v>
      </c>
      <c r="H76" s="77">
        <v>1082.94</v>
      </c>
      <c r="I76" s="77">
        <v>5242</v>
      </c>
      <c r="J76" s="77">
        <v>0</v>
      </c>
      <c r="K76" s="77">
        <v>203.56902527279999</v>
      </c>
      <c r="L76" s="78">
        <v>0</v>
      </c>
      <c r="M76" s="78">
        <v>1.04E-2</v>
      </c>
      <c r="N76" s="78">
        <v>3.0000000000000001E-3</v>
      </c>
    </row>
    <row r="77" spans="2:14">
      <c r="B77" t="s">
        <v>1126</v>
      </c>
      <c r="C77" t="s">
        <v>1127</v>
      </c>
      <c r="D77" t="s">
        <v>123</v>
      </c>
      <c r="E77" t="s">
        <v>1051</v>
      </c>
      <c r="F77" t="s">
        <v>999</v>
      </c>
      <c r="G77" t="s">
        <v>110</v>
      </c>
      <c r="H77" s="77">
        <v>199.98</v>
      </c>
      <c r="I77" s="77">
        <v>22630</v>
      </c>
      <c r="J77" s="77">
        <v>0</v>
      </c>
      <c r="K77" s="77">
        <v>176.32437779879999</v>
      </c>
      <c r="L77" s="78">
        <v>1E-4</v>
      </c>
      <c r="M77" s="78">
        <v>8.9999999999999993E-3</v>
      </c>
      <c r="N77" s="78">
        <v>2.5999999999999999E-3</v>
      </c>
    </row>
    <row r="78" spans="2:14">
      <c r="B78" t="s">
        <v>1128</v>
      </c>
      <c r="C78" t="s">
        <v>1129</v>
      </c>
      <c r="D78" t="s">
        <v>831</v>
      </c>
      <c r="E78" t="s">
        <v>1051</v>
      </c>
      <c r="F78" t="s">
        <v>999</v>
      </c>
      <c r="G78" t="s">
        <v>106</v>
      </c>
      <c r="H78" s="77">
        <v>740.49</v>
      </c>
      <c r="I78" s="77">
        <v>7467</v>
      </c>
      <c r="J78" s="77">
        <v>0</v>
      </c>
      <c r="K78" s="77">
        <v>198.27850444379999</v>
      </c>
      <c r="L78" s="78">
        <v>0</v>
      </c>
      <c r="M78" s="78">
        <v>1.01E-2</v>
      </c>
      <c r="N78" s="78">
        <v>2.8999999999999998E-3</v>
      </c>
    </row>
    <row r="79" spans="2:14">
      <c r="B79" t="s">
        <v>1130</v>
      </c>
      <c r="C79" t="s">
        <v>1131</v>
      </c>
      <c r="D79" t="s">
        <v>107</v>
      </c>
      <c r="E79" t="s">
        <v>1132</v>
      </c>
      <c r="F79" t="s">
        <v>999</v>
      </c>
      <c r="G79" t="s">
        <v>120</v>
      </c>
      <c r="H79" s="77">
        <v>2334</v>
      </c>
      <c r="I79" s="77">
        <v>8905</v>
      </c>
      <c r="J79" s="77">
        <v>0</v>
      </c>
      <c r="K79" s="77">
        <v>499.13424405000001</v>
      </c>
      <c r="L79" s="78">
        <v>0</v>
      </c>
      <c r="M79" s="78">
        <v>2.5399999999999999E-2</v>
      </c>
      <c r="N79" s="78">
        <v>7.3000000000000001E-3</v>
      </c>
    </row>
    <row r="80" spans="2:14">
      <c r="B80" s="79" t="s">
        <v>1133</v>
      </c>
      <c r="D80" s="16"/>
      <c r="E80" s="16"/>
      <c r="F80" s="16"/>
      <c r="G80" s="16"/>
      <c r="H80" s="81">
        <v>1322.05</v>
      </c>
      <c r="J80" s="81">
        <v>0</v>
      </c>
      <c r="K80" s="81">
        <v>132.080674418</v>
      </c>
      <c r="M80" s="80">
        <v>6.7000000000000002E-3</v>
      </c>
      <c r="N80" s="80">
        <v>1.9E-3</v>
      </c>
    </row>
    <row r="81" spans="2:14">
      <c r="B81" t="s">
        <v>1134</v>
      </c>
      <c r="C81" t="s">
        <v>1135</v>
      </c>
      <c r="D81" t="s">
        <v>831</v>
      </c>
      <c r="E81" t="s">
        <v>1136</v>
      </c>
      <c r="F81" t="s">
        <v>1137</v>
      </c>
      <c r="G81" t="s">
        <v>106</v>
      </c>
      <c r="H81" s="77">
        <v>1322.05</v>
      </c>
      <c r="I81" s="77">
        <v>2786</v>
      </c>
      <c r="J81" s="77">
        <v>0</v>
      </c>
      <c r="K81" s="77">
        <v>132.080674418</v>
      </c>
      <c r="L81" s="78">
        <v>0</v>
      </c>
      <c r="M81" s="78">
        <v>6.7000000000000002E-3</v>
      </c>
      <c r="N81" s="78">
        <v>1.9E-3</v>
      </c>
    </row>
    <row r="82" spans="2:14">
      <c r="B82" s="79" t="s">
        <v>271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213</v>
      </c>
      <c r="C83" t="s">
        <v>213</v>
      </c>
      <c r="D83" s="16"/>
      <c r="E83" s="16"/>
      <c r="F83" t="s">
        <v>213</v>
      </c>
      <c r="G83" t="s">
        <v>213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1028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213</v>
      </c>
      <c r="C85" t="s">
        <v>213</v>
      </c>
      <c r="D85" s="16"/>
      <c r="E85" s="16"/>
      <c r="F85" t="s">
        <v>213</v>
      </c>
      <c r="G85" t="s">
        <v>213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231</v>
      </c>
      <c r="D86" s="16"/>
      <c r="E86" s="16"/>
      <c r="F86" s="16"/>
      <c r="G86" s="16"/>
    </row>
    <row r="87" spans="2:14">
      <c r="B87" t="s">
        <v>263</v>
      </c>
      <c r="D87" s="16"/>
      <c r="E87" s="16"/>
      <c r="F87" s="16"/>
      <c r="G87" s="16"/>
    </row>
    <row r="88" spans="2:14">
      <c r="B88" t="s">
        <v>264</v>
      </c>
      <c r="D88" s="16"/>
      <c r="E88" s="16"/>
      <c r="F88" s="16"/>
      <c r="G88" s="16"/>
    </row>
    <row r="89" spans="2:14">
      <c r="B89" t="s">
        <v>265</v>
      </c>
      <c r="D89" s="16"/>
      <c r="E89" s="16"/>
      <c r="F89" s="16"/>
      <c r="G89" s="16"/>
    </row>
    <row r="90" spans="2:14">
      <c r="B90" t="s">
        <v>266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2362</v>
      </c>
    </row>
    <row r="3" spans="2:65" s="1" customFormat="1">
      <c r="B3" s="2" t="s">
        <v>2</v>
      </c>
      <c r="C3" s="26" t="s">
        <v>2363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10483.75</v>
      </c>
      <c r="K11" s="7"/>
      <c r="L11" s="75">
        <v>1229.60568277844</v>
      </c>
      <c r="M11" s="7"/>
      <c r="N11" s="76">
        <v>1</v>
      </c>
      <c r="O11" s="76">
        <v>1.7999999999999999E-2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1138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1139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10483.75</v>
      </c>
      <c r="L21" s="81">
        <v>1229.60568277844</v>
      </c>
      <c r="N21" s="80">
        <v>1</v>
      </c>
      <c r="O21" s="80">
        <v>1.7999999999999999E-2</v>
      </c>
    </row>
    <row r="22" spans="2:15">
      <c r="B22" s="79" t="s">
        <v>1138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1139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10483.75</v>
      </c>
      <c r="L26" s="81">
        <v>1229.60568277844</v>
      </c>
      <c r="N26" s="80">
        <v>1</v>
      </c>
      <c r="O26" s="80">
        <v>1.7999999999999999E-2</v>
      </c>
    </row>
    <row r="27" spans="2:15">
      <c r="B27" t="s">
        <v>1140</v>
      </c>
      <c r="C27" t="s">
        <v>1141</v>
      </c>
      <c r="D27" t="s">
        <v>123</v>
      </c>
      <c r="E27" t="s">
        <v>1132</v>
      </c>
      <c r="F27" t="s">
        <v>999</v>
      </c>
      <c r="G27" t="s">
        <v>1142</v>
      </c>
      <c r="H27" t="s">
        <v>216</v>
      </c>
      <c r="I27" t="s">
        <v>106</v>
      </c>
      <c r="J27" s="77">
        <v>1778.15</v>
      </c>
      <c r="K27" s="77">
        <v>12089.56</v>
      </c>
      <c r="L27" s="77">
        <v>770.88425294803994</v>
      </c>
      <c r="M27" s="78">
        <v>0</v>
      </c>
      <c r="N27" s="78">
        <v>0.62690000000000001</v>
      </c>
      <c r="O27" s="78">
        <v>1.1299999999999999E-2</v>
      </c>
    </row>
    <row r="28" spans="2:15">
      <c r="B28" t="s">
        <v>1143</v>
      </c>
      <c r="C28" t="s">
        <v>1144</v>
      </c>
      <c r="D28" t="s">
        <v>123</v>
      </c>
      <c r="E28" t="s">
        <v>1032</v>
      </c>
      <c r="F28" t="s">
        <v>999</v>
      </c>
      <c r="G28" t="s">
        <v>213</v>
      </c>
      <c r="H28" t="s">
        <v>214</v>
      </c>
      <c r="I28" t="s">
        <v>106</v>
      </c>
      <c r="J28" s="77">
        <v>8705.6</v>
      </c>
      <c r="K28" s="77">
        <v>1469.4</v>
      </c>
      <c r="L28" s="77">
        <v>458.72142983039998</v>
      </c>
      <c r="M28" s="78">
        <v>0</v>
      </c>
      <c r="N28" s="78">
        <v>0.37309999999999999</v>
      </c>
      <c r="O28" s="78">
        <v>6.7000000000000002E-3</v>
      </c>
    </row>
    <row r="29" spans="2:15">
      <c r="B29" s="79" t="s">
        <v>271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I30" t="s">
        <v>213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231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2362</v>
      </c>
    </row>
    <row r="3" spans="2:60" s="1" customFormat="1">
      <c r="B3" s="2" t="s">
        <v>2</v>
      </c>
      <c r="C3" s="26" t="s">
        <v>2363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5639.53</v>
      </c>
      <c r="H11" s="7"/>
      <c r="I11" s="75">
        <v>4.5293112989680004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5183.41</v>
      </c>
      <c r="I12" s="81">
        <v>4.3014451578499999</v>
      </c>
      <c r="K12" s="80">
        <v>0.94969999999999999</v>
      </c>
      <c r="L12" s="80">
        <v>1E-4</v>
      </c>
    </row>
    <row r="13" spans="2:60">
      <c r="B13" s="79" t="s">
        <v>1145</v>
      </c>
      <c r="D13" s="16"/>
      <c r="E13" s="16"/>
      <c r="G13" s="81">
        <v>5183.41</v>
      </c>
      <c r="I13" s="81">
        <v>4.3014451578499999</v>
      </c>
      <c r="K13" s="80">
        <v>0.94969999999999999</v>
      </c>
      <c r="L13" s="80">
        <v>1E-4</v>
      </c>
    </row>
    <row r="14" spans="2:60">
      <c r="B14" t="s">
        <v>1146</v>
      </c>
      <c r="C14" t="s">
        <v>1147</v>
      </c>
      <c r="D14" t="s">
        <v>100</v>
      </c>
      <c r="E14" t="s">
        <v>123</v>
      </c>
      <c r="F14" t="s">
        <v>102</v>
      </c>
      <c r="G14" s="77">
        <v>198.44</v>
      </c>
      <c r="H14" s="77">
        <v>1.399</v>
      </c>
      <c r="I14" s="77">
        <v>2.7761755999999999E-3</v>
      </c>
      <c r="J14" s="78">
        <v>0</v>
      </c>
      <c r="K14" s="78">
        <v>5.9999999999999995E-4</v>
      </c>
      <c r="L14" s="78">
        <v>0</v>
      </c>
    </row>
    <row r="15" spans="2:60">
      <c r="B15" t="s">
        <v>1148</v>
      </c>
      <c r="C15" t="s">
        <v>1149</v>
      </c>
      <c r="D15" t="s">
        <v>100</v>
      </c>
      <c r="E15" t="s">
        <v>112</v>
      </c>
      <c r="F15" t="s">
        <v>102</v>
      </c>
      <c r="G15" s="77">
        <v>1473.24</v>
      </c>
      <c r="H15" s="77">
        <v>48.2</v>
      </c>
      <c r="I15" s="77">
        <v>0.71010167999999996</v>
      </c>
      <c r="J15" s="78">
        <v>1E-4</v>
      </c>
      <c r="K15" s="78">
        <v>0.15679999999999999</v>
      </c>
      <c r="L15" s="78">
        <v>0</v>
      </c>
    </row>
    <row r="16" spans="2:60">
      <c r="B16" t="s">
        <v>1150</v>
      </c>
      <c r="C16" t="s">
        <v>1151</v>
      </c>
      <c r="D16" t="s">
        <v>100</v>
      </c>
      <c r="E16" t="s">
        <v>112</v>
      </c>
      <c r="F16" t="s">
        <v>102</v>
      </c>
      <c r="G16" s="77">
        <v>189.42</v>
      </c>
      <c r="H16" s="77">
        <v>1696</v>
      </c>
      <c r="I16" s="77">
        <v>3.2125632</v>
      </c>
      <c r="J16" s="78">
        <v>1E-4</v>
      </c>
      <c r="K16" s="78">
        <v>0.70930000000000004</v>
      </c>
      <c r="L16" s="78">
        <v>0</v>
      </c>
    </row>
    <row r="17" spans="2:12">
      <c r="B17" t="s">
        <v>1152</v>
      </c>
      <c r="C17" t="s">
        <v>1153</v>
      </c>
      <c r="D17" t="s">
        <v>100</v>
      </c>
      <c r="E17" t="s">
        <v>498</v>
      </c>
      <c r="F17" t="s">
        <v>102</v>
      </c>
      <c r="G17" s="77">
        <v>932.05</v>
      </c>
      <c r="H17" s="77">
        <v>17.0045</v>
      </c>
      <c r="I17" s="77">
        <v>0.15849044225</v>
      </c>
      <c r="J17" s="78">
        <v>0</v>
      </c>
      <c r="K17" s="78">
        <v>3.5000000000000003E-2</v>
      </c>
      <c r="L17" s="78">
        <v>0</v>
      </c>
    </row>
    <row r="18" spans="2:12">
      <c r="B18" t="s">
        <v>1154</v>
      </c>
      <c r="C18" t="s">
        <v>1155</v>
      </c>
      <c r="D18" t="s">
        <v>100</v>
      </c>
      <c r="E18" t="s">
        <v>129</v>
      </c>
      <c r="F18" t="s">
        <v>102</v>
      </c>
      <c r="G18" s="77">
        <v>2390.2600000000002</v>
      </c>
      <c r="H18" s="77">
        <v>9.1</v>
      </c>
      <c r="I18" s="77">
        <v>0.21751366</v>
      </c>
      <c r="J18" s="78">
        <v>2.0000000000000001E-4</v>
      </c>
      <c r="K18" s="78">
        <v>4.8000000000000001E-2</v>
      </c>
      <c r="L18" s="78">
        <v>0</v>
      </c>
    </row>
    <row r="19" spans="2:12">
      <c r="B19" s="79" t="s">
        <v>229</v>
      </c>
      <c r="D19" s="16"/>
      <c r="E19" s="16"/>
      <c r="G19" s="81">
        <v>456.12</v>
      </c>
      <c r="I19" s="81">
        <v>0.22786614111799999</v>
      </c>
      <c r="K19" s="80">
        <v>5.0299999999999997E-2</v>
      </c>
      <c r="L19" s="80">
        <v>0</v>
      </c>
    </row>
    <row r="20" spans="2:12">
      <c r="B20" s="79" t="s">
        <v>1156</v>
      </c>
      <c r="D20" s="16"/>
      <c r="E20" s="16"/>
      <c r="G20" s="81">
        <v>456.12</v>
      </c>
      <c r="I20" s="81">
        <v>0.22786614111799999</v>
      </c>
      <c r="K20" s="80">
        <v>5.0299999999999997E-2</v>
      </c>
      <c r="L20" s="80">
        <v>0</v>
      </c>
    </row>
    <row r="21" spans="2:12">
      <c r="B21" t="s">
        <v>1157</v>
      </c>
      <c r="C21" t="s">
        <v>1158</v>
      </c>
      <c r="D21" t="s">
        <v>808</v>
      </c>
      <c r="E21" t="s">
        <v>917</v>
      </c>
      <c r="F21" t="s">
        <v>106</v>
      </c>
      <c r="G21" s="77">
        <v>360.79</v>
      </c>
      <c r="H21" s="77">
        <v>14.97</v>
      </c>
      <c r="I21" s="77">
        <v>0.19368080311800001</v>
      </c>
      <c r="J21" s="78">
        <v>0</v>
      </c>
      <c r="K21" s="78">
        <v>4.2799999999999998E-2</v>
      </c>
      <c r="L21" s="78">
        <v>0</v>
      </c>
    </row>
    <row r="22" spans="2:12">
      <c r="B22" t="s">
        <v>1159</v>
      </c>
      <c r="C22" t="s">
        <v>1160</v>
      </c>
      <c r="D22" t="s">
        <v>808</v>
      </c>
      <c r="E22" t="s">
        <v>941</v>
      </c>
      <c r="F22" t="s">
        <v>106</v>
      </c>
      <c r="G22" s="77">
        <v>95.33</v>
      </c>
      <c r="H22" s="77">
        <v>10</v>
      </c>
      <c r="I22" s="77">
        <v>3.4185338000000003E-2</v>
      </c>
      <c r="J22" s="78">
        <v>0</v>
      </c>
      <c r="K22" s="78">
        <v>7.4999999999999997E-3</v>
      </c>
      <c r="L22" s="78">
        <v>0</v>
      </c>
    </row>
    <row r="23" spans="2:12">
      <c r="B23" t="s">
        <v>231</v>
      </c>
      <c r="D23" s="16"/>
      <c r="E23" s="16"/>
    </row>
    <row r="24" spans="2:12">
      <c r="B24" t="s">
        <v>263</v>
      </c>
      <c r="D24" s="16"/>
      <c r="E24" s="16"/>
    </row>
    <row r="25" spans="2:12">
      <c r="B25" t="s">
        <v>264</v>
      </c>
      <c r="D25" s="16"/>
      <c r="E25" s="16"/>
    </row>
    <row r="26" spans="2:12">
      <c r="B26" t="s">
        <v>265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2023-05-31T13:12:01Z</dcterms:modified>
</cp:coreProperties>
</file>