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שידור שני- 3.3.23\"/>
    </mc:Choice>
  </mc:AlternateContent>
  <xr:revisionPtr revIDLastSave="0" documentId="13_ncr:1_{B3566F03-53F2-4B97-8FB6-CF5C7260A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11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J17" i="2"/>
  <c r="K16" i="2"/>
  <c r="K15" i="2"/>
  <c r="K14" i="2"/>
  <c r="K13" i="2"/>
  <c r="K12" i="2"/>
  <c r="K11" i="2"/>
  <c r="K17" i="2" l="1"/>
</calcChain>
</file>

<file path=xl/sharedStrings.xml><?xml version="1.0" encoding="utf-8"?>
<sst xmlns="http://schemas.openxmlformats.org/spreadsheetml/2006/main" count="2559" uniqueCount="351">
  <si>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</si>
  <si>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</si>
  <si>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</si>
  <si>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</si>
  <si>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</si>
  <si>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</si>
  <si>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</si>
  <si>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</si>
  <si>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</si>
  <si>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</si>
  <si>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</si>
  <si>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</si>
  <si>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</si>
  <si>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</si>
  <si>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</si>
  <si>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</si>
  <si>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</si>
  <si>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</si>
  <si>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</si>
  <si>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</si>
  <si>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</si>
  <si>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</si>
  <si>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</si>
  <si>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</si>
  <si>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</si>
  <si>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</si>
  <si>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</si>
  <si>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</si>
  <si>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</si>
  <si>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</si>
  <si>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</si>
  <si>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</si>
  <si>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</si>
  <si>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</si>
  <si>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</si>
  <si>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</si>
  <si>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</si>
  <si>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</si>
  <si>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</si>
  <si>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</si>
  <si>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</si>
  <si>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</si>
  <si>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</si>
  <si>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</si>
  <si>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</si>
  <si>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</si>
  <si>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</si>
  <si>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</si>
  <si>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</si>
  <si>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</si>
  <si>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</si>
  <si>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</si>
  <si>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</si>
  <si>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</si>
  <si>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</si>
  <si>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</si>
  <si>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</si>
  <si>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</si>
  <si>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</si>
  <si>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</si>
  <si>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</si>
  <si>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</si>
  <si>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</si>
  <si>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</si>
  <si>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</si>
  <si>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</si>
  <si>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</si>
  <si>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</si>
  <si>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</si>
  <si>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</si>
  <si>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</si>
  <si>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</si>
  <si>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</si>
  <si>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</si>
  <si>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</si>
  <si>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</si>
  <si>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</si>
  <si>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</si>
  <si>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</si>
  <si>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</si>
  <si>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</si>
  <si>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</si>
  <si>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</si>
  <si>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</si>
  <si>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</si>
  <si>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</si>
  <si>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</si>
  <si>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</si>
  <si>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</si>
  <si>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</si>
  <si>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</si>
  <si>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</si>
  <si>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</si>
  <si>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</si>
  <si>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</si>
  <si>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</si>
  <si>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</si>
  <si>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</si>
  <si>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</si>
  <si>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</si>
  <si>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</si>
  <si>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</si>
  <si>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</si>
  <si>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</si>
  <si>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</si>
  <si>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</si>
  <si>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</si>
  <si>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</si>
  <si>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</si>
  <si>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</si>
  <si>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</si>
  <si>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</si>
  <si>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</si>
  <si>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</si>
  <si>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</si>
  <si>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</si>
  <si>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</si>
  <si>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</si>
  <si>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</si>
  <si>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</si>
  <si>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</si>
  <si>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</si>
  <si>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</si>
  <si>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</si>
  <si>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</si>
  <si>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</si>
  <si>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</si>
  <si>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</si>
  <si>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</si>
  <si>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</si>
  <si>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</si>
  <si>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</si>
  <si>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</si>
  <si>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</si>
  <si>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</si>
  <si>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</si>
  <si>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</si>
  <si>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</si>
  <si>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</si>
  <si>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</si>
  <si>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</si>
  <si>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</si>
  <si>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</si>
  <si>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</si>
  <si>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</si>
  <si>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</si>
  <si>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</si>
  <si>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</si>
  <si>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</si>
  <si>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</si>
  <si>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</si>
  <si>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</si>
  <si>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</si>
  <si>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</si>
  <si>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</si>
  <si>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</si>
  <si>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</si>
  <si>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</si>
  <si>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</si>
  <si>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</si>
  <si>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</si>
  <si>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</si>
  <si>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</si>
  <si>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</si>
  <si>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</si>
  <si>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</si>
  <si>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</si>
  <si>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</si>
  <si>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</si>
  <si>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</si>
  <si>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</si>
  <si>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</si>
  <si>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</si>
  <si>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</si>
  <si>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</si>
  <si>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</si>
  <si>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</si>
  <si>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</si>
  <si>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</si>
  <si>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</si>
  <si>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</si>
  <si>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</si>
  <si>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</si>
  <si>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</si>
  <si>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</si>
  <si>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</si>
  <si>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</si>
  <si>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</si>
  <si>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</si>
  <si>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</si>
  <si>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</si>
  <si>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</si>
  <si>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</si>
  <si>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</si>
  <si>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</si>
  <si>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</si>
  <si>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</si>
  <si>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</si>
  <si>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</si>
  <si>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</si>
  <si>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</si>
  <si>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</si>
  <si>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</si>
  <si>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</si>
  <si>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</si>
  <si>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</si>
  <si>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לא מדורג</t>
  </si>
  <si>
    <t>20001- 10-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</si>
  <si>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</si>
  <si>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</si>
  <si>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</si>
  <si>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</si>
  <si>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</si>
  <si>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</si>
  <si>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</si>
  <si>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</si>
  <si>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</si>
  <si>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</si>
  <si>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</si>
  <si>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</si>
  <si>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</si>
  <si>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</si>
  <si>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</si>
  <si>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</si>
  <si>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</si>
  <si>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</si>
  <si>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</si>
  <si>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</si>
  <si>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</si>
  <si>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</si>
  <si>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</si>
  <si>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</si>
  <si>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</si>
  <si>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</si>
  <si>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</si>
  <si>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</si>
  <si>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P&amp;S- מיטב תכלית קרנות נאמנות בע"מ</t>
  </si>
  <si>
    <t>1144385</t>
  </si>
  <si>
    <t>513534974</t>
  </si>
  <si>
    <t>מניות</t>
  </si>
  <si>
    <t>קסם S&amp;P 500 (4D) ETF- קסם קרנות נאמנות בע"מ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</si>
  <si>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</si>
  <si>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</si>
  <si>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</si>
  <si>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</si>
  <si>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</si>
  <si>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</si>
  <si>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 UCITS ETF- AMUNDI ETF (ישן)</t>
  </si>
  <si>
    <t>LU1681049018</t>
  </si>
  <si>
    <t>NASDAQ</t>
  </si>
  <si>
    <t>27482</t>
  </si>
  <si>
    <t>ISHARES S&amp;P500 SWAP UCITS- BlackRock  Asset Managment ireland</t>
  </si>
  <si>
    <t>IE00BMTX1Y45</t>
  </si>
  <si>
    <t>EURONEXT</t>
  </si>
  <si>
    <t>27796</t>
  </si>
  <si>
    <t>DBX S&amp;P500 1C- DB x TRACKERS</t>
  </si>
  <si>
    <t>LU0490618542</t>
  </si>
  <si>
    <t>LSE</t>
  </si>
  <si>
    <t>12104</t>
  </si>
  <si>
    <t>Source s&amp;p 500 ireland- Invesco investment management limited</t>
  </si>
  <si>
    <t>IE00B3YCGJ38</t>
  </si>
  <si>
    <t>21100</t>
  </si>
  <si>
    <t>Lyxor Etf S&amp;P 500- LYXOR ETF</t>
  </si>
  <si>
    <t>LU0496786657</t>
  </si>
  <si>
    <t>10267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</si>
  <si>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</si>
  <si>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</si>
  <si>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</si>
  <si>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</si>
  <si>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</si>
  <si>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</si>
  <si>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</si>
  <si>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</si>
  <si>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</si>
  <si>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</si>
  <si>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S&amp;P500 EMINI FUT JUN23-מחקה מדד</t>
  </si>
  <si>
    <t>8769661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</si>
  <si>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</si>
  <si>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</si>
  <si>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</si>
  <si>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</si>
  <si>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</si>
  <si>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</si>
  <si>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</si>
  <si>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</si>
  <si>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</si>
  <si>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</si>
  <si>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</si>
  <si>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</si>
  <si>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</si>
  <si>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</si>
  <si>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</si>
  <si>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</si>
  <si>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</si>
  <si>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</si>
  <si>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</si>
  <si>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</si>
  <si>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</si>
  <si>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</si>
  <si>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ILS-USD03.04.2023</t>
  </si>
  <si>
    <t>715000359</t>
  </si>
  <si>
    <t>30/03/23</t>
  </si>
  <si>
    <t>FW ILS-USD25.04.2023</t>
  </si>
  <si>
    <t>715000320</t>
  </si>
  <si>
    <t>31/01/23</t>
  </si>
  <si>
    <t>715000321</t>
  </si>
  <si>
    <t>715000322</t>
  </si>
  <si>
    <t>715000323</t>
  </si>
  <si>
    <t>715000326</t>
  </si>
  <si>
    <t>715000327</t>
  </si>
  <si>
    <t>715000329</t>
  </si>
  <si>
    <t>28/02/23</t>
  </si>
  <si>
    <t>715000330</t>
  </si>
  <si>
    <t>715000337</t>
  </si>
  <si>
    <t>715000338</t>
  </si>
  <si>
    <t>715000343</t>
  </si>
  <si>
    <t>715000346</t>
  </si>
  <si>
    <t>715000353</t>
  </si>
  <si>
    <t>FW ILS-USD31.03.2023</t>
  </si>
  <si>
    <t>715000358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</si>
  <si>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</si>
  <si>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</si>
  <si>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</si>
  <si>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</si>
  <si>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</si>
  <si>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</si>
  <si>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</si>
  <si>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</si>
  <si>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</si>
  <si>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</si>
  <si>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</si>
  <si>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</si>
  <si>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</si>
  <si>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</si>
  <si>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</si>
  <si>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</si>
  <si>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</si>
  <si>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</si>
  <si>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</si>
  <si>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</si>
  <si>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</si>
  <si>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בטחונות דולר ארצות הברית לאומי</t>
  </si>
  <si>
    <t>300011017</t>
  </si>
  <si>
    <t>בטחונות שקל לאומי</t>
  </si>
  <si>
    <t>300011009</t>
  </si>
  <si>
    <t>רבית עוש לקבל</t>
  </si>
  <si>
    <t>1111110</t>
  </si>
  <si>
    <t>מגדל מקפת קרנות פנסיה וקופות גמל בע"מ</t>
  </si>
  <si>
    <t>מגדל לתגמולים ולפיצויים מסלול מחקה מדד S&amp;P500</t>
  </si>
  <si>
    <t>בנק לאומי</t>
  </si>
  <si>
    <t>20003- 10-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</si>
</sst>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6" fontId="0" fillId="0" borderId="0" xfId="0" applyNumberFormat="1"/>
    <xf numFmtId="4" fontId="0" fillId="0" borderId="0" xfId="0" applyNumberForma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45016</v>
      </c>
    </row>
    <row r="2" spans="1:36">
      <c r="B2" s="2" t="s">
        <v>1</v>
      </c>
      <c r="C2" s="12" t="s">
        <v>347</v>
      </c>
    </row>
    <row r="3" spans="1:36">
      <c r="B3" s="2" t="s">
        <v>2</v>
      </c>
      <c r="C3" s="99" t="s">
        <v>348</v>
      </c>
    </row>
    <row r="4" spans="1:36">
      <c r="B4" s="2" t="s">
        <v>3</v>
      </c>
      <c r="C4" s="100">
        <v>13565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42148.461407244002</v>
      </c>
      <c r="D11" s="76">
        <v>0.2419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131776.6738762332</v>
      </c>
      <c r="D17" s="78">
        <v>0.75619999999999998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1846.82763299371</v>
      </c>
      <c r="D21" s="78">
        <v>1.06E-2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658.30107752812137</v>
      </c>
      <c r="D31" s="78">
        <v>3.8E-3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-2159.84562486</v>
      </c>
      <c r="D37" s="78">
        <v>-1.24E-2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174270.41836913902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106</v>
      </c>
      <c r="D48">
        <v>3.5859999999999999</v>
      </c>
    </row>
    <row r="49" spans="3:4">
      <c r="C49"/>
      <c r="D49"/>
    </row>
    <row r="50" spans="3:4">
      <c r="C50"/>
      <c r="D50"/>
    </row>
  </sheetData>
  <mergeCells count="1">
    <mergeCell ref="B6:D6"/>
  </mergeCells>
  <dataValidations count="1">
    <dataValidation allowBlank="1" showInputMessage="1" showErrorMessage="1" sqref="C1:C4" xr:uid="{C93F7106-6020-420E-85D6-1CC474D71DD0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45016</v>
      </c>
    </row>
    <row r="2" spans="2:61" s="1" customFormat="1">
      <c r="B2" s="2" t="s">
        <v>1</v>
      </c>
      <c r="C2" s="12" t="s">
        <v>347</v>
      </c>
    </row>
    <row r="3" spans="2:61" s="1" customFormat="1">
      <c r="B3" s="2" t="s">
        <v>2</v>
      </c>
      <c r="C3" s="99" t="s">
        <v>348</v>
      </c>
    </row>
    <row r="4" spans="2:61" s="1" customFormat="1">
      <c r="B4" s="2" t="s">
        <v>3</v>
      </c>
      <c r="C4" s="100">
        <v>13565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270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271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272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270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273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221</v>
      </c>
      <c r="C33" s="16"/>
      <c r="D33" s="16"/>
      <c r="E33" s="16"/>
    </row>
    <row r="34" spans="2:5">
      <c r="B34" t="s">
        <v>222</v>
      </c>
      <c r="C34" s="16"/>
      <c r="D34" s="16"/>
      <c r="E34" s="16"/>
    </row>
    <row r="35" spans="2:5">
      <c r="B35" t="s">
        <v>223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45016</v>
      </c>
    </row>
    <row r="2" spans="1:60" s="1" customFormat="1">
      <c r="B2" s="2" t="s">
        <v>1</v>
      </c>
      <c r="C2" s="12" t="s">
        <v>347</v>
      </c>
    </row>
    <row r="3" spans="1:60" s="1" customFormat="1">
      <c r="B3" s="2" t="s">
        <v>2</v>
      </c>
      <c r="C3" s="99" t="s">
        <v>348</v>
      </c>
    </row>
    <row r="4" spans="1:60" s="1" customFormat="1">
      <c r="B4" s="2" t="s">
        <v>3</v>
      </c>
      <c r="C4" s="100">
        <v>13565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57.87</v>
      </c>
      <c r="H11" s="25"/>
      <c r="I11" s="75">
        <v>1846.82763299371</v>
      </c>
      <c r="J11" s="76">
        <v>1</v>
      </c>
      <c r="K11" s="76">
        <v>1.06E-2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57.87</v>
      </c>
      <c r="H14" s="19"/>
      <c r="I14" s="81">
        <v>1846.82763299371</v>
      </c>
      <c r="J14" s="80">
        <v>1</v>
      </c>
      <c r="K14" s="80">
        <v>1.06E-2</v>
      </c>
      <c r="BF14" s="16" t="s">
        <v>126</v>
      </c>
    </row>
    <row r="15" spans="1:60">
      <c r="B15" t="s">
        <v>275</v>
      </c>
      <c r="C15" t="s">
        <v>276</v>
      </c>
      <c r="D15" t="s">
        <v>123</v>
      </c>
      <c r="E15" t="s">
        <v>123</v>
      </c>
      <c r="F15" t="s">
        <v>106</v>
      </c>
      <c r="G15" s="77">
        <v>57.87</v>
      </c>
      <c r="H15" s="77">
        <v>889943.83000000194</v>
      </c>
      <c r="I15" s="77">
        <v>1846.82763299371</v>
      </c>
      <c r="J15" s="78">
        <v>1</v>
      </c>
      <c r="K15" s="78">
        <v>1.06E-2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347</v>
      </c>
    </row>
    <row r="3" spans="2:81" s="1" customFormat="1">
      <c r="B3" s="2" t="s">
        <v>2</v>
      </c>
      <c r="C3" s="99" t="s">
        <v>348</v>
      </c>
    </row>
    <row r="4" spans="2:81" s="1" customFormat="1">
      <c r="B4" s="2" t="s">
        <v>3</v>
      </c>
      <c r="C4" s="100">
        <v>13565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277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278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205</v>
      </c>
      <c r="C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C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205</v>
      </c>
      <c r="C24" t="s">
        <v>205</v>
      </c>
      <c r="E24" t="s">
        <v>205</v>
      </c>
      <c r="H24" s="77">
        <v>0</v>
      </c>
      <c r="I24" t="s">
        <v>205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205</v>
      </c>
      <c r="C26" t="s">
        <v>205</v>
      </c>
      <c r="E26" t="s">
        <v>205</v>
      </c>
      <c r="H26" s="77">
        <v>0</v>
      </c>
      <c r="I26" t="s">
        <v>205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C29" t="s">
        <v>205</v>
      </c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C31" t="s">
        <v>205</v>
      </c>
      <c r="E31" t="s">
        <v>205</v>
      </c>
      <c r="H31" s="77">
        <v>0</v>
      </c>
      <c r="I31" t="s">
        <v>205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215</v>
      </c>
    </row>
    <row r="33" spans="2:2">
      <c r="B33" t="s">
        <v>221</v>
      </c>
    </row>
    <row r="34" spans="2:2">
      <c r="B34" t="s">
        <v>222</v>
      </c>
    </row>
    <row r="35" spans="2:2">
      <c r="B35" t="s">
        <v>223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45016</v>
      </c>
    </row>
    <row r="2" spans="2:72" s="1" customFormat="1">
      <c r="B2" s="2" t="s">
        <v>1</v>
      </c>
      <c r="C2" s="12" t="s">
        <v>347</v>
      </c>
    </row>
    <row r="3" spans="2:72" s="1" customFormat="1">
      <c r="B3" s="2" t="s">
        <v>2</v>
      </c>
      <c r="C3" s="99" t="s">
        <v>348</v>
      </c>
    </row>
    <row r="4" spans="2:72" s="1" customFormat="1">
      <c r="B4" s="2" t="s">
        <v>3</v>
      </c>
      <c r="C4" s="100">
        <v>13565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280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281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219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284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221</v>
      </c>
    </row>
    <row r="29" spans="2:16">
      <c r="B29" t="s">
        <v>222</v>
      </c>
    </row>
    <row r="30" spans="2:16">
      <c r="B30" t="s">
        <v>223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347</v>
      </c>
    </row>
    <row r="3" spans="2:65" s="1" customFormat="1">
      <c r="B3" s="2" t="s">
        <v>2</v>
      </c>
      <c r="C3" s="99" t="s">
        <v>348</v>
      </c>
    </row>
    <row r="4" spans="2:65" s="1" customFormat="1">
      <c r="B4" s="2" t="s">
        <v>3</v>
      </c>
      <c r="C4" s="100">
        <v>13565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285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286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221</v>
      </c>
      <c r="D27" s="16"/>
      <c r="E27" s="16"/>
      <c r="F27" s="16"/>
    </row>
    <row r="28" spans="2:19">
      <c r="B28" t="s">
        <v>222</v>
      </c>
      <c r="D28" s="16"/>
      <c r="E28" s="16"/>
      <c r="F28" s="16"/>
    </row>
    <row r="29" spans="2:19">
      <c r="B29" t="s">
        <v>223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45016</v>
      </c>
    </row>
    <row r="2" spans="2:81" s="1" customFormat="1">
      <c r="B2" s="2" t="s">
        <v>1</v>
      </c>
      <c r="C2" s="12" t="s">
        <v>347</v>
      </c>
    </row>
    <row r="3" spans="2:81" s="1" customFormat="1">
      <c r="B3" s="2" t="s">
        <v>2</v>
      </c>
      <c r="C3" s="99" t="s">
        <v>348</v>
      </c>
    </row>
    <row r="4" spans="2:81" s="1" customFormat="1">
      <c r="B4" s="2" t="s">
        <v>3</v>
      </c>
      <c r="C4" s="100">
        <v>13565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285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286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221</v>
      </c>
      <c r="C27" s="16"/>
      <c r="D27" s="16"/>
      <c r="E27" s="16"/>
    </row>
    <row r="28" spans="2:19">
      <c r="B28" t="s">
        <v>222</v>
      </c>
      <c r="C28" s="16"/>
      <c r="D28" s="16"/>
      <c r="E28" s="16"/>
    </row>
    <row r="29" spans="2:19">
      <c r="B29" t="s">
        <v>223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45016</v>
      </c>
    </row>
    <row r="2" spans="2:98" s="1" customFormat="1">
      <c r="B2" s="2" t="s">
        <v>1</v>
      </c>
      <c r="C2" s="12" t="s">
        <v>347</v>
      </c>
    </row>
    <row r="3" spans="2:98" s="1" customFormat="1">
      <c r="B3" s="2" t="s">
        <v>2</v>
      </c>
      <c r="C3" s="99" t="s">
        <v>348</v>
      </c>
    </row>
    <row r="4" spans="2:98" s="1" customFormat="1">
      <c r="B4" s="2" t="s">
        <v>3</v>
      </c>
      <c r="C4" s="100">
        <v>13565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227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228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221</v>
      </c>
      <c r="C20" s="16"/>
      <c r="D20" s="16"/>
      <c r="E20" s="16"/>
    </row>
    <row r="21" spans="2:13">
      <c r="B21" t="s">
        <v>222</v>
      </c>
      <c r="C21" s="16"/>
      <c r="D21" s="16"/>
      <c r="E21" s="16"/>
    </row>
    <row r="22" spans="2:13">
      <c r="B22" t="s">
        <v>223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347</v>
      </c>
    </row>
    <row r="3" spans="2:55" s="1" customFormat="1">
      <c r="B3" s="2" t="s">
        <v>2</v>
      </c>
      <c r="C3" s="99" t="s">
        <v>348</v>
      </c>
    </row>
    <row r="4" spans="2:55" s="1" customFormat="1">
      <c r="B4" s="2" t="s">
        <v>3</v>
      </c>
      <c r="C4" s="100">
        <v>13565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289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290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205</v>
      </c>
      <c r="C16" t="s">
        <v>205</v>
      </c>
      <c r="D16" t="s">
        <v>205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291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205</v>
      </c>
      <c r="C18" t="s">
        <v>205</v>
      </c>
      <c r="D18" t="s">
        <v>205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292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293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205</v>
      </c>
      <c r="C23" t="s">
        <v>205</v>
      </c>
      <c r="D23" t="s">
        <v>205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294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295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205</v>
      </c>
      <c r="C27" t="s">
        <v>205</v>
      </c>
      <c r="D27" t="s">
        <v>205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296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221</v>
      </c>
      <c r="C31" s="16"/>
    </row>
    <row r="32" spans="2:11">
      <c r="B32" t="s">
        <v>222</v>
      </c>
      <c r="C32" s="16"/>
    </row>
    <row r="33" spans="2:3">
      <c r="B33" t="s">
        <v>223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45016</v>
      </c>
    </row>
    <row r="2" spans="2:59" s="1" customFormat="1">
      <c r="B2" s="2" t="s">
        <v>1</v>
      </c>
      <c r="C2" s="12" t="s">
        <v>347</v>
      </c>
    </row>
    <row r="3" spans="2:59" s="1" customFormat="1">
      <c r="B3" s="2" t="s">
        <v>2</v>
      </c>
      <c r="C3" s="99" t="s">
        <v>348</v>
      </c>
    </row>
    <row r="4" spans="2:59" s="1" customFormat="1">
      <c r="B4" s="2" t="s">
        <v>3</v>
      </c>
      <c r="C4" s="100">
        <v>13565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269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221</v>
      </c>
      <c r="C17" s="16"/>
      <c r="D17" s="16"/>
    </row>
    <row r="18" spans="2:4">
      <c r="B18" t="s">
        <v>222</v>
      </c>
      <c r="C18" s="16"/>
      <c r="D18" s="16"/>
    </row>
    <row r="19" spans="2:4">
      <c r="B19" t="s">
        <v>223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45016</v>
      </c>
    </row>
    <row r="2" spans="2:52" s="1" customFormat="1">
      <c r="B2" s="2" t="s">
        <v>1</v>
      </c>
      <c r="C2" s="12" t="s">
        <v>347</v>
      </c>
    </row>
    <row r="3" spans="2:52" s="1" customFormat="1">
      <c r="B3" s="2" t="s">
        <v>2</v>
      </c>
      <c r="C3" s="99" t="s">
        <v>348</v>
      </c>
    </row>
    <row r="4" spans="2:52" s="1" customFormat="1">
      <c r="B4" s="2" t="s">
        <v>3</v>
      </c>
      <c r="C4" s="100">
        <v>13565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270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271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272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270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273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272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274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221</v>
      </c>
      <c r="C35" s="16"/>
      <c r="D35" s="16"/>
    </row>
    <row r="36" spans="2:12">
      <c r="B36" t="s">
        <v>222</v>
      </c>
      <c r="C36" s="16"/>
      <c r="D36" s="16"/>
    </row>
    <row r="37" spans="2:12">
      <c r="B37" t="s">
        <v>223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6"/>
  <sheetViews>
    <sheetView rightToLeft="1" topLeftCell="A7" workbookViewId="0">
      <selection activeCell="L11" sqref="L11:L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45016</v>
      </c>
    </row>
    <row r="2" spans="2:13" s="1" customFormat="1">
      <c r="B2" s="2" t="s">
        <v>1</v>
      </c>
      <c r="C2" s="12" t="s">
        <v>347</v>
      </c>
    </row>
    <row r="3" spans="2:13" s="1" customFormat="1">
      <c r="B3" s="2" t="s">
        <v>2</v>
      </c>
      <c r="C3" s="99" t="s">
        <v>348</v>
      </c>
    </row>
    <row r="4" spans="2:13" s="1" customFormat="1">
      <c r="B4" s="2" t="s">
        <v>3</v>
      </c>
      <c r="C4" s="100">
        <v>13565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42148.461407244002</v>
      </c>
      <c r="K11" s="76">
        <f>J11/$J$11</f>
        <v>1</v>
      </c>
      <c r="L11" s="76">
        <f>J11/'סכום נכסי הקרן'!$C$42</f>
        <v>0.24185666048018128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1">
        <v>42148.461407244002</v>
      </c>
      <c r="K12" s="80">
        <f t="shared" ref="K12:K32" si="0">J12/$J$11</f>
        <v>1</v>
      </c>
      <c r="L12" s="80">
        <f>J12/'סכום נכסי הקרן'!$C$42</f>
        <v>0.24185666048018128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1">
        <v>10359.821900000001</v>
      </c>
      <c r="K13" s="80">
        <f t="shared" si="0"/>
        <v>0.24579359611498111</v>
      </c>
      <c r="L13" s="80">
        <f>J13/'סכום נכסי הקרן'!$C$42</f>
        <v>5.944681832378379E-2</v>
      </c>
    </row>
    <row r="14" spans="2:13">
      <c r="B14" s="99" t="s">
        <v>349</v>
      </c>
      <c r="C14" t="s">
        <v>200</v>
      </c>
      <c r="D14" t="s">
        <v>201</v>
      </c>
      <c r="E14" t="s">
        <v>202</v>
      </c>
      <c r="F14" t="s">
        <v>203</v>
      </c>
      <c r="G14" t="s">
        <v>102</v>
      </c>
      <c r="H14" s="101">
        <v>0</v>
      </c>
      <c r="I14" s="101">
        <v>0</v>
      </c>
      <c r="J14" s="102">
        <v>10359.821900000001</v>
      </c>
      <c r="K14" s="101">
        <f t="shared" si="0"/>
        <v>0.24579359611498111</v>
      </c>
      <c r="L14" s="101">
        <f>J14/'סכום נכסי הקרן'!$C$42</f>
        <v>5.944681832378379E-2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14658.925547244</v>
      </c>
      <c r="K15" s="80">
        <f t="shared" si="0"/>
        <v>0.34779266093743078</v>
      </c>
      <c r="L15" s="80">
        <f>J15/'סכום נכסי הקרן'!$C$42</f>
        <v>8.4115971513843008E-2</v>
      </c>
    </row>
    <row r="16" spans="2:13">
      <c r="B16" s="99" t="s">
        <v>349</v>
      </c>
      <c r="C16" t="s">
        <v>350</v>
      </c>
      <c r="D16" t="s">
        <v>201</v>
      </c>
      <c r="E16" t="s">
        <v>202</v>
      </c>
      <c r="F16" t="s">
        <v>203</v>
      </c>
      <c r="G16" t="s">
        <v>110</v>
      </c>
      <c r="H16" s="101">
        <v>0</v>
      </c>
      <c r="I16" s="101">
        <v>0</v>
      </c>
      <c r="J16" s="102">
        <v>4.006150764</v>
      </c>
      <c r="K16" s="101">
        <f t="shared" si="0"/>
        <v>9.5048564769471467E-5</v>
      </c>
      <c r="L16" s="101">
        <f>J16/'סכום נכסי הקרן'!$C$42</f>
        <v>2.298812845857858E-5</v>
      </c>
    </row>
    <row r="17" spans="2:12">
      <c r="B17" s="99" t="s">
        <v>349</v>
      </c>
      <c r="C17" t="s">
        <v>207</v>
      </c>
      <c r="D17" t="s">
        <v>201</v>
      </c>
      <c r="E17" t="s">
        <v>202</v>
      </c>
      <c r="F17" t="s">
        <v>203</v>
      </c>
      <c r="G17" t="s">
        <v>106</v>
      </c>
      <c r="H17" s="101">
        <v>0</v>
      </c>
      <c r="I17" s="101">
        <v>0</v>
      </c>
      <c r="J17" s="102">
        <f>0.58042996+14654.33896652</f>
        <v>14654.91939648</v>
      </c>
      <c r="K17" s="101">
        <f t="shared" si="0"/>
        <v>0.34769761237266134</v>
      </c>
      <c r="L17" s="101">
        <f>J17/'סכום נכסי הקרן'!$C$42</f>
        <v>8.4092983385384415E-2</v>
      </c>
    </row>
    <row r="18" spans="2:12">
      <c r="B18" s="79" t="s">
        <v>208</v>
      </c>
      <c r="D18" s="16"/>
      <c r="I18" s="80">
        <v>0</v>
      </c>
      <c r="J18" s="81">
        <v>17129.713960000001</v>
      </c>
      <c r="K18" s="80">
        <f t="shared" si="0"/>
        <v>0.40641374294758809</v>
      </c>
      <c r="L18" s="80">
        <f>J18/'סכום נכסי הקרן'!$C$42</f>
        <v>9.8293870642554473E-2</v>
      </c>
    </row>
    <row r="19" spans="2:12">
      <c r="B19" s="99" t="s">
        <v>349</v>
      </c>
      <c r="C19" t="s">
        <v>201</v>
      </c>
      <c r="D19">
        <v>10</v>
      </c>
      <c r="E19" t="s">
        <v>205</v>
      </c>
      <c r="F19" t="s">
        <v>206</v>
      </c>
      <c r="G19" t="s">
        <v>102</v>
      </c>
      <c r="H19" s="101">
        <v>0</v>
      </c>
      <c r="I19" s="101">
        <v>0</v>
      </c>
      <c r="J19" s="102">
        <v>17129.713960000001</v>
      </c>
      <c r="K19" s="101">
        <f t="shared" si="0"/>
        <v>0.40641374294758809</v>
      </c>
      <c r="L19" s="101">
        <f>J19/'סכום נכסי הקרן'!$C$42</f>
        <v>9.8293870642554473E-2</v>
      </c>
    </row>
    <row r="20" spans="2:12">
      <c r="B20" s="79" t="s">
        <v>209</v>
      </c>
      <c r="D20" s="16"/>
      <c r="I20" s="80">
        <v>0</v>
      </c>
      <c r="J20" s="81">
        <v>0</v>
      </c>
      <c r="K20" s="80">
        <f t="shared" si="0"/>
        <v>0</v>
      </c>
      <c r="L20" s="80">
        <f>J20/'סכום נכסי הקרן'!$C$42</f>
        <v>0</v>
      </c>
    </row>
    <row r="21" spans="2:12">
      <c r="B21" t="s">
        <v>205</v>
      </c>
      <c r="C21" t="s">
        <v>205</v>
      </c>
      <c r="D21" s="16"/>
      <c r="E21" t="s">
        <v>205</v>
      </c>
      <c r="G21" t="s">
        <v>205</v>
      </c>
      <c r="H21" s="101">
        <v>0</v>
      </c>
      <c r="I21" s="101">
        <v>0</v>
      </c>
      <c r="J21" s="102">
        <v>0</v>
      </c>
      <c r="K21" s="101">
        <f t="shared" si="0"/>
        <v>0</v>
      </c>
      <c r="L21" s="101">
        <f>J21/'סכום נכסי הקרן'!$C$42</f>
        <v>0</v>
      </c>
    </row>
    <row r="22" spans="2:12">
      <c r="B22" s="79" t="s">
        <v>210</v>
      </c>
      <c r="D22" s="16"/>
      <c r="I22" s="80">
        <v>0</v>
      </c>
      <c r="J22" s="81">
        <v>0</v>
      </c>
      <c r="K22" s="80">
        <f t="shared" si="0"/>
        <v>0</v>
      </c>
      <c r="L22" s="80">
        <f>J22/'סכום נכסי הקרן'!$C$42</f>
        <v>0</v>
      </c>
    </row>
    <row r="23" spans="2:12">
      <c r="B23" t="s">
        <v>205</v>
      </c>
      <c r="C23" t="s">
        <v>205</v>
      </c>
      <c r="D23" s="16"/>
      <c r="E23" t="s">
        <v>205</v>
      </c>
      <c r="G23" t="s">
        <v>205</v>
      </c>
      <c r="H23" s="101">
        <v>0</v>
      </c>
      <c r="I23" s="101">
        <v>0</v>
      </c>
      <c r="J23" s="102">
        <v>0</v>
      </c>
      <c r="K23" s="101">
        <f t="shared" si="0"/>
        <v>0</v>
      </c>
      <c r="L23" s="101">
        <f>J23/'סכום נכסי הקרן'!$C$42</f>
        <v>0</v>
      </c>
    </row>
    <row r="24" spans="2:12">
      <c r="B24" s="79" t="s">
        <v>211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205</v>
      </c>
      <c r="C25" t="s">
        <v>205</v>
      </c>
      <c r="D25" s="16"/>
      <c r="E25" t="s">
        <v>205</v>
      </c>
      <c r="G25" t="s">
        <v>205</v>
      </c>
      <c r="H25" s="101">
        <v>0</v>
      </c>
      <c r="I25" s="101">
        <v>0</v>
      </c>
      <c r="J25" s="102">
        <v>0</v>
      </c>
      <c r="K25" s="101">
        <f t="shared" si="0"/>
        <v>0</v>
      </c>
      <c r="L25" s="101">
        <f>J25/'סכום נכסי הקרן'!$C$42</f>
        <v>0</v>
      </c>
    </row>
    <row r="26" spans="2:12">
      <c r="B26" s="79" t="s">
        <v>212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205</v>
      </c>
      <c r="C27" t="s">
        <v>205</v>
      </c>
      <c r="D27" s="16"/>
      <c r="E27" t="s">
        <v>205</v>
      </c>
      <c r="G27" t="s">
        <v>205</v>
      </c>
      <c r="H27" s="101">
        <v>0</v>
      </c>
      <c r="I27" s="101">
        <v>0</v>
      </c>
      <c r="J27" s="102">
        <v>0</v>
      </c>
      <c r="K27" s="101">
        <f t="shared" si="0"/>
        <v>0</v>
      </c>
      <c r="L27" s="101">
        <f>J27/'סכום נכסי הקרן'!$C$42</f>
        <v>0</v>
      </c>
    </row>
    <row r="28" spans="2:12">
      <c r="B28" s="79" t="s">
        <v>213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s="79" t="s">
        <v>214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205</v>
      </c>
      <c r="C30" t="s">
        <v>205</v>
      </c>
      <c r="D30" s="16"/>
      <c r="E30" t="s">
        <v>205</v>
      </c>
      <c r="G30" t="s">
        <v>205</v>
      </c>
      <c r="H30" s="101">
        <v>0</v>
      </c>
      <c r="I30" s="101">
        <v>0</v>
      </c>
      <c r="J30" s="102">
        <v>0</v>
      </c>
      <c r="K30" s="101">
        <f t="shared" si="0"/>
        <v>0</v>
      </c>
      <c r="L30" s="101">
        <f>J30/'סכום נכסי הקרן'!$C$42</f>
        <v>0</v>
      </c>
    </row>
    <row r="31" spans="2:12">
      <c r="B31" s="79" t="s">
        <v>212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t="s">
        <v>205</v>
      </c>
      <c r="C32" t="s">
        <v>205</v>
      </c>
      <c r="D32" s="16"/>
      <c r="E32" t="s">
        <v>205</v>
      </c>
      <c r="G32" t="s">
        <v>205</v>
      </c>
      <c r="H32" s="101">
        <v>0</v>
      </c>
      <c r="I32" s="101">
        <v>0</v>
      </c>
      <c r="J32" s="102">
        <v>0</v>
      </c>
      <c r="K32" s="101">
        <f t="shared" si="0"/>
        <v>0</v>
      </c>
      <c r="L32" s="101">
        <f>J32/'סכום נכסי הקרן'!$C$42</f>
        <v>0</v>
      </c>
    </row>
    <row r="33" spans="2:4">
      <c r="B33" t="s">
        <v>215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 C1:C4" xr:uid="{F7ED5382-8D93-48A4-9B66-0CE5E8EADE8C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45016</v>
      </c>
    </row>
    <row r="2" spans="2:49" s="1" customFormat="1">
      <c r="B2" s="2" t="s">
        <v>1</v>
      </c>
      <c r="C2" s="12" t="s">
        <v>347</v>
      </c>
    </row>
    <row r="3" spans="2:49" s="1" customFormat="1">
      <c r="B3" s="2" t="s">
        <v>2</v>
      </c>
      <c r="C3" s="99" t="s">
        <v>348</v>
      </c>
    </row>
    <row r="4" spans="2:49" s="1" customFormat="1">
      <c r="B4" s="2" t="s">
        <v>3</v>
      </c>
      <c r="C4" s="100">
        <v>13565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7747986.21</v>
      </c>
      <c r="H11" s="7"/>
      <c r="I11" s="75">
        <v>658.30107752812137</v>
      </c>
      <c r="J11" s="76">
        <v>1</v>
      </c>
      <c r="K11" s="76">
        <v>3.8E-3</v>
      </c>
      <c r="AW11" s="16"/>
    </row>
    <row r="12" spans="2:49">
      <c r="B12" s="79" t="s">
        <v>198</v>
      </c>
      <c r="C12" s="16"/>
      <c r="D12" s="16"/>
      <c r="G12" s="81">
        <v>7747986.21</v>
      </c>
      <c r="I12" s="81">
        <v>658.30107752812137</v>
      </c>
      <c r="J12" s="80">
        <v>1</v>
      </c>
      <c r="K12" s="80">
        <v>3.8E-3</v>
      </c>
    </row>
    <row r="13" spans="2:49">
      <c r="B13" s="79" t="s">
        <v>270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271</v>
      </c>
      <c r="C15" s="16"/>
      <c r="D15" s="16"/>
      <c r="G15" s="81">
        <v>7747986.21</v>
      </c>
      <c r="I15" s="81">
        <v>658.30107752812137</v>
      </c>
      <c r="J15" s="80">
        <v>1</v>
      </c>
      <c r="K15" s="80">
        <v>3.8E-3</v>
      </c>
    </row>
    <row r="16" spans="2:49">
      <c r="B16" t="s">
        <v>299</v>
      </c>
      <c r="C16" t="s">
        <v>300</v>
      </c>
      <c r="D16" t="s">
        <v>123</v>
      </c>
      <c r="E16" t="s">
        <v>106</v>
      </c>
      <c r="F16" t="s">
        <v>301</v>
      </c>
      <c r="G16" s="77">
        <v>163151.65</v>
      </c>
      <c r="H16" s="77">
        <v>-1.2500000000000001E-2</v>
      </c>
      <c r="I16" s="77">
        <v>-7.3132727112500004E-2</v>
      </c>
      <c r="J16" s="78">
        <v>-1E-4</v>
      </c>
      <c r="K16" s="78">
        <v>0</v>
      </c>
    </row>
    <row r="17" spans="2:11">
      <c r="B17" t="s">
        <v>302</v>
      </c>
      <c r="C17" t="s">
        <v>303</v>
      </c>
      <c r="D17" t="s">
        <v>123</v>
      </c>
      <c r="E17" t="s">
        <v>106</v>
      </c>
      <c r="F17" t="s">
        <v>304</v>
      </c>
      <c r="G17" s="77">
        <v>4752435.97</v>
      </c>
      <c r="H17" s="77">
        <v>2.2012999999999971</v>
      </c>
      <c r="I17" s="77">
        <v>375.15072760528898</v>
      </c>
      <c r="J17" s="78">
        <v>0.56989999999999996</v>
      </c>
      <c r="K17" s="78">
        <v>2.2000000000000001E-3</v>
      </c>
    </row>
    <row r="18" spans="2:11">
      <c r="B18" t="s">
        <v>302</v>
      </c>
      <c r="C18" t="s">
        <v>305</v>
      </c>
      <c r="D18" t="s">
        <v>123</v>
      </c>
      <c r="E18" t="s">
        <v>106</v>
      </c>
      <c r="F18" t="s">
        <v>304</v>
      </c>
      <c r="G18" s="77">
        <v>190629.83</v>
      </c>
      <c r="H18" s="77">
        <v>2.170600000000003</v>
      </c>
      <c r="I18" s="77">
        <v>14.838190568668301</v>
      </c>
      <c r="J18" s="78">
        <v>2.2499999999999999E-2</v>
      </c>
      <c r="K18" s="78">
        <v>1E-4</v>
      </c>
    </row>
    <row r="19" spans="2:11">
      <c r="B19" t="s">
        <v>302</v>
      </c>
      <c r="C19" t="s">
        <v>306</v>
      </c>
      <c r="D19" t="s">
        <v>123</v>
      </c>
      <c r="E19" t="s">
        <v>106</v>
      </c>
      <c r="F19" t="s">
        <v>304</v>
      </c>
      <c r="G19" s="77">
        <v>94456.22</v>
      </c>
      <c r="H19" s="77">
        <v>2.1678000000000002</v>
      </c>
      <c r="I19" s="77">
        <v>7.3427722666557598</v>
      </c>
      <c r="J19" s="78">
        <v>1.12E-2</v>
      </c>
      <c r="K19" s="78">
        <v>0</v>
      </c>
    </row>
    <row r="20" spans="2:11">
      <c r="B20" t="s">
        <v>302</v>
      </c>
      <c r="C20" t="s">
        <v>307</v>
      </c>
      <c r="D20" t="s">
        <v>123</v>
      </c>
      <c r="E20" t="s">
        <v>106</v>
      </c>
      <c r="F20" t="s">
        <v>304</v>
      </c>
      <c r="G20" s="77">
        <v>94456.22</v>
      </c>
      <c r="H20" s="77">
        <v>1.6854</v>
      </c>
      <c r="I20" s="77">
        <v>5.7087869629216801</v>
      </c>
      <c r="J20" s="78">
        <v>8.6999999999999994E-3</v>
      </c>
      <c r="K20" s="78">
        <v>0</v>
      </c>
    </row>
    <row r="21" spans="2:11">
      <c r="B21" t="s">
        <v>302</v>
      </c>
      <c r="C21" t="s">
        <v>308</v>
      </c>
      <c r="D21" t="s">
        <v>123</v>
      </c>
      <c r="E21" t="s">
        <v>106</v>
      </c>
      <c r="F21" t="s">
        <v>304</v>
      </c>
      <c r="G21" s="77">
        <v>376107.5</v>
      </c>
      <c r="H21" s="77">
        <v>6.1025999999999998</v>
      </c>
      <c r="I21" s="77">
        <v>82.307077953870007</v>
      </c>
      <c r="J21" s="78">
        <v>0.125</v>
      </c>
      <c r="K21" s="78">
        <v>5.0000000000000001E-4</v>
      </c>
    </row>
    <row r="22" spans="2:11">
      <c r="B22" t="s">
        <v>302</v>
      </c>
      <c r="C22" t="s">
        <v>309</v>
      </c>
      <c r="D22" t="s">
        <v>123</v>
      </c>
      <c r="E22" t="s">
        <v>106</v>
      </c>
      <c r="F22" t="s">
        <v>304</v>
      </c>
      <c r="G22" s="77">
        <v>583911.18999999994</v>
      </c>
      <c r="H22" s="77">
        <v>6.2588000000000035</v>
      </c>
      <c r="I22" s="77">
        <v>131.05335914515601</v>
      </c>
      <c r="J22" s="78">
        <v>0.1991</v>
      </c>
      <c r="K22" s="78">
        <v>8.0000000000000004E-4</v>
      </c>
    </row>
    <row r="23" spans="2:11">
      <c r="B23" t="s">
        <v>302</v>
      </c>
      <c r="C23" t="s">
        <v>310</v>
      </c>
      <c r="D23" t="s">
        <v>123</v>
      </c>
      <c r="E23" t="s">
        <v>106</v>
      </c>
      <c r="F23" t="s">
        <v>311</v>
      </c>
      <c r="G23" s="77">
        <v>75135.63</v>
      </c>
      <c r="H23" s="77">
        <v>3.7462000000000146</v>
      </c>
      <c r="I23" s="77">
        <v>10.093625262221201</v>
      </c>
      <c r="J23" s="78">
        <v>1.5299999999999999E-2</v>
      </c>
      <c r="K23" s="78">
        <v>1E-4</v>
      </c>
    </row>
    <row r="24" spans="2:11">
      <c r="B24" t="s">
        <v>302</v>
      </c>
      <c r="C24" t="s">
        <v>312</v>
      </c>
      <c r="D24" t="s">
        <v>123</v>
      </c>
      <c r="E24" t="s">
        <v>106</v>
      </c>
      <c r="F24" t="s">
        <v>311</v>
      </c>
      <c r="G24" s="77">
        <v>301401.21000000002</v>
      </c>
      <c r="H24" s="77">
        <v>5.2046999999999981</v>
      </c>
      <c r="I24" s="77">
        <v>56.253685193855802</v>
      </c>
      <c r="J24" s="78">
        <v>8.5500000000000007E-2</v>
      </c>
      <c r="K24" s="78">
        <v>2.9999999999999997E-4</v>
      </c>
    </row>
    <row r="25" spans="2:11">
      <c r="B25" t="s">
        <v>302</v>
      </c>
      <c r="C25" t="s">
        <v>313</v>
      </c>
      <c r="D25" t="s">
        <v>123</v>
      </c>
      <c r="E25" t="s">
        <v>106</v>
      </c>
      <c r="F25" t="s">
        <v>311</v>
      </c>
      <c r="G25" s="77">
        <v>206086.3</v>
      </c>
      <c r="H25" s="77">
        <v>-1.9258999999999999</v>
      </c>
      <c r="I25" s="77">
        <v>-14.232891561396199</v>
      </c>
      <c r="J25" s="78">
        <v>-2.1600000000000001E-2</v>
      </c>
      <c r="K25" s="78">
        <v>-1E-4</v>
      </c>
    </row>
    <row r="26" spans="2:11">
      <c r="B26" t="s">
        <v>302</v>
      </c>
      <c r="C26" t="s">
        <v>314</v>
      </c>
      <c r="D26" t="s">
        <v>123</v>
      </c>
      <c r="E26" t="s">
        <v>106</v>
      </c>
      <c r="F26" t="s">
        <v>311</v>
      </c>
      <c r="G26" s="77">
        <v>197499.37</v>
      </c>
      <c r="H26" s="77">
        <v>-0.69610000000000005</v>
      </c>
      <c r="I26" s="77">
        <v>-4.9300081088480203</v>
      </c>
      <c r="J26" s="78">
        <v>-7.4999999999999997E-3</v>
      </c>
      <c r="K26" s="78">
        <v>0</v>
      </c>
    </row>
    <row r="27" spans="2:11">
      <c r="B27" t="s">
        <v>302</v>
      </c>
      <c r="C27" t="s">
        <v>315</v>
      </c>
      <c r="D27" t="s">
        <v>123</v>
      </c>
      <c r="E27" t="s">
        <v>106</v>
      </c>
      <c r="F27" t="s">
        <v>301</v>
      </c>
      <c r="G27" s="77">
        <v>240434.02</v>
      </c>
      <c r="H27" s="77">
        <v>-0.40329999999999999</v>
      </c>
      <c r="I27" s="77">
        <v>-3.4772380639387599</v>
      </c>
      <c r="J27" s="78">
        <v>-5.3E-3</v>
      </c>
      <c r="K27" s="78">
        <v>0</v>
      </c>
    </row>
    <row r="28" spans="2:11">
      <c r="B28" t="s">
        <v>302</v>
      </c>
      <c r="C28" t="s">
        <v>316</v>
      </c>
      <c r="D28" t="s">
        <v>123</v>
      </c>
      <c r="E28" t="s">
        <v>106</v>
      </c>
      <c r="F28" t="s">
        <v>301</v>
      </c>
      <c r="G28" s="77">
        <v>120217.01</v>
      </c>
      <c r="H28" s="77">
        <v>-3.5200000000000002E-2</v>
      </c>
      <c r="I28" s="77">
        <v>-0.15174656564672001</v>
      </c>
      <c r="J28" s="78">
        <v>-2.0000000000000001E-4</v>
      </c>
      <c r="K28" s="78">
        <v>0</v>
      </c>
    </row>
    <row r="29" spans="2:11">
      <c r="B29" t="s">
        <v>302</v>
      </c>
      <c r="C29" t="s">
        <v>317</v>
      </c>
      <c r="D29" t="s">
        <v>123</v>
      </c>
      <c r="E29" t="s">
        <v>106</v>
      </c>
      <c r="F29" t="s">
        <v>301</v>
      </c>
      <c r="G29" s="77">
        <v>188912.44</v>
      </c>
      <c r="H29" s="77">
        <v>-0.70440000000000003</v>
      </c>
      <c r="I29" s="77">
        <v>-4.7718874293129598</v>
      </c>
      <c r="J29" s="78">
        <v>-7.1999999999999998E-3</v>
      </c>
      <c r="K29" s="78">
        <v>0</v>
      </c>
    </row>
    <row r="30" spans="2:11">
      <c r="B30" t="s">
        <v>318</v>
      </c>
      <c r="C30" t="s">
        <v>319</v>
      </c>
      <c r="D30" t="s">
        <v>123</v>
      </c>
      <c r="E30" t="s">
        <v>106</v>
      </c>
      <c r="F30" t="s">
        <v>301</v>
      </c>
      <c r="G30" s="77">
        <v>163151.65</v>
      </c>
      <c r="H30" s="77">
        <v>0.54520000000000002</v>
      </c>
      <c r="I30" s="77">
        <v>3.1897570257388002</v>
      </c>
      <c r="J30" s="78">
        <v>4.7999999999999996E-3</v>
      </c>
      <c r="K30" s="78">
        <v>0</v>
      </c>
    </row>
    <row r="31" spans="2:11">
      <c r="B31" s="79" t="s">
        <v>298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205</v>
      </c>
      <c r="C32" t="s">
        <v>205</v>
      </c>
      <c r="D32" t="s">
        <v>205</v>
      </c>
      <c r="E32" t="s">
        <v>205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272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205</v>
      </c>
      <c r="C34" t="s">
        <v>205</v>
      </c>
      <c r="D34" t="s">
        <v>205</v>
      </c>
      <c r="E34" t="s">
        <v>205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229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205</v>
      </c>
      <c r="C36" t="s">
        <v>205</v>
      </c>
      <c r="D36" t="s">
        <v>205</v>
      </c>
      <c r="E36" t="s">
        <v>205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213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s="79" t="s">
        <v>270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205</v>
      </c>
      <c r="C39" t="s">
        <v>205</v>
      </c>
      <c r="D39" t="s">
        <v>205</v>
      </c>
      <c r="E39" t="s">
        <v>205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273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205</v>
      </c>
      <c r="C41" t="s">
        <v>205</v>
      </c>
      <c r="D41" t="s">
        <v>205</v>
      </c>
      <c r="E41" t="s">
        <v>205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272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205</v>
      </c>
      <c r="C43" t="s">
        <v>205</v>
      </c>
      <c r="D43" t="s">
        <v>205</v>
      </c>
      <c r="E43" t="s">
        <v>205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229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205</v>
      </c>
      <c r="C45" t="s">
        <v>205</v>
      </c>
      <c r="D45" t="s">
        <v>205</v>
      </c>
      <c r="E45" t="s">
        <v>205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t="s">
        <v>215</v>
      </c>
      <c r="C46" s="16"/>
      <c r="D46" s="16"/>
    </row>
    <row r="47" spans="2:11">
      <c r="B47" t="s">
        <v>221</v>
      </c>
      <c r="C47" s="16"/>
      <c r="D47" s="16"/>
    </row>
    <row r="48" spans="2:11">
      <c r="B48" t="s">
        <v>222</v>
      </c>
      <c r="C48" s="16"/>
      <c r="D48" s="16"/>
    </row>
    <row r="49" spans="2:4">
      <c r="B49" t="s">
        <v>223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45016</v>
      </c>
    </row>
    <row r="2" spans="2:78" s="1" customFormat="1">
      <c r="B2" s="2" t="s">
        <v>1</v>
      </c>
      <c r="C2" s="12" t="s">
        <v>347</v>
      </c>
    </row>
    <row r="3" spans="2:78" s="1" customFormat="1">
      <c r="B3" s="2" t="s">
        <v>2</v>
      </c>
      <c r="C3" s="99" t="s">
        <v>348</v>
      </c>
    </row>
    <row r="4" spans="2:78" s="1" customFormat="1">
      <c r="B4" s="2" t="s">
        <v>3</v>
      </c>
      <c r="C4" s="100">
        <v>13565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277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278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279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205</v>
      </c>
      <c r="C18" t="s">
        <v>205</v>
      </c>
      <c r="D18" s="16"/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C20" t="s">
        <v>205</v>
      </c>
      <c r="D20" s="16"/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277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205</v>
      </c>
      <c r="C24" t="s">
        <v>205</v>
      </c>
      <c r="D24" s="16"/>
      <c r="E24" t="s">
        <v>205</v>
      </c>
      <c r="H24" s="77">
        <v>0</v>
      </c>
      <c r="I24" t="s">
        <v>205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278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205</v>
      </c>
      <c r="C26" t="s">
        <v>205</v>
      </c>
      <c r="D26" s="16"/>
      <c r="E26" t="s">
        <v>205</v>
      </c>
      <c r="H26" s="77">
        <v>0</v>
      </c>
      <c r="I26" t="s">
        <v>205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C29" t="s">
        <v>205</v>
      </c>
      <c r="D29" s="16"/>
      <c r="E29" t="s">
        <v>205</v>
      </c>
      <c r="H29" s="77">
        <v>0</v>
      </c>
      <c r="I29" t="s">
        <v>205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C31" t="s">
        <v>205</v>
      </c>
      <c r="D31" s="16"/>
      <c r="E31" t="s">
        <v>205</v>
      </c>
      <c r="H31" s="77">
        <v>0</v>
      </c>
      <c r="I31" t="s">
        <v>205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215</v>
      </c>
      <c r="D32" s="16"/>
    </row>
    <row r="33" spans="2:4">
      <c r="B33" t="s">
        <v>221</v>
      </c>
      <c r="D33" s="16"/>
    </row>
    <row r="34" spans="2:4">
      <c r="B34" t="s">
        <v>222</v>
      </c>
      <c r="D34" s="16"/>
    </row>
    <row r="35" spans="2:4">
      <c r="B35" t="s">
        <v>223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13565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198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320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321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322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323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324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325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326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327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328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329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330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322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323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329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221</v>
      </c>
    </row>
    <row r="43" spans="2:18">
      <c r="B43" t="s">
        <v>222</v>
      </c>
    </row>
    <row r="44" spans="2:18">
      <c r="B44" t="s">
        <v>223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45016</v>
      </c>
    </row>
    <row r="2" spans="2:64" s="1" customFormat="1">
      <c r="B2" s="2" t="s">
        <v>1</v>
      </c>
      <c r="C2" s="12" t="s">
        <v>347</v>
      </c>
    </row>
    <row r="3" spans="2:64" s="1" customFormat="1">
      <c r="B3" s="2" t="s">
        <v>2</v>
      </c>
      <c r="C3" s="99" t="s">
        <v>348</v>
      </c>
    </row>
    <row r="4" spans="2:64" s="1" customFormat="1">
      <c r="B4" s="2" t="s">
        <v>3</v>
      </c>
      <c r="C4" s="100">
        <v>13565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285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286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331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332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221</v>
      </c>
    </row>
    <row r="27" spans="2:15">
      <c r="B27" t="s">
        <v>222</v>
      </c>
    </row>
    <row r="28" spans="2:15">
      <c r="B28" t="s">
        <v>223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45016</v>
      </c>
    </row>
    <row r="2" spans="2:55" s="1" customFormat="1">
      <c r="B2" s="2" t="s">
        <v>1</v>
      </c>
      <c r="C2" s="12" t="s">
        <v>347</v>
      </c>
    </row>
    <row r="3" spans="2:55" s="1" customFormat="1">
      <c r="B3" s="2" t="s">
        <v>2</v>
      </c>
      <c r="C3" s="99" t="s">
        <v>348</v>
      </c>
    </row>
    <row r="4" spans="2:55" s="1" customFormat="1">
      <c r="B4" s="2" t="s">
        <v>3</v>
      </c>
      <c r="C4" s="100">
        <v>13565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333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334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333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334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13565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13565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-2159.84562486</v>
      </c>
      <c r="J11" s="76">
        <v>1</v>
      </c>
      <c r="K11" s="76">
        <v>-1.24E-2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1">
        <v>-2159.84562486</v>
      </c>
      <c r="J12" s="80">
        <v>1</v>
      </c>
      <c r="K12" s="80">
        <v>-1.24E-2</v>
      </c>
    </row>
    <row r="13" spans="2:60">
      <c r="B13" t="s">
        <v>335</v>
      </c>
      <c r="C13" t="s">
        <v>336</v>
      </c>
      <c r="D13" t="s">
        <v>205</v>
      </c>
      <c r="E13" t="s">
        <v>206</v>
      </c>
      <c r="F13" s="78">
        <v>0</v>
      </c>
      <c r="G13" t="s">
        <v>102</v>
      </c>
      <c r="H13" s="78">
        <v>0</v>
      </c>
      <c r="I13" s="77">
        <v>-53.660850000000003</v>
      </c>
      <c r="J13" s="78">
        <v>2.4799999999999999E-2</v>
      </c>
      <c r="K13" s="78">
        <v>-2.9999999999999997E-4</v>
      </c>
    </row>
    <row r="14" spans="2:60">
      <c r="B14" t="s">
        <v>337</v>
      </c>
      <c r="C14" t="s">
        <v>338</v>
      </c>
      <c r="D14" t="s">
        <v>205</v>
      </c>
      <c r="E14" t="s">
        <v>206</v>
      </c>
      <c r="F14" s="78">
        <v>0</v>
      </c>
      <c r="G14" t="s">
        <v>102</v>
      </c>
      <c r="H14" s="78">
        <v>0</v>
      </c>
      <c r="I14" s="77">
        <v>-44.118079999999999</v>
      </c>
      <c r="J14" s="78">
        <v>2.0400000000000001E-2</v>
      </c>
      <c r="K14" s="78">
        <v>-2.9999999999999997E-4</v>
      </c>
    </row>
    <row r="15" spans="2:60">
      <c r="B15" t="s">
        <v>339</v>
      </c>
      <c r="C15" t="s">
        <v>340</v>
      </c>
      <c r="D15" t="s">
        <v>205</v>
      </c>
      <c r="E15" t="s">
        <v>206</v>
      </c>
      <c r="F15" s="78">
        <v>0</v>
      </c>
      <c r="G15" t="s">
        <v>102</v>
      </c>
      <c r="H15" s="78">
        <v>0</v>
      </c>
      <c r="I15" s="77">
        <v>-1.933E-2</v>
      </c>
      <c r="J15" s="78">
        <v>0</v>
      </c>
      <c r="K15" s="78">
        <v>0</v>
      </c>
    </row>
    <row r="16" spans="2:60">
      <c r="B16" t="s">
        <v>341</v>
      </c>
      <c r="C16" t="s">
        <v>342</v>
      </c>
      <c r="D16" t="s">
        <v>205</v>
      </c>
      <c r="E16" t="s">
        <v>206</v>
      </c>
      <c r="F16" s="78">
        <v>0</v>
      </c>
      <c r="G16" t="s">
        <v>106</v>
      </c>
      <c r="H16" s="78">
        <v>0</v>
      </c>
      <c r="I16" s="77">
        <v>-1253.29448486</v>
      </c>
      <c r="J16" s="78">
        <v>0.58030000000000004</v>
      </c>
      <c r="K16" s="78">
        <v>-7.1999999999999998E-3</v>
      </c>
    </row>
    <row r="17" spans="2:11">
      <c r="B17" t="s">
        <v>343</v>
      </c>
      <c r="C17" t="s">
        <v>344</v>
      </c>
      <c r="D17" t="s">
        <v>205</v>
      </c>
      <c r="E17" t="s">
        <v>206</v>
      </c>
      <c r="F17" s="78">
        <v>0</v>
      </c>
      <c r="G17" t="s">
        <v>102</v>
      </c>
      <c r="H17" s="78">
        <v>0</v>
      </c>
      <c r="I17" s="77">
        <v>-825.19745999999998</v>
      </c>
      <c r="J17" s="78">
        <v>0.3821</v>
      </c>
      <c r="K17" s="78">
        <v>-4.7000000000000002E-3</v>
      </c>
    </row>
    <row r="18" spans="2:11">
      <c r="B18" t="s">
        <v>345</v>
      </c>
      <c r="C18" t="s">
        <v>346</v>
      </c>
      <c r="D18" t="s">
        <v>202</v>
      </c>
      <c r="E18" t="s">
        <v>203</v>
      </c>
      <c r="F18" s="78">
        <v>0</v>
      </c>
      <c r="G18" t="s">
        <v>102</v>
      </c>
      <c r="H18" s="78">
        <v>0</v>
      </c>
      <c r="I18" s="77">
        <v>16.444579999999998</v>
      </c>
      <c r="J18" s="78">
        <v>-7.6E-3</v>
      </c>
      <c r="K18" s="78">
        <v>1E-4</v>
      </c>
    </row>
    <row r="19" spans="2:11">
      <c r="B19" s="79" t="s">
        <v>213</v>
      </c>
      <c r="D19" s="19"/>
      <c r="E19" s="19"/>
      <c r="F19" s="19"/>
      <c r="G19" s="19"/>
      <c r="H19" s="80">
        <v>0</v>
      </c>
      <c r="I19" s="81">
        <v>0</v>
      </c>
      <c r="J19" s="80">
        <v>0</v>
      </c>
      <c r="K19" s="80">
        <v>0</v>
      </c>
    </row>
    <row r="20" spans="2:11">
      <c r="B20" t="s">
        <v>205</v>
      </c>
      <c r="C20" t="s">
        <v>205</v>
      </c>
      <c r="D20" t="s">
        <v>205</v>
      </c>
      <c r="E20" s="19"/>
      <c r="F20" s="78">
        <v>0</v>
      </c>
      <c r="G20" t="s">
        <v>205</v>
      </c>
      <c r="H20" s="78">
        <v>0</v>
      </c>
      <c r="I20" s="77">
        <v>0</v>
      </c>
      <c r="J20" s="78">
        <v>0</v>
      </c>
      <c r="K20" s="78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45016</v>
      </c>
    </row>
    <row r="2" spans="2:17" s="1" customFormat="1">
      <c r="B2" s="2" t="s">
        <v>1</v>
      </c>
      <c r="C2" s="12" t="s">
        <v>347</v>
      </c>
    </row>
    <row r="3" spans="2:17" s="1" customFormat="1">
      <c r="B3" s="2" t="s">
        <v>2</v>
      </c>
      <c r="C3" s="99" t="s">
        <v>348</v>
      </c>
    </row>
    <row r="4" spans="2:17" s="1" customFormat="1">
      <c r="B4" s="2" t="s">
        <v>3</v>
      </c>
      <c r="C4" s="100">
        <v>13565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347</v>
      </c>
    </row>
    <row r="3" spans="2:18" s="1" customFormat="1">
      <c r="B3" s="2" t="s">
        <v>2</v>
      </c>
      <c r="C3" s="99" t="s">
        <v>348</v>
      </c>
    </row>
    <row r="4" spans="2:18" s="1" customFormat="1">
      <c r="B4" s="2" t="s">
        <v>3</v>
      </c>
      <c r="C4" s="100">
        <v>13565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221</v>
      </c>
      <c r="D27" s="16"/>
    </row>
    <row r="28" spans="2:16">
      <c r="B28" t="s">
        <v>223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45016</v>
      </c>
    </row>
    <row r="2" spans="2:18" s="1" customFormat="1">
      <c r="B2" s="2" t="s">
        <v>1</v>
      </c>
      <c r="C2" s="12" t="s">
        <v>347</v>
      </c>
    </row>
    <row r="3" spans="2:18" s="1" customFormat="1">
      <c r="B3" s="2" t="s">
        <v>2</v>
      </c>
      <c r="C3" s="99" t="s">
        <v>348</v>
      </c>
    </row>
    <row r="4" spans="2:18" s="1" customFormat="1">
      <c r="B4" s="2" t="s">
        <v>3</v>
      </c>
      <c r="C4" s="100">
        <v>13565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221</v>
      </c>
      <c r="D27" s="16"/>
    </row>
    <row r="28" spans="2:16">
      <c r="B28" t="s">
        <v>223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45016</v>
      </c>
    </row>
    <row r="2" spans="2:53" s="1" customFormat="1">
      <c r="B2" s="2" t="s">
        <v>1</v>
      </c>
      <c r="C2" s="12" t="s">
        <v>347</v>
      </c>
    </row>
    <row r="3" spans="2:53" s="1" customFormat="1">
      <c r="B3" s="2" t="s">
        <v>2</v>
      </c>
      <c r="C3" s="99" t="s">
        <v>348</v>
      </c>
    </row>
    <row r="4" spans="2:53" s="1" customFormat="1">
      <c r="B4" s="2" t="s">
        <v>3</v>
      </c>
      <c r="C4" s="100">
        <v>13565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198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216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217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205</v>
      </c>
      <c r="C17" t="s">
        <v>205</v>
      </c>
      <c r="D17" s="16"/>
      <c r="E17" t="s">
        <v>205</v>
      </c>
      <c r="H17" s="77">
        <v>0</v>
      </c>
      <c r="I17" t="s">
        <v>205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205</v>
      </c>
      <c r="C18" t="s">
        <v>205</v>
      </c>
      <c r="D18" s="16"/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218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205</v>
      </c>
      <c r="C20" t="s">
        <v>205</v>
      </c>
      <c r="D20" s="16"/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213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219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220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221</v>
      </c>
      <c r="C26" s="16"/>
      <c r="D26" s="16"/>
    </row>
    <row r="27" spans="2:18">
      <c r="B27" t="s">
        <v>222</v>
      </c>
      <c r="C27" s="16"/>
      <c r="D27" s="16"/>
    </row>
    <row r="28" spans="2:18">
      <c r="B28" t="s">
        <v>223</v>
      </c>
      <c r="C28" s="16"/>
      <c r="D28" s="16"/>
    </row>
    <row r="29" spans="2:18">
      <c r="B29" t="s">
        <v>224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45016</v>
      </c>
    </row>
    <row r="2" spans="2:23" s="1" customFormat="1">
      <c r="B2" s="2" t="s">
        <v>1</v>
      </c>
      <c r="C2" s="12" t="s">
        <v>347</v>
      </c>
    </row>
    <row r="3" spans="2:23" s="1" customFormat="1">
      <c r="B3" s="2" t="s">
        <v>2</v>
      </c>
      <c r="C3" s="99" t="s">
        <v>348</v>
      </c>
    </row>
    <row r="4" spans="2:23" s="1" customFormat="1">
      <c r="B4" s="2" t="s">
        <v>3</v>
      </c>
      <c r="C4" s="100">
        <v>13565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285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286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227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228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221</v>
      </c>
      <c r="D27" s="16"/>
    </row>
    <row r="28" spans="2:23">
      <c r="B28" t="s">
        <v>222</v>
      </c>
      <c r="D28" s="16"/>
    </row>
    <row r="29" spans="2:23">
      <c r="B29" t="s">
        <v>223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45016</v>
      </c>
    </row>
    <row r="2" spans="2:68" s="1" customFormat="1">
      <c r="B2" s="2" t="s">
        <v>1</v>
      </c>
      <c r="C2" s="12" t="s">
        <v>347</v>
      </c>
    </row>
    <row r="3" spans="2:68" s="1" customFormat="1">
      <c r="B3" s="2" t="s">
        <v>2</v>
      </c>
      <c r="C3" s="99" t="s">
        <v>348</v>
      </c>
    </row>
    <row r="4" spans="2:68" s="1" customFormat="1">
      <c r="B4" s="2" t="s">
        <v>3</v>
      </c>
      <c r="C4" s="100">
        <v>13565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227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228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221</v>
      </c>
      <c r="C25" s="16"/>
      <c r="D25" s="16"/>
      <c r="E25" s="16"/>
      <c r="F25" s="16"/>
      <c r="G25" s="16"/>
    </row>
    <row r="26" spans="2:21">
      <c r="B26" t="s">
        <v>222</v>
      </c>
      <c r="C26" s="16"/>
      <c r="D26" s="16"/>
      <c r="E26" s="16"/>
      <c r="F26" s="16"/>
      <c r="G26" s="16"/>
    </row>
    <row r="27" spans="2:21">
      <c r="B27" t="s">
        <v>223</v>
      </c>
      <c r="C27" s="16"/>
      <c r="D27" s="16"/>
      <c r="E27" s="16"/>
      <c r="F27" s="16"/>
      <c r="G27" s="16"/>
    </row>
    <row r="28" spans="2:21">
      <c r="B28" t="s">
        <v>224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45016</v>
      </c>
    </row>
    <row r="2" spans="2:66" s="1" customFormat="1">
      <c r="B2" s="2" t="s">
        <v>1</v>
      </c>
      <c r="C2" s="12" t="s">
        <v>347</v>
      </c>
    </row>
    <row r="3" spans="2:66" s="1" customFormat="1">
      <c r="B3" s="2" t="s">
        <v>2</v>
      </c>
      <c r="C3" s="99" t="s">
        <v>348</v>
      </c>
    </row>
    <row r="4" spans="2:66" s="1" customFormat="1">
      <c r="B4" s="2" t="s">
        <v>3</v>
      </c>
      <c r="C4" s="100">
        <v>13565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198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205</v>
      </c>
      <c r="C20" t="s">
        <v>205</v>
      </c>
      <c r="D20" s="16"/>
      <c r="E20" s="16"/>
      <c r="F20" s="16"/>
      <c r="G20" t="s">
        <v>205</v>
      </c>
      <c r="H20" t="s">
        <v>205</v>
      </c>
      <c r="K20" s="77">
        <v>0</v>
      </c>
      <c r="L20" t="s">
        <v>205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227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228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205</v>
      </c>
      <c r="C25" t="s">
        <v>205</v>
      </c>
      <c r="D25" s="16"/>
      <c r="E25" s="16"/>
      <c r="F25" s="16"/>
      <c r="G25" t="s">
        <v>205</v>
      </c>
      <c r="H25" t="s">
        <v>205</v>
      </c>
      <c r="K25" s="77">
        <v>0</v>
      </c>
      <c r="L25" t="s">
        <v>205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221</v>
      </c>
      <c r="C27" s="16"/>
      <c r="D27" s="16"/>
      <c r="E27" s="16"/>
      <c r="F27" s="16"/>
    </row>
    <row r="28" spans="2:21">
      <c r="B28" t="s">
        <v>222</v>
      </c>
      <c r="C28" s="16"/>
      <c r="D28" s="16"/>
      <c r="E28" s="16"/>
      <c r="F28" s="16"/>
    </row>
    <row r="29" spans="2:21">
      <c r="B29" t="s">
        <v>223</v>
      </c>
      <c r="C29" s="16"/>
      <c r="D29" s="16"/>
      <c r="E29" s="16"/>
      <c r="F29" s="16"/>
    </row>
    <row r="30" spans="2:21">
      <c r="B30" t="s">
        <v>224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45016</v>
      </c>
    </row>
    <row r="2" spans="2:62" s="1" customFormat="1">
      <c r="B2" s="2" t="s">
        <v>1</v>
      </c>
      <c r="C2" s="12" t="s">
        <v>347</v>
      </c>
    </row>
    <row r="3" spans="2:62" s="1" customFormat="1">
      <c r="B3" s="2" t="s">
        <v>2</v>
      </c>
      <c r="C3" s="99" t="s">
        <v>348</v>
      </c>
    </row>
    <row r="4" spans="2:62" s="1" customFormat="1">
      <c r="B4" s="2" t="s">
        <v>3</v>
      </c>
      <c r="C4" s="100">
        <v>13565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198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230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231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232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s="16"/>
      <c r="F18" s="16"/>
      <c r="G18" t="s">
        <v>205</v>
      </c>
      <c r="H18" t="s">
        <v>205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233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227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228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221</v>
      </c>
      <c r="E27" s="16"/>
      <c r="F27" s="16"/>
      <c r="G27" s="16"/>
    </row>
    <row r="28" spans="2:15">
      <c r="B28" t="s">
        <v>222</v>
      </c>
      <c r="E28" s="16"/>
      <c r="F28" s="16"/>
      <c r="G28" s="16"/>
    </row>
    <row r="29" spans="2:15">
      <c r="B29" t="s">
        <v>223</v>
      </c>
      <c r="E29" s="16"/>
      <c r="F29" s="16"/>
      <c r="G29" s="16"/>
    </row>
    <row r="30" spans="2:15">
      <c r="B30" t="s">
        <v>224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45016</v>
      </c>
    </row>
    <row r="2" spans="2:63" s="1" customFormat="1">
      <c r="B2" s="2" t="s">
        <v>1</v>
      </c>
      <c r="C2" s="12" t="s">
        <v>347</v>
      </c>
    </row>
    <row r="3" spans="2:63" s="1" customFormat="1">
      <c r="B3" s="2" t="s">
        <v>2</v>
      </c>
      <c r="C3" s="99" t="s">
        <v>348</v>
      </c>
    </row>
    <row r="4" spans="2:63" s="1" customFormat="1">
      <c r="B4" s="2" t="s">
        <v>3</v>
      </c>
      <c r="C4" s="100">
        <v>13565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1611810.83</v>
      </c>
      <c r="I11" s="7"/>
      <c r="J11" s="75">
        <v>0</v>
      </c>
      <c r="K11" s="75">
        <v>131776.6738762332</v>
      </c>
      <c r="L11" s="7"/>
      <c r="M11" s="76">
        <v>1</v>
      </c>
      <c r="N11" s="76">
        <v>0.75619999999999998</v>
      </c>
      <c r="O11" s="35"/>
      <c r="BH11" s="16"/>
      <c r="BI11" s="19"/>
      <c r="BK11" s="16"/>
    </row>
    <row r="12" spans="2:63">
      <c r="B12" s="79" t="s">
        <v>198</v>
      </c>
      <c r="D12" s="16"/>
      <c r="E12" s="16"/>
      <c r="F12" s="16"/>
      <c r="G12" s="16"/>
      <c r="H12" s="81">
        <v>147668.99</v>
      </c>
      <c r="J12" s="81">
        <v>0</v>
      </c>
      <c r="K12" s="81">
        <v>23666.525108999998</v>
      </c>
      <c r="M12" s="80">
        <v>0.17960000000000001</v>
      </c>
      <c r="N12" s="80">
        <v>0.1358</v>
      </c>
    </row>
    <row r="13" spans="2:63">
      <c r="B13" s="79" t="s">
        <v>234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235</v>
      </c>
      <c r="D15" s="16"/>
      <c r="E15" s="16"/>
      <c r="F15" s="16"/>
      <c r="G15" s="16"/>
      <c r="H15" s="81">
        <v>147668.99</v>
      </c>
      <c r="J15" s="81">
        <v>0</v>
      </c>
      <c r="K15" s="81">
        <v>23666.525108999998</v>
      </c>
      <c r="M15" s="80">
        <v>0.17960000000000001</v>
      </c>
      <c r="N15" s="80">
        <v>0.1358</v>
      </c>
    </row>
    <row r="16" spans="2:63">
      <c r="B16" t="s">
        <v>236</v>
      </c>
      <c r="C16" t="s">
        <v>237</v>
      </c>
      <c r="D16" t="s">
        <v>100</v>
      </c>
      <c r="E16" t="s">
        <v>238</v>
      </c>
      <c r="F16" t="s">
        <v>239</v>
      </c>
      <c r="G16" t="s">
        <v>102</v>
      </c>
      <c r="H16" s="77">
        <v>38778.14</v>
      </c>
      <c r="I16" s="77">
        <v>16860</v>
      </c>
      <c r="J16" s="77">
        <v>0</v>
      </c>
      <c r="K16" s="77">
        <v>6537.994404</v>
      </c>
      <c r="L16" s="78">
        <v>3.0000000000000001E-3</v>
      </c>
      <c r="M16" s="78">
        <v>4.9599999999999998E-2</v>
      </c>
      <c r="N16" s="78">
        <v>3.7499999999999999E-2</v>
      </c>
    </row>
    <row r="17" spans="2:14">
      <c r="B17" t="s">
        <v>240</v>
      </c>
      <c r="C17" t="s">
        <v>241</v>
      </c>
      <c r="D17" t="s">
        <v>100</v>
      </c>
      <c r="E17" t="s">
        <v>242</v>
      </c>
      <c r="F17" t="s">
        <v>239</v>
      </c>
      <c r="G17" t="s">
        <v>102</v>
      </c>
      <c r="H17" s="77">
        <v>108890.85</v>
      </c>
      <c r="I17" s="77">
        <v>15730</v>
      </c>
      <c r="J17" s="77">
        <v>0</v>
      </c>
      <c r="K17" s="77">
        <v>17128.530705000001</v>
      </c>
      <c r="L17" s="78">
        <v>7.4000000000000003E-3</v>
      </c>
      <c r="M17" s="78">
        <v>0.13</v>
      </c>
      <c r="N17" s="78">
        <v>9.8299999999999998E-2</v>
      </c>
    </row>
    <row r="18" spans="2:14">
      <c r="B18" s="79" t="s">
        <v>243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244</v>
      </c>
      <c r="D20" s="16"/>
      <c r="E20" s="16"/>
      <c r="F20" s="16"/>
      <c r="G20" s="16"/>
      <c r="H20" s="81">
        <v>0</v>
      </c>
      <c r="J20" s="81">
        <v>0</v>
      </c>
      <c r="K20" s="81">
        <v>0</v>
      </c>
      <c r="M20" s="80">
        <v>0</v>
      </c>
      <c r="N20" s="80">
        <v>0</v>
      </c>
    </row>
    <row r="21" spans="2:14">
      <c r="B21" t="s">
        <v>205</v>
      </c>
      <c r="C21" t="s">
        <v>205</v>
      </c>
      <c r="D21" s="16"/>
      <c r="E21" s="16"/>
      <c r="F21" t="s">
        <v>205</v>
      </c>
      <c r="G21" t="s">
        <v>205</v>
      </c>
      <c r="H21" s="77">
        <v>0</v>
      </c>
      <c r="I21" s="77">
        <v>0</v>
      </c>
      <c r="K21" s="77">
        <v>0</v>
      </c>
      <c r="L21" s="78">
        <v>0</v>
      </c>
      <c r="M21" s="78">
        <v>0</v>
      </c>
      <c r="N21" s="78">
        <v>0</v>
      </c>
    </row>
    <row r="22" spans="2:14">
      <c r="B22" s="79" t="s">
        <v>229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245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213</v>
      </c>
      <c r="D26" s="16"/>
      <c r="E26" s="16"/>
      <c r="F26" s="16"/>
      <c r="G26" s="16"/>
      <c r="H26" s="81">
        <v>1464141.84</v>
      </c>
      <c r="J26" s="81">
        <v>0</v>
      </c>
      <c r="K26" s="81">
        <v>108110.1487672332</v>
      </c>
      <c r="M26" s="80">
        <v>0.82040000000000002</v>
      </c>
      <c r="N26" s="80">
        <v>0.62039999999999995</v>
      </c>
    </row>
    <row r="27" spans="2:14">
      <c r="B27" s="79" t="s">
        <v>246</v>
      </c>
      <c r="D27" s="16"/>
      <c r="E27" s="16"/>
      <c r="F27" s="16"/>
      <c r="G27" s="16"/>
      <c r="H27" s="81">
        <v>1464141.84</v>
      </c>
      <c r="J27" s="81">
        <v>0</v>
      </c>
      <c r="K27" s="81">
        <v>108110.1487672332</v>
      </c>
      <c r="M27" s="80">
        <v>0.82040000000000002</v>
      </c>
      <c r="N27" s="80">
        <v>0.62039999999999995</v>
      </c>
    </row>
    <row r="28" spans="2:14">
      <c r="B28" t="s">
        <v>247</v>
      </c>
      <c r="C28" t="s">
        <v>248</v>
      </c>
      <c r="D28" t="s">
        <v>249</v>
      </c>
      <c r="E28" t="s">
        <v>250</v>
      </c>
      <c r="F28" t="s">
        <v>239</v>
      </c>
      <c r="G28" t="s">
        <v>106</v>
      </c>
      <c r="H28" s="77">
        <v>61337.9</v>
      </c>
      <c r="I28" s="77">
        <v>7780.8099999999822</v>
      </c>
      <c r="J28" s="77">
        <v>0</v>
      </c>
      <c r="K28" s="77">
        <v>17114.491448766101</v>
      </c>
      <c r="L28" s="78">
        <v>1.6000000000000001E-3</v>
      </c>
      <c r="M28" s="78">
        <v>0.12989999999999999</v>
      </c>
      <c r="N28" s="78">
        <v>9.8199999999999996E-2</v>
      </c>
    </row>
    <row r="29" spans="2:14">
      <c r="B29" t="s">
        <v>251</v>
      </c>
      <c r="C29" t="s">
        <v>252</v>
      </c>
      <c r="D29" t="s">
        <v>253</v>
      </c>
      <c r="E29" t="s">
        <v>254</v>
      </c>
      <c r="F29" t="s">
        <v>239</v>
      </c>
      <c r="G29" t="s">
        <v>106</v>
      </c>
      <c r="H29" s="77">
        <v>1249073.1000000001</v>
      </c>
      <c r="I29" s="77">
        <v>649.0699999999996</v>
      </c>
      <c r="J29" s="77">
        <v>0</v>
      </c>
      <c r="K29" s="77">
        <v>29072.988549829599</v>
      </c>
      <c r="L29" s="78">
        <v>3.5000000000000001E-3</v>
      </c>
      <c r="M29" s="78">
        <v>0.22059999999999999</v>
      </c>
      <c r="N29" s="78">
        <v>0.1668</v>
      </c>
    </row>
    <row r="30" spans="2:14">
      <c r="B30" t="s">
        <v>255</v>
      </c>
      <c r="C30" t="s">
        <v>256</v>
      </c>
      <c r="D30" t="s">
        <v>257</v>
      </c>
      <c r="E30" t="s">
        <v>258</v>
      </c>
      <c r="F30" t="s">
        <v>239</v>
      </c>
      <c r="G30" t="s">
        <v>106</v>
      </c>
      <c r="H30" s="77">
        <v>20175.330000000002</v>
      </c>
      <c r="I30" s="77">
        <v>7859</v>
      </c>
      <c r="J30" s="77">
        <v>0</v>
      </c>
      <c r="K30" s="77">
        <v>5685.8869563341996</v>
      </c>
      <c r="L30" s="78">
        <v>4.0000000000000002E-4</v>
      </c>
      <c r="M30" s="78">
        <v>4.3099999999999999E-2</v>
      </c>
      <c r="N30" s="78">
        <v>3.2599999999999997E-2</v>
      </c>
    </row>
    <row r="31" spans="2:14">
      <c r="B31" t="s">
        <v>259</v>
      </c>
      <c r="C31" t="s">
        <v>260</v>
      </c>
      <c r="D31" t="s">
        <v>257</v>
      </c>
      <c r="E31" t="s">
        <v>261</v>
      </c>
      <c r="F31" t="s">
        <v>239</v>
      </c>
      <c r="G31" t="s">
        <v>106</v>
      </c>
      <c r="H31" s="77">
        <v>13781.42</v>
      </c>
      <c r="I31" s="77">
        <v>77857</v>
      </c>
      <c r="J31" s="77">
        <v>0</v>
      </c>
      <c r="K31" s="77">
        <v>38477.063407468399</v>
      </c>
      <c r="L31" s="78">
        <v>8.9999999999999998E-4</v>
      </c>
      <c r="M31" s="78">
        <v>0.29199999999999998</v>
      </c>
      <c r="N31" s="78">
        <v>0.2208</v>
      </c>
    </row>
    <row r="32" spans="2:14">
      <c r="B32" t="s">
        <v>262</v>
      </c>
      <c r="C32" t="s">
        <v>263</v>
      </c>
      <c r="D32" t="s">
        <v>257</v>
      </c>
      <c r="E32" t="s">
        <v>264</v>
      </c>
      <c r="F32" t="s">
        <v>239</v>
      </c>
      <c r="G32" t="s">
        <v>106</v>
      </c>
      <c r="H32" s="77">
        <v>119774.09</v>
      </c>
      <c r="I32" s="77">
        <v>4134.8799999999974</v>
      </c>
      <c r="J32" s="77">
        <v>0</v>
      </c>
      <c r="K32" s="77">
        <v>17759.718404834901</v>
      </c>
      <c r="L32" s="78">
        <v>2.3E-3</v>
      </c>
      <c r="M32" s="78">
        <v>0.1348</v>
      </c>
      <c r="N32" s="78">
        <v>0.1019</v>
      </c>
    </row>
    <row r="33" spans="2:14">
      <c r="B33" s="79" t="s">
        <v>265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205</v>
      </c>
      <c r="C34" t="s">
        <v>205</v>
      </c>
      <c r="D34" s="16"/>
      <c r="E34" s="16"/>
      <c r="F34" t="s">
        <v>205</v>
      </c>
      <c r="G34" t="s">
        <v>205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229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245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t="s">
        <v>215</v>
      </c>
      <c r="D39" s="16"/>
      <c r="E39" s="16"/>
      <c r="F39" s="16"/>
      <c r="G39" s="16"/>
    </row>
    <row r="40" spans="2:14">
      <c r="B40" t="s">
        <v>221</v>
      </c>
      <c r="D40" s="16"/>
      <c r="E40" s="16"/>
      <c r="F40" s="16"/>
      <c r="G40" s="16"/>
    </row>
    <row r="41" spans="2:14">
      <c r="B41" t="s">
        <v>222</v>
      </c>
      <c r="D41" s="16"/>
      <c r="E41" s="16"/>
      <c r="F41" s="16"/>
      <c r="G41" s="16"/>
    </row>
    <row r="42" spans="2:14">
      <c r="B42" t="s">
        <v>223</v>
      </c>
      <c r="D42" s="16"/>
      <c r="E42" s="16"/>
      <c r="F42" s="16"/>
      <c r="G42" s="16"/>
    </row>
    <row r="43" spans="2:14">
      <c r="B43" t="s">
        <v>224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45016</v>
      </c>
    </row>
    <row r="2" spans="2:65" s="1" customFormat="1">
      <c r="B2" s="2" t="s">
        <v>1</v>
      </c>
      <c r="C2" s="12" t="s">
        <v>347</v>
      </c>
    </row>
    <row r="3" spans="2:65" s="1" customFormat="1">
      <c r="B3" s="2" t="s">
        <v>2</v>
      </c>
      <c r="C3" s="99" t="s">
        <v>348</v>
      </c>
    </row>
    <row r="4" spans="2:65" s="1" customFormat="1">
      <c r="B4" s="2" t="s">
        <v>3</v>
      </c>
      <c r="C4" s="100">
        <v>13565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266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267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I25" t="s">
        <v>205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205</v>
      </c>
      <c r="C27" t="s">
        <v>205</v>
      </c>
      <c r="D27" s="16"/>
      <c r="E27" s="16"/>
      <c r="F27" t="s">
        <v>205</v>
      </c>
      <c r="G27" t="s">
        <v>205</v>
      </c>
      <c r="I27" t="s">
        <v>205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229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205</v>
      </c>
      <c r="C29" t="s">
        <v>205</v>
      </c>
      <c r="D29" s="16"/>
      <c r="E29" s="16"/>
      <c r="F29" t="s">
        <v>205</v>
      </c>
      <c r="G29" t="s">
        <v>205</v>
      </c>
      <c r="I29" t="s">
        <v>205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221</v>
      </c>
      <c r="C31" s="16"/>
      <c r="D31" s="16"/>
      <c r="E31" s="16"/>
    </row>
    <row r="32" spans="2:15">
      <c r="B32" t="s">
        <v>222</v>
      </c>
      <c r="C32" s="16"/>
      <c r="D32" s="16"/>
      <c r="E32" s="16"/>
    </row>
    <row r="33" spans="2:5">
      <c r="B33" t="s">
        <v>223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45016</v>
      </c>
    </row>
    <row r="2" spans="2:60" s="1" customFormat="1">
      <c r="B2" s="2" t="s">
        <v>1</v>
      </c>
      <c r="C2" s="12" t="s">
        <v>347</v>
      </c>
    </row>
    <row r="3" spans="2:60" s="1" customFormat="1">
      <c r="B3" s="2" t="s">
        <v>2</v>
      </c>
      <c r="C3" s="99" t="s">
        <v>348</v>
      </c>
    </row>
    <row r="4" spans="2:60" s="1" customFormat="1">
      <c r="B4" s="2" t="s">
        <v>3</v>
      </c>
      <c r="C4" s="100">
        <v>13565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268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269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221</v>
      </c>
      <c r="D19" s="16"/>
      <c r="E19" s="16"/>
    </row>
    <row r="20" spans="2:12">
      <c r="B20" t="s">
        <v>222</v>
      </c>
      <c r="D20" s="16"/>
      <c r="E20" s="16"/>
    </row>
    <row r="21" spans="2:12">
      <c r="B21" t="s">
        <v>223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2023-05-28T14:16:41Z</dcterms:modified>
</cp:coreProperties>
</file>