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קבצים לדיווח לאינטרנט 03-23\"/>
    </mc:Choice>
  </mc:AlternateContent>
  <xr:revisionPtr revIDLastSave="0" documentId="8_{389FA62E-98A9-4EB1-871E-E91CF13BC612}" xr6:coauthVersionLast="47" xr6:coauthVersionMax="47" xr10:uidLastSave="{00000000-0000-0000-0000-000000000000}"/>
  <workbookProtection lockStructure="1"/>
  <bookViews>
    <workbookView xWindow="-120" yWindow="-120" windowWidth="29040" windowHeight="1599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קונצרני'!$B$8:$U$499</definedName>
    <definedName name="_xlnm._FilterDatabase" localSheetId="9" hidden="1">אופציות!$B$8:$L$100</definedName>
    <definedName name="_xlnm._FilterDatabase" localSheetId="21" hidden="1">הלוואות!$B$7:$R$980</definedName>
    <definedName name="_xlnm._FilterDatabase" localSheetId="25" hidden="1">'השקעות אחרות '!$B$7:$K$613</definedName>
    <definedName name="_xlnm._FilterDatabase" localSheetId="23" hidden="1">'זכויות מקרקעין'!$B$7:$I$100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ממשלתי'!$B$8:$P$1002</definedName>
    <definedName name="_xlnm._FilterDatabase" localSheetId="14" hidden="1">'לא סחיר - אג"ח קונצרני'!$B$8:$S$100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מניות'!$B$8:$M$198</definedName>
    <definedName name="_xlnm._FilterDatabase" localSheetId="16" hidden="1">'לא סחיר - קרנות השקעה'!$B$13:$K$246</definedName>
    <definedName name="_xlnm._FilterDatabase" localSheetId="1" hidden="1">מזומנים!$B$7:$L$191</definedName>
    <definedName name="_xlnm._FilterDatabase" localSheetId="5" hidden="1">מניות!$B$8:$O$499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ממשלתי'!$B$6:$P$26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3" i="88" l="1"/>
  <c r="P33" i="78" l="1"/>
  <c r="P12" i="78"/>
  <c r="G17" i="69" l="1"/>
  <c r="G13" i="69"/>
  <c r="J13" i="69"/>
  <c r="J17" i="69"/>
  <c r="M17" i="69"/>
  <c r="M13" i="69"/>
  <c r="M12" i="69" s="1"/>
  <c r="M11" i="69" l="1"/>
  <c r="O12" i="69" s="1"/>
  <c r="O17" i="69"/>
  <c r="O13" i="69"/>
  <c r="L211" i="62"/>
  <c r="L184" i="62"/>
  <c r="L183" i="62" s="1"/>
  <c r="L111" i="62"/>
  <c r="L12" i="62" s="1"/>
  <c r="I11" i="81"/>
  <c r="R13" i="61"/>
  <c r="R12" i="61" s="1"/>
  <c r="R11" i="61" s="1"/>
  <c r="C15" i="88" s="1"/>
  <c r="L11" i="62" l="1"/>
  <c r="C16" i="88" s="1"/>
  <c r="I10" i="81"/>
  <c r="J10" i="81" l="1"/>
  <c r="C37" i="88"/>
  <c r="J13" i="81"/>
  <c r="J12" i="81"/>
  <c r="J11" i="81"/>
  <c r="J60" i="58" l="1"/>
  <c r="J59" i="58"/>
  <c r="J21" i="58"/>
  <c r="J12" i="58"/>
  <c r="C38" i="88"/>
  <c r="C23" i="88"/>
  <c r="C12" i="88"/>
  <c r="J11" i="58" l="1"/>
  <c r="J10" i="58" s="1"/>
  <c r="C11" i="88" s="1"/>
  <c r="C10" i="88" s="1"/>
  <c r="H25" i="80"/>
  <c r="H24" i="80"/>
  <c r="H23" i="80"/>
  <c r="H22" i="80"/>
  <c r="H21" i="80"/>
  <c r="H20" i="80"/>
  <c r="H19" i="80"/>
  <c r="H17" i="80"/>
  <c r="H16" i="80"/>
  <c r="H15" i="80"/>
  <c r="H14" i="80"/>
  <c r="H13" i="80"/>
  <c r="H12" i="80"/>
  <c r="H11" i="80"/>
  <c r="H10" i="80"/>
  <c r="Q346" i="78"/>
  <c r="Q345" i="78"/>
  <c r="Q344" i="78"/>
  <c r="Q343" i="78"/>
  <c r="Q342" i="78"/>
  <c r="Q341" i="78"/>
  <c r="Q340" i="78"/>
  <c r="Q339" i="78"/>
  <c r="Q338" i="78"/>
  <c r="Q337" i="78"/>
  <c r="Q336" i="78"/>
  <c r="Q335" i="78"/>
  <c r="Q334" i="78"/>
  <c r="Q333" i="78"/>
  <c r="Q332" i="78"/>
  <c r="Q331" i="78"/>
  <c r="Q330" i="78"/>
  <c r="Q329" i="78"/>
  <c r="Q328" i="78"/>
  <c r="Q327" i="78"/>
  <c r="Q326" i="78"/>
  <c r="Q325" i="78"/>
  <c r="Q324" i="78"/>
  <c r="Q323" i="78"/>
  <c r="Q322" i="78"/>
  <c r="Q321" i="78"/>
  <c r="Q320" i="78"/>
  <c r="Q319" i="78"/>
  <c r="Q318" i="78"/>
  <c r="Q317" i="78"/>
  <c r="Q316" i="78"/>
  <c r="Q315" i="78"/>
  <c r="Q314" i="78"/>
  <c r="Q313" i="78"/>
  <c r="Q312" i="78"/>
  <c r="Q311" i="78"/>
  <c r="Q310" i="78"/>
  <c r="Q309" i="78"/>
  <c r="Q308" i="78"/>
  <c r="Q307" i="78"/>
  <c r="Q306" i="78"/>
  <c r="Q305" i="78"/>
  <c r="Q304" i="78"/>
  <c r="Q303" i="78"/>
  <c r="Q302" i="78"/>
  <c r="Q301" i="78"/>
  <c r="Q300" i="78"/>
  <c r="Q299" i="78"/>
  <c r="Q298" i="78"/>
  <c r="Q297" i="78"/>
  <c r="Q296" i="78"/>
  <c r="Q295" i="78"/>
  <c r="Q294" i="78"/>
  <c r="Q293" i="78"/>
  <c r="Q292" i="78"/>
  <c r="Q291" i="78"/>
  <c r="Q290" i="78"/>
  <c r="Q289" i="78"/>
  <c r="Q288" i="78"/>
  <c r="Q287" i="78"/>
  <c r="Q286" i="78"/>
  <c r="Q285" i="78"/>
  <c r="Q284" i="78"/>
  <c r="Q283" i="78"/>
  <c r="Q282" i="78"/>
  <c r="Q281" i="78"/>
  <c r="Q280" i="78"/>
  <c r="Q279" i="78"/>
  <c r="Q278" i="78"/>
  <c r="Q277" i="78"/>
  <c r="Q276" i="78"/>
  <c r="Q275" i="78"/>
  <c r="Q274" i="78"/>
  <c r="Q273" i="78"/>
  <c r="Q272" i="78"/>
  <c r="Q271" i="78"/>
  <c r="Q270" i="78"/>
  <c r="Q269" i="78"/>
  <c r="Q268" i="78"/>
  <c r="Q267" i="78"/>
  <c r="Q266" i="78"/>
  <c r="Q265" i="78"/>
  <c r="Q264" i="78"/>
  <c r="Q263" i="78"/>
  <c r="Q262" i="78"/>
  <c r="Q261" i="78"/>
  <c r="Q260" i="78"/>
  <c r="Q259" i="78"/>
  <c r="Q257" i="78"/>
  <c r="Q256" i="78"/>
  <c r="Q255" i="78"/>
  <c r="Q254" i="78"/>
  <c r="Q253" i="78"/>
  <c r="Q252" i="78"/>
  <c r="Q251" i="78"/>
  <c r="Q250" i="78"/>
  <c r="Q249" i="78"/>
  <c r="Q248" i="78"/>
  <c r="Q247" i="78"/>
  <c r="Q246" i="78"/>
  <c r="Q245" i="78"/>
  <c r="Q244" i="78"/>
  <c r="Q243" i="78"/>
  <c r="Q242" i="78"/>
  <c r="Q241" i="78"/>
  <c r="Q240" i="78"/>
  <c r="Q239" i="78"/>
  <c r="Q238" i="78"/>
  <c r="Q237" i="78"/>
  <c r="Q236" i="78"/>
  <c r="Q235" i="78"/>
  <c r="Q234" i="78"/>
  <c r="Q233" i="78"/>
  <c r="Q232" i="78"/>
  <c r="Q231" i="78"/>
  <c r="Q230" i="78"/>
  <c r="Q229" i="78"/>
  <c r="Q228" i="78"/>
  <c r="Q227" i="78"/>
  <c r="Q226" i="78"/>
  <c r="Q225" i="78"/>
  <c r="Q224" i="78"/>
  <c r="Q223" i="78"/>
  <c r="Q222" i="78"/>
  <c r="Q221" i="78"/>
  <c r="Q220" i="78"/>
  <c r="Q219" i="78"/>
  <c r="Q218" i="78"/>
  <c r="Q217" i="78"/>
  <c r="Q216" i="78"/>
  <c r="Q215" i="78"/>
  <c r="Q214" i="78"/>
  <c r="Q213" i="78"/>
  <c r="Q212" i="78"/>
  <c r="Q211" i="78"/>
  <c r="Q210" i="78"/>
  <c r="Q209" i="78"/>
  <c r="Q208" i="78"/>
  <c r="Q207" i="78"/>
  <c r="Q206" i="78"/>
  <c r="Q205" i="78"/>
  <c r="Q204" i="78"/>
  <c r="Q203" i="78"/>
  <c r="Q202" i="78"/>
  <c r="Q201" i="78"/>
  <c r="Q200" i="78"/>
  <c r="Q199" i="78"/>
  <c r="Q198" i="78"/>
  <c r="Q197" i="78"/>
  <c r="Q196" i="78"/>
  <c r="Q195" i="78"/>
  <c r="Q194" i="78"/>
  <c r="Q193" i="78"/>
  <c r="Q192" i="78"/>
  <c r="Q191" i="78"/>
  <c r="Q190" i="78"/>
  <c r="Q189" i="78"/>
  <c r="Q188" i="78"/>
  <c r="Q187" i="78"/>
  <c r="Q186" i="78"/>
  <c r="Q185" i="78"/>
  <c r="Q184" i="78"/>
  <c r="Q183" i="78"/>
  <c r="Q182" i="78"/>
  <c r="Q181" i="78"/>
  <c r="Q180" i="78"/>
  <c r="Q179" i="78"/>
  <c r="Q178" i="78"/>
  <c r="Q177" i="78"/>
  <c r="Q176" i="78"/>
  <c r="Q175" i="78"/>
  <c r="Q174" i="78"/>
  <c r="Q173" i="78"/>
  <c r="Q172" i="78"/>
  <c r="Q171" i="78"/>
  <c r="Q170" i="78"/>
  <c r="Q169" i="78"/>
  <c r="Q168" i="78"/>
  <c r="Q167" i="78"/>
  <c r="Q166" i="78"/>
  <c r="Q165" i="78"/>
  <c r="Q164" i="78"/>
  <c r="Q163" i="78"/>
  <c r="Q162" i="78"/>
  <c r="Q161" i="78"/>
  <c r="Q160" i="78"/>
  <c r="Q159" i="78"/>
  <c r="Q158" i="78"/>
  <c r="Q157" i="78"/>
  <c r="Q156" i="78"/>
  <c r="Q155" i="78"/>
  <c r="Q154" i="78"/>
  <c r="Q153" i="78"/>
  <c r="Q152" i="78"/>
  <c r="Q151" i="78"/>
  <c r="Q150" i="78"/>
  <c r="Q149" i="78"/>
  <c r="Q148" i="78"/>
  <c r="Q147" i="78"/>
  <c r="Q146" i="78"/>
  <c r="Q145" i="78"/>
  <c r="Q144" i="78"/>
  <c r="Q143" i="78"/>
  <c r="Q142" i="78"/>
  <c r="Q141" i="78"/>
  <c r="Q140" i="78"/>
  <c r="Q139" i="78"/>
  <c r="Q138" i="78"/>
  <c r="Q137" i="78"/>
  <c r="Q136" i="78"/>
  <c r="Q135" i="78"/>
  <c r="Q134" i="78"/>
  <c r="Q133" i="78"/>
  <c r="Q132" i="78"/>
  <c r="Q131" i="78"/>
  <c r="Q130" i="78"/>
  <c r="Q129" i="78"/>
  <c r="Q128" i="78"/>
  <c r="Q127" i="78"/>
  <c r="Q126" i="78"/>
  <c r="Q125" i="78"/>
  <c r="Q124" i="78"/>
  <c r="Q123" i="78"/>
  <c r="Q122" i="78"/>
  <c r="Q121" i="78"/>
  <c r="Q120" i="78"/>
  <c r="Q119" i="78"/>
  <c r="Q118" i="78"/>
  <c r="Q117" i="78"/>
  <c r="Q116" i="78"/>
  <c r="Q115" i="78"/>
  <c r="Q114" i="78"/>
  <c r="Q113" i="78"/>
  <c r="Q112" i="78"/>
  <c r="Q111" i="78"/>
  <c r="Q110" i="78"/>
  <c r="Q109" i="78"/>
  <c r="Q108" i="78"/>
  <c r="Q107" i="78"/>
  <c r="Q106" i="78"/>
  <c r="Q105" i="78"/>
  <c r="Q104" i="78"/>
  <c r="Q103" i="78"/>
  <c r="Q102" i="78"/>
  <c r="Q101" i="78"/>
  <c r="Q100" i="78"/>
  <c r="Q99" i="78"/>
  <c r="Q98" i="78"/>
  <c r="Q97" i="78"/>
  <c r="Q96" i="78"/>
  <c r="Q95" i="78"/>
  <c r="Q94" i="78"/>
  <c r="Q93" i="78"/>
  <c r="Q92" i="78"/>
  <c r="Q91" i="78"/>
  <c r="Q90" i="78"/>
  <c r="Q89" i="78"/>
  <c r="Q88" i="78"/>
  <c r="Q87" i="78"/>
  <c r="Q86" i="78"/>
  <c r="Q85" i="78"/>
  <c r="Q84" i="78"/>
  <c r="Q83" i="78"/>
  <c r="Q82" i="78"/>
  <c r="Q81" i="78"/>
  <c r="Q80" i="78"/>
  <c r="Q79" i="78"/>
  <c r="Q78" i="78"/>
  <c r="Q77" i="78"/>
  <c r="Q76" i="78"/>
  <c r="Q75" i="78"/>
  <c r="Q74" i="78"/>
  <c r="Q73" i="78"/>
  <c r="Q72" i="78"/>
  <c r="Q71" i="78"/>
  <c r="Q70" i="78"/>
  <c r="Q69" i="78"/>
  <c r="Q68" i="78"/>
  <c r="Q67" i="78"/>
  <c r="Q66" i="78"/>
  <c r="Q65" i="78"/>
  <c r="Q64" i="78"/>
  <c r="Q63" i="78"/>
  <c r="Q62" i="78"/>
  <c r="Q61" i="78"/>
  <c r="Q60" i="78"/>
  <c r="Q59" i="78"/>
  <c r="Q58" i="78"/>
  <c r="Q57" i="78"/>
  <c r="Q56" i="78"/>
  <c r="Q55" i="78"/>
  <c r="Q54" i="78"/>
  <c r="Q53" i="78"/>
  <c r="Q52" i="78"/>
  <c r="Q51" i="78"/>
  <c r="Q50" i="78"/>
  <c r="Q49" i="78"/>
  <c r="Q48" i="78"/>
  <c r="Q47" i="78"/>
  <c r="Q46" i="78"/>
  <c r="Q45" i="78"/>
  <c r="Q44" i="78"/>
  <c r="Q43" i="78"/>
  <c r="Q42" i="78"/>
  <c r="Q41" i="78"/>
  <c r="Q40" i="78"/>
  <c r="Q39" i="78"/>
  <c r="Q38" i="78"/>
  <c r="Q37" i="78"/>
  <c r="Q36" i="78"/>
  <c r="Q35" i="78"/>
  <c r="Q34" i="78"/>
  <c r="Q33" i="78"/>
  <c r="Q31" i="78"/>
  <c r="Q30" i="78"/>
  <c r="Q29" i="78"/>
  <c r="Q28" i="78"/>
  <c r="Q27" i="78"/>
  <c r="Q26" i="78"/>
  <c r="Q25" i="78"/>
  <c r="Q24" i="78"/>
  <c r="Q23" i="78"/>
  <c r="Q22" i="78"/>
  <c r="Q21" i="78"/>
  <c r="Q20" i="78"/>
  <c r="Q19" i="78"/>
  <c r="Q18" i="78"/>
  <c r="Q17" i="78"/>
  <c r="Q16" i="78"/>
  <c r="Q15" i="78"/>
  <c r="Q14" i="78"/>
  <c r="Q13" i="78"/>
  <c r="Q12" i="78"/>
  <c r="Q11" i="78"/>
  <c r="Q10" i="78"/>
  <c r="J400" i="76"/>
  <c r="J399" i="76"/>
  <c r="J398" i="76"/>
  <c r="J396" i="76"/>
  <c r="J395" i="76"/>
  <c r="J394" i="76"/>
  <c r="J393" i="76"/>
  <c r="J392" i="76"/>
  <c r="J391" i="76"/>
  <c r="J390" i="76"/>
  <c r="J389" i="76"/>
  <c r="J388" i="76"/>
  <c r="J387" i="76"/>
  <c r="J385" i="76"/>
  <c r="J384" i="76"/>
  <c r="J383" i="76"/>
  <c r="J382" i="76"/>
  <c r="J381" i="76"/>
  <c r="J380" i="76"/>
  <c r="J379" i="76"/>
  <c r="J378" i="76"/>
  <c r="J377" i="76"/>
  <c r="J376" i="76"/>
  <c r="J375" i="76"/>
  <c r="J374" i="76"/>
  <c r="J373" i="76"/>
  <c r="J372" i="76"/>
  <c r="J371" i="76"/>
  <c r="J370" i="76"/>
  <c r="J369" i="76"/>
  <c r="J368" i="76"/>
  <c r="J367" i="76"/>
  <c r="J366" i="76"/>
  <c r="J365" i="76"/>
  <c r="J364" i="76"/>
  <c r="J363" i="76"/>
  <c r="J362" i="76"/>
  <c r="J361" i="76"/>
  <c r="J360" i="76"/>
  <c r="J359" i="76"/>
  <c r="J358" i="76"/>
  <c r="J357" i="76"/>
  <c r="J356" i="76"/>
  <c r="J355" i="76"/>
  <c r="J354" i="76"/>
  <c r="J353" i="76"/>
  <c r="J352" i="76"/>
  <c r="J351" i="76"/>
  <c r="J350" i="76"/>
  <c r="J349" i="76"/>
  <c r="J348" i="76"/>
  <c r="J347" i="76"/>
  <c r="J346" i="76"/>
  <c r="J345" i="76"/>
  <c r="J344" i="76"/>
  <c r="J343" i="76"/>
  <c r="J342" i="76"/>
  <c r="J341" i="76"/>
  <c r="J340" i="76"/>
  <c r="J339" i="76"/>
  <c r="J338" i="76"/>
  <c r="J337" i="76"/>
  <c r="J336" i="76"/>
  <c r="J335" i="76"/>
  <c r="J334" i="76"/>
  <c r="J333" i="76"/>
  <c r="J332" i="76"/>
  <c r="J331" i="76"/>
  <c r="J330" i="76"/>
  <c r="J329" i="76"/>
  <c r="J328" i="76"/>
  <c r="J327" i="76"/>
  <c r="J326" i="76"/>
  <c r="J325" i="76"/>
  <c r="J324" i="76"/>
  <c r="J323" i="76"/>
  <c r="J322" i="76"/>
  <c r="J321" i="76"/>
  <c r="J320" i="76"/>
  <c r="J319" i="76"/>
  <c r="J318" i="76"/>
  <c r="J317" i="76"/>
  <c r="J316" i="76"/>
  <c r="J315" i="76"/>
  <c r="J314" i="76"/>
  <c r="J313" i="76"/>
  <c r="J312" i="76"/>
  <c r="J311" i="76"/>
  <c r="J310" i="76"/>
  <c r="J309" i="76"/>
  <c r="J308" i="76"/>
  <c r="J307" i="76"/>
  <c r="J306" i="76"/>
  <c r="J305" i="76"/>
  <c r="J304" i="76"/>
  <c r="J303" i="76"/>
  <c r="J302" i="76"/>
  <c r="J301" i="76"/>
  <c r="J300" i="76"/>
  <c r="J299" i="76"/>
  <c r="J298" i="76"/>
  <c r="J297" i="76"/>
  <c r="J296" i="76"/>
  <c r="J295" i="76"/>
  <c r="J294" i="76"/>
  <c r="J292" i="76"/>
  <c r="J291" i="76"/>
  <c r="J290" i="76"/>
  <c r="J289" i="76"/>
  <c r="J288" i="76"/>
  <c r="J287" i="76"/>
  <c r="J286" i="76"/>
  <c r="J285" i="76"/>
  <c r="J284" i="76"/>
  <c r="J283" i="76"/>
  <c r="J282" i="76"/>
  <c r="J281" i="76"/>
  <c r="J280" i="76"/>
  <c r="J279" i="76"/>
  <c r="J278" i="76"/>
  <c r="J277" i="76"/>
  <c r="J276" i="76"/>
  <c r="J275" i="76"/>
  <c r="J274" i="76"/>
  <c r="J273" i="76"/>
  <c r="J272" i="76"/>
  <c r="J271" i="76"/>
  <c r="J270" i="76"/>
  <c r="J269" i="76"/>
  <c r="J268" i="76"/>
  <c r="J267" i="76"/>
  <c r="J266" i="76"/>
  <c r="J265" i="76"/>
  <c r="J264" i="76"/>
  <c r="J263" i="76"/>
  <c r="J262" i="76"/>
  <c r="J261" i="76"/>
  <c r="J260" i="76"/>
  <c r="J259" i="76"/>
  <c r="J258" i="76"/>
  <c r="J257" i="76"/>
  <c r="J256" i="76"/>
  <c r="J255" i="76"/>
  <c r="J254" i="76"/>
  <c r="J253" i="76"/>
  <c r="J252" i="76"/>
  <c r="J251" i="76"/>
  <c r="J250" i="76"/>
  <c r="J249" i="76"/>
  <c r="J248" i="76"/>
  <c r="J247" i="76"/>
  <c r="J246" i="76"/>
  <c r="J245" i="76"/>
  <c r="J244" i="76"/>
  <c r="J243" i="76"/>
  <c r="J242" i="76"/>
  <c r="J241" i="76"/>
  <c r="J240" i="76"/>
  <c r="J239" i="76"/>
  <c r="J238" i="76"/>
  <c r="J237" i="76"/>
  <c r="J236" i="76"/>
  <c r="J235" i="76"/>
  <c r="J234" i="76"/>
  <c r="J233" i="76"/>
  <c r="J232" i="76"/>
  <c r="J231" i="76"/>
  <c r="J230" i="76"/>
  <c r="J229" i="76"/>
  <c r="J228" i="76"/>
  <c r="J227" i="76"/>
  <c r="J226" i="76"/>
  <c r="J225" i="76"/>
  <c r="J224" i="76"/>
  <c r="J223" i="76"/>
  <c r="J222" i="76"/>
  <c r="J221" i="76"/>
  <c r="J220" i="76"/>
  <c r="J219" i="76"/>
  <c r="J218" i="76"/>
  <c r="J217" i="76"/>
  <c r="J216" i="76"/>
  <c r="J215" i="76"/>
  <c r="J214" i="76"/>
  <c r="J213" i="76"/>
  <c r="J212" i="76"/>
  <c r="J211" i="76"/>
  <c r="J210" i="76"/>
  <c r="J209" i="76"/>
  <c r="J208" i="76"/>
  <c r="J207" i="76"/>
  <c r="J206" i="76"/>
  <c r="J205" i="76"/>
  <c r="J204" i="76"/>
  <c r="J203" i="76"/>
  <c r="J202" i="76"/>
  <c r="J201" i="76"/>
  <c r="J200" i="76"/>
  <c r="J199" i="76"/>
  <c r="J198" i="76"/>
  <c r="J197" i="76"/>
  <c r="J196" i="76"/>
  <c r="J195" i="76"/>
  <c r="J194" i="76"/>
  <c r="J193" i="76"/>
  <c r="J192" i="76"/>
  <c r="J191" i="76"/>
  <c r="J190" i="76"/>
  <c r="J189" i="76"/>
  <c r="J188" i="76"/>
  <c r="J187" i="76"/>
  <c r="J186" i="76"/>
  <c r="J185" i="76"/>
  <c r="J184" i="76"/>
  <c r="J183" i="76"/>
  <c r="J182" i="76"/>
  <c r="J181" i="76"/>
  <c r="J180" i="76"/>
  <c r="J179" i="76"/>
  <c r="J178" i="76"/>
  <c r="J177" i="76"/>
  <c r="J176" i="76"/>
  <c r="J175" i="76"/>
  <c r="J174" i="76"/>
  <c r="J173" i="76"/>
  <c r="J172" i="76"/>
  <c r="J171" i="76"/>
  <c r="J170" i="76"/>
  <c r="J169" i="76"/>
  <c r="J168" i="76"/>
  <c r="J167" i="76"/>
  <c r="J166" i="76"/>
  <c r="J165" i="76"/>
  <c r="J164" i="76"/>
  <c r="J163" i="76"/>
  <c r="J162" i="76"/>
  <c r="J161" i="76"/>
  <c r="J160" i="76"/>
  <c r="J159" i="76"/>
  <c r="J158" i="76"/>
  <c r="J157" i="76"/>
  <c r="J156" i="76"/>
  <c r="J155" i="76"/>
  <c r="J154" i="76"/>
  <c r="J153" i="76"/>
  <c r="J152" i="76"/>
  <c r="J151" i="76"/>
  <c r="J150" i="76"/>
  <c r="J149" i="76"/>
  <c r="J148" i="76"/>
  <c r="J147" i="76"/>
  <c r="J146" i="76"/>
  <c r="J145" i="76"/>
  <c r="J144" i="76"/>
  <c r="J143" i="76"/>
  <c r="J142" i="76"/>
  <c r="J141" i="76"/>
  <c r="J140" i="76"/>
  <c r="J139" i="76"/>
  <c r="J138" i="76"/>
  <c r="J137" i="76"/>
  <c r="J136" i="76"/>
  <c r="J135" i="76"/>
  <c r="J134" i="76"/>
  <c r="J133" i="76"/>
  <c r="J132" i="76"/>
  <c r="J131" i="76"/>
  <c r="J130" i="76"/>
  <c r="J129" i="76"/>
  <c r="J128" i="76"/>
  <c r="J127" i="76"/>
  <c r="J126" i="76"/>
  <c r="J125" i="76"/>
  <c r="J124" i="76"/>
  <c r="J123" i="76"/>
  <c r="J122" i="76"/>
  <c r="J121" i="76"/>
  <c r="J120" i="76"/>
  <c r="J119" i="76"/>
  <c r="J118" i="76"/>
  <c r="J117" i="76"/>
  <c r="J116" i="76"/>
  <c r="J115" i="76"/>
  <c r="J114" i="76"/>
  <c r="J113" i="76"/>
  <c r="J112" i="76"/>
  <c r="J111" i="76"/>
  <c r="J110" i="76"/>
  <c r="J109" i="76"/>
  <c r="J108" i="76"/>
  <c r="J107" i="76"/>
  <c r="J106" i="76"/>
  <c r="J105" i="76"/>
  <c r="J104" i="76"/>
  <c r="J103" i="76"/>
  <c r="J102" i="76"/>
  <c r="J101" i="76"/>
  <c r="J100" i="76"/>
  <c r="J99" i="76"/>
  <c r="J98" i="76"/>
  <c r="J97" i="76"/>
  <c r="J96" i="76"/>
  <c r="J95" i="76"/>
  <c r="J94" i="76"/>
  <c r="J93" i="76"/>
  <c r="J92" i="76"/>
  <c r="J91" i="76"/>
  <c r="J90" i="76"/>
  <c r="J89" i="76"/>
  <c r="J88" i="76"/>
  <c r="J87" i="76"/>
  <c r="J86" i="76"/>
  <c r="J85" i="76"/>
  <c r="J84" i="76"/>
  <c r="J83" i="76"/>
  <c r="J82" i="76"/>
  <c r="J81" i="76"/>
  <c r="J80" i="76"/>
  <c r="J79" i="76"/>
  <c r="J78" i="76"/>
  <c r="J77" i="76"/>
  <c r="J76" i="76"/>
  <c r="J75" i="76"/>
  <c r="J74" i="76"/>
  <c r="J73" i="76"/>
  <c r="J72" i="76"/>
  <c r="J71" i="76"/>
  <c r="J70" i="76"/>
  <c r="J69" i="76"/>
  <c r="J68" i="76"/>
  <c r="J67" i="76"/>
  <c r="J66" i="76"/>
  <c r="J65" i="76"/>
  <c r="J64" i="76"/>
  <c r="J63" i="76"/>
  <c r="J62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3" i="76"/>
  <c r="J21" i="76"/>
  <c r="J20" i="76"/>
  <c r="J19" i="76"/>
  <c r="J18" i="76"/>
  <c r="J17" i="76"/>
  <c r="J16" i="76"/>
  <c r="J15" i="76"/>
  <c r="J14" i="76"/>
  <c r="J13" i="76"/>
  <c r="J12" i="76"/>
  <c r="J11" i="76"/>
  <c r="K17" i="74"/>
  <c r="K16" i="74"/>
  <c r="K15" i="74"/>
  <c r="K14" i="74"/>
  <c r="K13" i="74"/>
  <c r="K12" i="74"/>
  <c r="K11" i="74"/>
  <c r="J237" i="73"/>
  <c r="J236" i="73"/>
  <c r="J235" i="73"/>
  <c r="J234" i="73"/>
  <c r="J233" i="73"/>
  <c r="J232" i="73"/>
  <c r="J231" i="73"/>
  <c r="J230" i="73"/>
  <c r="J229" i="73"/>
  <c r="J228" i="73"/>
  <c r="J227" i="73"/>
  <c r="J226" i="73"/>
  <c r="J225" i="73"/>
  <c r="J224" i="73"/>
  <c r="J223" i="73"/>
  <c r="J221" i="73"/>
  <c r="J220" i="73"/>
  <c r="J219" i="73"/>
  <c r="J218" i="73"/>
  <c r="J217" i="73"/>
  <c r="J216" i="73"/>
  <c r="J215" i="73"/>
  <c r="J214" i="73"/>
  <c r="J213" i="73"/>
  <c r="J212" i="73"/>
  <c r="J211" i="73"/>
  <c r="J210" i="73"/>
  <c r="J209" i="73"/>
  <c r="J208" i="73"/>
  <c r="J207" i="73"/>
  <c r="J206" i="73"/>
  <c r="J205" i="73"/>
  <c r="J204" i="73"/>
  <c r="J203" i="73"/>
  <c r="J202" i="73"/>
  <c r="J201" i="73"/>
  <c r="J200" i="73"/>
  <c r="J199" i="73"/>
  <c r="J198" i="73"/>
  <c r="J197" i="73"/>
  <c r="J196" i="73"/>
  <c r="J195" i="73"/>
  <c r="J194" i="73"/>
  <c r="J193" i="73"/>
  <c r="J192" i="73"/>
  <c r="J191" i="73"/>
  <c r="J190" i="73"/>
  <c r="J189" i="73"/>
  <c r="J188" i="73"/>
  <c r="J187" i="73"/>
  <c r="J186" i="73"/>
  <c r="J185" i="73"/>
  <c r="J184" i="73"/>
  <c r="J183" i="73"/>
  <c r="J182" i="73"/>
  <c r="J181" i="73"/>
  <c r="J180" i="73"/>
  <c r="J179" i="73"/>
  <c r="J178" i="73"/>
  <c r="J177" i="73"/>
  <c r="J176" i="73"/>
  <c r="J175" i="73"/>
  <c r="J174" i="73"/>
  <c r="J173" i="73"/>
  <c r="J172" i="73"/>
  <c r="J171" i="73"/>
  <c r="J170" i="73"/>
  <c r="J169" i="73"/>
  <c r="J168" i="73"/>
  <c r="J167" i="73"/>
  <c r="J166" i="73"/>
  <c r="J165" i="73"/>
  <c r="J164" i="73"/>
  <c r="J163" i="73"/>
  <c r="J162" i="73"/>
  <c r="J161" i="73"/>
  <c r="J160" i="73"/>
  <c r="J159" i="73"/>
  <c r="J158" i="73"/>
  <c r="J157" i="73"/>
  <c r="J156" i="73"/>
  <c r="J155" i="73"/>
  <c r="J154" i="73"/>
  <c r="J153" i="73"/>
  <c r="J152" i="73"/>
  <c r="J151" i="73"/>
  <c r="J150" i="73"/>
  <c r="J149" i="73"/>
  <c r="J148" i="73"/>
  <c r="J147" i="73"/>
  <c r="J146" i="73"/>
  <c r="J145" i="73"/>
  <c r="J144" i="73"/>
  <c r="J143" i="73"/>
  <c r="J142" i="73"/>
  <c r="J141" i="73"/>
  <c r="J140" i="73"/>
  <c r="J138" i="73"/>
  <c r="J137" i="73"/>
  <c r="J136" i="73"/>
  <c r="J135" i="73"/>
  <c r="J134" i="73"/>
  <c r="J133" i="73"/>
  <c r="J132" i="73"/>
  <c r="J131" i="73"/>
  <c r="J130" i="73"/>
  <c r="J129" i="73"/>
  <c r="J128" i="73"/>
  <c r="J127" i="73"/>
  <c r="J126" i="73"/>
  <c r="J125" i="73"/>
  <c r="J124" i="73"/>
  <c r="J123" i="73"/>
  <c r="J122" i="73"/>
  <c r="J121" i="73"/>
  <c r="J120" i="73"/>
  <c r="J119" i="73"/>
  <c r="J118" i="73"/>
  <c r="J117" i="73"/>
  <c r="J116" i="73"/>
  <c r="J115" i="73"/>
  <c r="J114" i="73"/>
  <c r="J113" i="73"/>
  <c r="J112" i="73"/>
  <c r="J111" i="73"/>
  <c r="J110" i="73"/>
  <c r="J109" i="73"/>
  <c r="J108" i="73"/>
  <c r="J107" i="73"/>
  <c r="J106" i="73"/>
  <c r="J105" i="73"/>
  <c r="J104" i="73"/>
  <c r="J103" i="73"/>
  <c r="J102" i="73"/>
  <c r="J101" i="73"/>
  <c r="J100" i="73"/>
  <c r="J99" i="73"/>
  <c r="J98" i="73"/>
  <c r="J97" i="73"/>
  <c r="J96" i="73"/>
  <c r="J95" i="73"/>
  <c r="J94" i="73"/>
  <c r="J93" i="73"/>
  <c r="J92" i="73"/>
  <c r="J91" i="73"/>
  <c r="J90" i="73"/>
  <c r="J89" i="73"/>
  <c r="J88" i="73"/>
  <c r="J87" i="73"/>
  <c r="J86" i="73"/>
  <c r="J84" i="73"/>
  <c r="J83" i="73"/>
  <c r="J82" i="73"/>
  <c r="J81" i="73"/>
  <c r="J80" i="73"/>
  <c r="J79" i="73"/>
  <c r="J78" i="73"/>
  <c r="J77" i="73"/>
  <c r="J76" i="73"/>
  <c r="J74" i="73"/>
  <c r="J73" i="73"/>
  <c r="J71" i="73"/>
  <c r="J70" i="73"/>
  <c r="J69" i="73"/>
  <c r="J68" i="73"/>
  <c r="J67" i="73"/>
  <c r="J66" i="73"/>
  <c r="J65" i="73"/>
  <c r="J64" i="73"/>
  <c r="J63" i="73"/>
  <c r="J62" i="73"/>
  <c r="J61" i="73"/>
  <c r="J60" i="73"/>
  <c r="J59" i="73"/>
  <c r="J58" i="73"/>
  <c r="J57" i="73"/>
  <c r="J56" i="73"/>
  <c r="J55" i="73"/>
  <c r="J54" i="73"/>
  <c r="J53" i="73"/>
  <c r="J52" i="73"/>
  <c r="J51" i="73"/>
  <c r="J50" i="73"/>
  <c r="J49" i="73"/>
  <c r="J48" i="73"/>
  <c r="J47" i="73"/>
  <c r="J46" i="73"/>
  <c r="J45" i="73"/>
  <c r="J43" i="73"/>
  <c r="J42" i="73"/>
  <c r="J41" i="73"/>
  <c r="J40" i="73"/>
  <c r="J39" i="73"/>
  <c r="J38" i="73"/>
  <c r="J37" i="73"/>
  <c r="J36" i="73"/>
  <c r="J35" i="73"/>
  <c r="J34" i="73"/>
  <c r="J33" i="73"/>
  <c r="J32" i="73"/>
  <c r="J31" i="73"/>
  <c r="J30" i="73"/>
  <c r="J29" i="73"/>
  <c r="J27" i="73"/>
  <c r="J26" i="73"/>
  <c r="J25" i="73"/>
  <c r="J23" i="73"/>
  <c r="J22" i="73"/>
  <c r="J21" i="73"/>
  <c r="J20" i="73"/>
  <c r="J19" i="73"/>
  <c r="J18" i="73"/>
  <c r="J17" i="73"/>
  <c r="J16" i="73"/>
  <c r="J15" i="73"/>
  <c r="J14" i="73"/>
  <c r="J13" i="73"/>
  <c r="J12" i="73"/>
  <c r="J11" i="73"/>
  <c r="L66" i="72"/>
  <c r="L65" i="72"/>
  <c r="L64" i="72"/>
  <c r="L63" i="72"/>
  <c r="L62" i="72"/>
  <c r="L61" i="72"/>
  <c r="L60" i="72"/>
  <c r="L59" i="72"/>
  <c r="L58" i="72"/>
  <c r="L57" i="72"/>
  <c r="L56" i="72"/>
  <c r="L55" i="72"/>
  <c r="L54" i="72"/>
  <c r="L53" i="72"/>
  <c r="L52" i="72"/>
  <c r="L51" i="72"/>
  <c r="L50" i="72"/>
  <c r="L49" i="72"/>
  <c r="L48" i="72"/>
  <c r="L47" i="72"/>
  <c r="L46" i="72"/>
  <c r="L45" i="72"/>
  <c r="L44" i="72"/>
  <c r="L43" i="72"/>
  <c r="L42" i="72"/>
  <c r="L41" i="72"/>
  <c r="L40" i="72"/>
  <c r="L38" i="72"/>
  <c r="L37" i="72"/>
  <c r="L36" i="72"/>
  <c r="L34" i="72"/>
  <c r="L33" i="72"/>
  <c r="L32" i="72"/>
  <c r="L31" i="72"/>
  <c r="L30" i="72"/>
  <c r="L29" i="72"/>
  <c r="L28" i="72"/>
  <c r="L27" i="72"/>
  <c r="L26" i="72"/>
  <c r="L25" i="72"/>
  <c r="L24" i="72"/>
  <c r="L23" i="72"/>
  <c r="L22" i="72"/>
  <c r="L21" i="72"/>
  <c r="L20" i="72"/>
  <c r="L19" i="72"/>
  <c r="L18" i="72"/>
  <c r="L17" i="72"/>
  <c r="L16" i="72"/>
  <c r="L15" i="72"/>
  <c r="L13" i="72"/>
  <c r="L12" i="72"/>
  <c r="L11" i="72"/>
  <c r="R35" i="71"/>
  <c r="R34" i="71"/>
  <c r="R33" i="71"/>
  <c r="R32" i="71"/>
  <c r="R30" i="71"/>
  <c r="R29" i="71"/>
  <c r="R27" i="71"/>
  <c r="R26" i="71"/>
  <c r="R25" i="71"/>
  <c r="R24" i="71"/>
  <c r="R23" i="71"/>
  <c r="R22" i="71"/>
  <c r="R20" i="71"/>
  <c r="R19" i="71"/>
  <c r="R18" i="71"/>
  <c r="R17" i="71"/>
  <c r="R16" i="71"/>
  <c r="R15" i="71"/>
  <c r="R14" i="71"/>
  <c r="R13" i="71"/>
  <c r="R12" i="71"/>
  <c r="R11" i="71"/>
  <c r="O158" i="69"/>
  <c r="O157" i="69"/>
  <c r="O156" i="69"/>
  <c r="O155" i="69"/>
  <c r="O154" i="69"/>
  <c r="O153" i="69"/>
  <c r="O152" i="69"/>
  <c r="O151" i="69"/>
  <c r="O150" i="69"/>
  <c r="O149" i="69"/>
  <c r="O148" i="69"/>
  <c r="O147" i="69"/>
  <c r="O146" i="69"/>
  <c r="O145" i="69"/>
  <c r="O144" i="69"/>
  <c r="O143" i="69"/>
  <c r="O142" i="69"/>
  <c r="O141" i="69"/>
  <c r="O140" i="69"/>
  <c r="O139" i="69"/>
  <c r="O138" i="69"/>
  <c r="O137" i="69"/>
  <c r="O136" i="69"/>
  <c r="O135" i="69"/>
  <c r="O134" i="69"/>
  <c r="O133" i="69"/>
  <c r="O132" i="69"/>
  <c r="O131" i="69"/>
  <c r="O130" i="69"/>
  <c r="O129" i="69"/>
  <c r="O128" i="69"/>
  <c r="O127" i="69"/>
  <c r="O126" i="69"/>
  <c r="O125" i="69"/>
  <c r="O124" i="69"/>
  <c r="O123" i="69"/>
  <c r="O122" i="69"/>
  <c r="O121" i="69"/>
  <c r="O120" i="69"/>
  <c r="O119" i="69"/>
  <c r="O118" i="69"/>
  <c r="O117" i="69"/>
  <c r="O116" i="69"/>
  <c r="O115" i="69"/>
  <c r="O114" i="69"/>
  <c r="O113" i="69"/>
  <c r="O112" i="69"/>
  <c r="O111" i="69"/>
  <c r="O110" i="69"/>
  <c r="O109" i="69"/>
  <c r="O108" i="69"/>
  <c r="O107" i="69"/>
  <c r="O106" i="69"/>
  <c r="O105" i="69"/>
  <c r="O104" i="69"/>
  <c r="O103" i="69"/>
  <c r="O102" i="69"/>
  <c r="O101" i="69"/>
  <c r="O100" i="69"/>
  <c r="O99" i="69"/>
  <c r="O98" i="69"/>
  <c r="O97" i="69"/>
  <c r="O96" i="69"/>
  <c r="O95" i="69"/>
  <c r="O94" i="69"/>
  <c r="O93" i="69"/>
  <c r="O92" i="69"/>
  <c r="O91" i="69"/>
  <c r="O90" i="69"/>
  <c r="O89" i="69"/>
  <c r="O88" i="69"/>
  <c r="O87" i="69"/>
  <c r="O86" i="69"/>
  <c r="O85" i="69"/>
  <c r="O84" i="69"/>
  <c r="O83" i="69"/>
  <c r="O82" i="69"/>
  <c r="O81" i="69"/>
  <c r="O80" i="69"/>
  <c r="O79" i="69"/>
  <c r="O78" i="69"/>
  <c r="O77" i="69"/>
  <c r="O76" i="69"/>
  <c r="O75" i="69"/>
  <c r="O74" i="69"/>
  <c r="O73" i="69"/>
  <c r="O72" i="69"/>
  <c r="O71" i="69"/>
  <c r="O70" i="69"/>
  <c r="O69" i="69"/>
  <c r="O68" i="69"/>
  <c r="O67" i="69"/>
  <c r="O66" i="69"/>
  <c r="O65" i="69"/>
  <c r="O64" i="69"/>
  <c r="O63" i="69"/>
  <c r="O62" i="69"/>
  <c r="O61" i="69"/>
  <c r="O60" i="69"/>
  <c r="O59" i="69"/>
  <c r="O58" i="69"/>
  <c r="O57" i="69"/>
  <c r="O56" i="69"/>
  <c r="O55" i="69"/>
  <c r="O54" i="69"/>
  <c r="O53" i="69"/>
  <c r="O52" i="69"/>
  <c r="O51" i="69"/>
  <c r="O50" i="69"/>
  <c r="O49" i="69"/>
  <c r="O48" i="69"/>
  <c r="O47" i="69"/>
  <c r="O46" i="69"/>
  <c r="O45" i="69"/>
  <c r="O44" i="69"/>
  <c r="O43" i="69"/>
  <c r="O42" i="69"/>
  <c r="O41" i="69"/>
  <c r="O40" i="69"/>
  <c r="O39" i="69"/>
  <c r="O38" i="69"/>
  <c r="O37" i="69"/>
  <c r="O36" i="69"/>
  <c r="O35" i="69"/>
  <c r="O34" i="69"/>
  <c r="O33" i="69"/>
  <c r="O32" i="69"/>
  <c r="O31" i="69"/>
  <c r="O30" i="69"/>
  <c r="O29" i="69"/>
  <c r="O28" i="69"/>
  <c r="O27" i="69"/>
  <c r="O26" i="69"/>
  <c r="O25" i="69"/>
  <c r="O24" i="69"/>
  <c r="O23" i="69"/>
  <c r="O22" i="69"/>
  <c r="O21" i="69"/>
  <c r="O20" i="69"/>
  <c r="O19" i="69"/>
  <c r="O18" i="69"/>
  <c r="O15" i="69"/>
  <c r="O14" i="69"/>
  <c r="O11" i="69"/>
  <c r="J17" i="67"/>
  <c r="J16" i="67"/>
  <c r="J15" i="67"/>
  <c r="J14" i="67"/>
  <c r="J13" i="67"/>
  <c r="J12" i="67"/>
  <c r="J11" i="67"/>
  <c r="K24" i="66"/>
  <c r="K23" i="66"/>
  <c r="K22" i="66"/>
  <c r="K21" i="66"/>
  <c r="K20" i="66"/>
  <c r="K19" i="66"/>
  <c r="K17" i="66"/>
  <c r="K16" i="66"/>
  <c r="K15" i="66"/>
  <c r="K14" i="66"/>
  <c r="K13" i="66"/>
  <c r="K12" i="66"/>
  <c r="K11" i="66"/>
  <c r="K21" i="65"/>
  <c r="K20" i="65"/>
  <c r="K19" i="65"/>
  <c r="K18" i="65"/>
  <c r="K16" i="65"/>
  <c r="K15" i="65"/>
  <c r="K14" i="65"/>
  <c r="K13" i="65"/>
  <c r="K12" i="65"/>
  <c r="K11" i="65"/>
  <c r="N24" i="64"/>
  <c r="N23" i="64"/>
  <c r="N22" i="64"/>
  <c r="N20" i="64"/>
  <c r="N19" i="64"/>
  <c r="N18" i="64"/>
  <c r="N17" i="64"/>
  <c r="N16" i="64"/>
  <c r="N15" i="64"/>
  <c r="N14" i="64"/>
  <c r="N13" i="64"/>
  <c r="N12" i="64"/>
  <c r="N11" i="64"/>
  <c r="M83" i="63"/>
  <c r="M82" i="63"/>
  <c r="M80" i="63"/>
  <c r="M79" i="63"/>
  <c r="M78" i="63"/>
  <c r="M77" i="63"/>
  <c r="M76" i="63"/>
  <c r="M75" i="63"/>
  <c r="M74" i="63"/>
  <c r="M73" i="63"/>
  <c r="M72" i="63"/>
  <c r="M71" i="63"/>
  <c r="M70" i="63"/>
  <c r="M69" i="63"/>
  <c r="M68" i="63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3" i="63"/>
  <c r="M42" i="63"/>
  <c r="M41" i="63"/>
  <c r="M40" i="63"/>
  <c r="M39" i="63"/>
  <c r="M38" i="63"/>
  <c r="M37" i="63"/>
  <c r="M36" i="63"/>
  <c r="M34" i="63"/>
  <c r="M33" i="63"/>
  <c r="M32" i="63"/>
  <c r="M31" i="63"/>
  <c r="M30" i="63"/>
  <c r="M29" i="63"/>
  <c r="M28" i="63"/>
  <c r="M27" i="63"/>
  <c r="M25" i="63"/>
  <c r="M24" i="63"/>
  <c r="M23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N247" i="62"/>
  <c r="N246" i="62"/>
  <c r="N245" i="62"/>
  <c r="N244" i="62"/>
  <c r="N243" i="62"/>
  <c r="N242" i="62"/>
  <c r="N241" i="62"/>
  <c r="N240" i="62"/>
  <c r="N238" i="62"/>
  <c r="N237" i="62"/>
  <c r="N236" i="62"/>
  <c r="N235" i="62"/>
  <c r="N234" i="62"/>
  <c r="N233" i="62"/>
  <c r="N231" i="62"/>
  <c r="N230" i="62"/>
  <c r="N229" i="62"/>
  <c r="N227" i="62"/>
  <c r="N226" i="62"/>
  <c r="N224" i="62"/>
  <c r="N223" i="62"/>
  <c r="N222" i="62"/>
  <c r="N221" i="62"/>
  <c r="N220" i="62"/>
  <c r="N219" i="62"/>
  <c r="N218" i="62"/>
  <c r="N217" i="62"/>
  <c r="N216" i="62"/>
  <c r="N215" i="62"/>
  <c r="N214" i="62"/>
  <c r="N213" i="62"/>
  <c r="N212" i="62"/>
  <c r="N211" i="62"/>
  <c r="N209" i="62"/>
  <c r="N208" i="62"/>
  <c r="N207" i="62"/>
  <c r="N206" i="62"/>
  <c r="N205" i="62"/>
  <c r="N204" i="62"/>
  <c r="N203" i="62"/>
  <c r="N202" i="62"/>
  <c r="N239" i="62"/>
  <c r="N201" i="62"/>
  <c r="N200" i="62"/>
  <c r="N232" i="62"/>
  <c r="N199" i="62"/>
  <c r="N198" i="62"/>
  <c r="N197" i="62"/>
  <c r="N228" i="62"/>
  <c r="N196" i="62"/>
  <c r="N195" i="62"/>
  <c r="N194" i="62"/>
  <c r="N193" i="62"/>
  <c r="N192" i="62"/>
  <c r="N191" i="62"/>
  <c r="N190" i="62"/>
  <c r="N225" i="62"/>
  <c r="N189" i="62"/>
  <c r="N188" i="62"/>
  <c r="N187" i="62"/>
  <c r="N186" i="62"/>
  <c r="N185" i="62"/>
  <c r="N184" i="62"/>
  <c r="N183" i="62"/>
  <c r="N181" i="62"/>
  <c r="N180" i="62"/>
  <c r="N179" i="62"/>
  <c r="N178" i="62"/>
  <c r="N177" i="62"/>
  <c r="N176" i="62"/>
  <c r="N175" i="62"/>
  <c r="N174" i="62"/>
  <c r="N173" i="62"/>
  <c r="N172" i="62"/>
  <c r="N171" i="62"/>
  <c r="N170" i="62"/>
  <c r="N169" i="62"/>
  <c r="N168" i="62"/>
  <c r="N167" i="62"/>
  <c r="N166" i="62"/>
  <c r="N165" i="62"/>
  <c r="N164" i="62"/>
  <c r="N163" i="62"/>
  <c r="N162" i="62"/>
  <c r="N161" i="62"/>
  <c r="N160" i="62"/>
  <c r="N159" i="62"/>
  <c r="N158" i="62"/>
  <c r="N157" i="62"/>
  <c r="N156" i="62"/>
  <c r="N155" i="62"/>
  <c r="N154" i="62"/>
  <c r="N153" i="62"/>
  <c r="N152" i="62"/>
  <c r="N151" i="62"/>
  <c r="N150" i="62"/>
  <c r="N149" i="62"/>
  <c r="N148" i="62"/>
  <c r="N147" i="62"/>
  <c r="N146" i="62"/>
  <c r="N145" i="62"/>
  <c r="N144" i="62"/>
  <c r="N143" i="62"/>
  <c r="N142" i="62"/>
  <c r="N141" i="62"/>
  <c r="N140" i="62"/>
  <c r="N139" i="62"/>
  <c r="N138" i="62"/>
  <c r="N137" i="62"/>
  <c r="N136" i="62"/>
  <c r="N135" i="62"/>
  <c r="N134" i="62"/>
  <c r="N133" i="62"/>
  <c r="N132" i="62"/>
  <c r="N131" i="62"/>
  <c r="N130" i="62"/>
  <c r="N129" i="62"/>
  <c r="N128" i="62"/>
  <c r="N127" i="62"/>
  <c r="N126" i="62"/>
  <c r="N125" i="62"/>
  <c r="N124" i="62"/>
  <c r="N123" i="62"/>
  <c r="N122" i="62"/>
  <c r="N121" i="62"/>
  <c r="N120" i="62"/>
  <c r="N119" i="62"/>
  <c r="N118" i="62"/>
  <c r="N117" i="62"/>
  <c r="N116" i="62"/>
  <c r="N115" i="62"/>
  <c r="N114" i="62"/>
  <c r="N113" i="62"/>
  <c r="N112" i="62"/>
  <c r="N111" i="62"/>
  <c r="N109" i="62"/>
  <c r="N108" i="62"/>
  <c r="N107" i="62"/>
  <c r="N106" i="62"/>
  <c r="N105" i="62"/>
  <c r="N104" i="62"/>
  <c r="N103" i="62"/>
  <c r="N102" i="62"/>
  <c r="N101" i="62"/>
  <c r="N100" i="62"/>
  <c r="N99" i="62"/>
  <c r="N98" i="62"/>
  <c r="N97" i="62"/>
  <c r="N96" i="62"/>
  <c r="N95" i="62"/>
  <c r="N94" i="62"/>
  <c r="N93" i="62"/>
  <c r="N92" i="62"/>
  <c r="N91" i="62"/>
  <c r="N90" i="62"/>
  <c r="N89" i="62"/>
  <c r="N88" i="62"/>
  <c r="N87" i="62"/>
  <c r="N86" i="62"/>
  <c r="N85" i="62"/>
  <c r="N84" i="62"/>
  <c r="N83" i="62"/>
  <c r="N82" i="62"/>
  <c r="N81" i="62"/>
  <c r="N80" i="62"/>
  <c r="N79" i="62"/>
  <c r="N78" i="62"/>
  <c r="N77" i="62"/>
  <c r="N76" i="62"/>
  <c r="N75" i="62"/>
  <c r="N74" i="62"/>
  <c r="N73" i="62"/>
  <c r="N72" i="62"/>
  <c r="N71" i="62"/>
  <c r="N70" i="62"/>
  <c r="N69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8" i="62"/>
  <c r="N46" i="62"/>
  <c r="N45" i="62"/>
  <c r="N44" i="62"/>
  <c r="N43" i="62"/>
  <c r="N42" i="62"/>
  <c r="N41" i="62"/>
  <c r="N40" i="62"/>
  <c r="N39" i="62"/>
  <c r="N38" i="62"/>
  <c r="N37" i="62"/>
  <c r="N36" i="62"/>
  <c r="N35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T388" i="61"/>
  <c r="T387" i="61"/>
  <c r="T386" i="61"/>
  <c r="T385" i="61"/>
  <c r="T384" i="61"/>
  <c r="T383" i="61"/>
  <c r="T382" i="61"/>
  <c r="T381" i="61"/>
  <c r="T380" i="61"/>
  <c r="T379" i="61"/>
  <c r="T378" i="61"/>
  <c r="T377" i="61"/>
  <c r="T376" i="61"/>
  <c r="T375" i="61"/>
  <c r="T374" i="61"/>
  <c r="T373" i="61"/>
  <c r="T372" i="61"/>
  <c r="T371" i="61"/>
  <c r="T370" i="61"/>
  <c r="T369" i="61"/>
  <c r="T368" i="61"/>
  <c r="T367" i="61"/>
  <c r="T366" i="61"/>
  <c r="T365" i="61"/>
  <c r="T364" i="61"/>
  <c r="T363" i="61"/>
  <c r="T362" i="61"/>
  <c r="T361" i="61"/>
  <c r="T360" i="61"/>
  <c r="T359" i="61"/>
  <c r="T358" i="61"/>
  <c r="T357" i="61"/>
  <c r="T356" i="61"/>
  <c r="T355" i="61"/>
  <c r="T354" i="61"/>
  <c r="T353" i="61"/>
  <c r="T352" i="61"/>
  <c r="T351" i="61"/>
  <c r="T350" i="61"/>
  <c r="T349" i="61"/>
  <c r="T348" i="61"/>
  <c r="T347" i="61"/>
  <c r="T346" i="61"/>
  <c r="T345" i="61"/>
  <c r="T344" i="61"/>
  <c r="T343" i="61"/>
  <c r="T342" i="61"/>
  <c r="T341" i="61"/>
  <c r="T340" i="61"/>
  <c r="T339" i="61"/>
  <c r="T338" i="61"/>
  <c r="T337" i="61"/>
  <c r="T336" i="61"/>
  <c r="T335" i="61"/>
  <c r="T334" i="61"/>
  <c r="T333" i="61"/>
  <c r="T332" i="61"/>
  <c r="T331" i="61"/>
  <c r="T330" i="61"/>
  <c r="T329" i="61"/>
  <c r="T328" i="61"/>
  <c r="T327" i="61"/>
  <c r="T326" i="61"/>
  <c r="T325" i="61"/>
  <c r="T324" i="61"/>
  <c r="T323" i="61"/>
  <c r="T322" i="61"/>
  <c r="T321" i="61"/>
  <c r="T320" i="61"/>
  <c r="T319" i="61"/>
  <c r="T318" i="61"/>
  <c r="T317" i="61"/>
  <c r="T316" i="61"/>
  <c r="T315" i="61"/>
  <c r="T314" i="61"/>
  <c r="T313" i="61"/>
  <c r="T312" i="61"/>
  <c r="T311" i="61"/>
  <c r="T310" i="61"/>
  <c r="T309" i="61"/>
  <c r="T308" i="61"/>
  <c r="T307" i="61"/>
  <c r="T306" i="61"/>
  <c r="T305" i="61"/>
  <c r="T304" i="61"/>
  <c r="T303" i="61"/>
  <c r="T302" i="61"/>
  <c r="T301" i="61"/>
  <c r="T300" i="61"/>
  <c r="T299" i="61"/>
  <c r="T298" i="61"/>
  <c r="T297" i="61"/>
  <c r="T296" i="61"/>
  <c r="T295" i="61"/>
  <c r="T294" i="61"/>
  <c r="T293" i="61"/>
  <c r="T291" i="61"/>
  <c r="T290" i="61"/>
  <c r="T289" i="61"/>
  <c r="T288" i="61"/>
  <c r="T287" i="61"/>
  <c r="T286" i="61"/>
  <c r="T285" i="61"/>
  <c r="T284" i="61"/>
  <c r="T283" i="61"/>
  <c r="T282" i="61"/>
  <c r="T281" i="61"/>
  <c r="T280" i="61"/>
  <c r="T278" i="61"/>
  <c r="T277" i="61"/>
  <c r="T276" i="61"/>
  <c r="T275" i="61"/>
  <c r="T274" i="61"/>
  <c r="T273" i="61"/>
  <c r="T272" i="61"/>
  <c r="T271" i="61"/>
  <c r="T270" i="61"/>
  <c r="T268" i="61"/>
  <c r="T267" i="61"/>
  <c r="T266" i="61"/>
  <c r="T265" i="61"/>
  <c r="T264" i="61"/>
  <c r="T263" i="61"/>
  <c r="T262" i="61"/>
  <c r="T261" i="61"/>
  <c r="T260" i="61"/>
  <c r="T259" i="61"/>
  <c r="T258" i="61"/>
  <c r="T257" i="61"/>
  <c r="T256" i="61"/>
  <c r="T255" i="61"/>
  <c r="T254" i="61"/>
  <c r="T253" i="61"/>
  <c r="T252" i="61"/>
  <c r="T251" i="61"/>
  <c r="T250" i="61"/>
  <c r="T249" i="61"/>
  <c r="T248" i="61"/>
  <c r="T247" i="61"/>
  <c r="T246" i="61"/>
  <c r="T245" i="61"/>
  <c r="T244" i="61"/>
  <c r="T243" i="61"/>
  <c r="T242" i="61"/>
  <c r="T241" i="61"/>
  <c r="T240" i="61"/>
  <c r="T239" i="61"/>
  <c r="T238" i="61"/>
  <c r="T237" i="61"/>
  <c r="T236" i="61"/>
  <c r="T235" i="61"/>
  <c r="T234" i="61"/>
  <c r="T233" i="61"/>
  <c r="T232" i="61"/>
  <c r="T231" i="61"/>
  <c r="T230" i="61"/>
  <c r="T229" i="61"/>
  <c r="T228" i="61"/>
  <c r="T227" i="61"/>
  <c r="T226" i="61"/>
  <c r="T225" i="61"/>
  <c r="T224" i="61"/>
  <c r="T223" i="61"/>
  <c r="T222" i="61"/>
  <c r="T221" i="61"/>
  <c r="T220" i="61"/>
  <c r="T219" i="61"/>
  <c r="T218" i="61"/>
  <c r="T217" i="61"/>
  <c r="T216" i="61"/>
  <c r="T215" i="61"/>
  <c r="T214" i="61"/>
  <c r="T213" i="61"/>
  <c r="T212" i="61"/>
  <c r="T211" i="61"/>
  <c r="T210" i="61"/>
  <c r="T209" i="61"/>
  <c r="T208" i="61"/>
  <c r="T207" i="61"/>
  <c r="T206" i="61"/>
  <c r="T205" i="61"/>
  <c r="T204" i="61"/>
  <c r="T203" i="61"/>
  <c r="T202" i="61"/>
  <c r="T201" i="61"/>
  <c r="T200" i="61"/>
  <c r="T199" i="61"/>
  <c r="T198" i="61"/>
  <c r="T197" i="61"/>
  <c r="T196" i="61"/>
  <c r="T195" i="61"/>
  <c r="T194" i="61"/>
  <c r="T193" i="61"/>
  <c r="T192" i="61"/>
  <c r="T191" i="61"/>
  <c r="T190" i="61"/>
  <c r="T189" i="61"/>
  <c r="T188" i="61"/>
  <c r="T187" i="61"/>
  <c r="T186" i="61"/>
  <c r="T185" i="61"/>
  <c r="T184" i="61"/>
  <c r="T183" i="61"/>
  <c r="T182" i="61"/>
  <c r="T181" i="61"/>
  <c r="T179" i="61"/>
  <c r="T178" i="61"/>
  <c r="T177" i="61"/>
  <c r="T176" i="61"/>
  <c r="T175" i="61"/>
  <c r="T174" i="61"/>
  <c r="T173" i="61"/>
  <c r="T172" i="61"/>
  <c r="T171" i="61"/>
  <c r="T170" i="61"/>
  <c r="T169" i="61"/>
  <c r="T168" i="61"/>
  <c r="T167" i="61"/>
  <c r="T166" i="61"/>
  <c r="T165" i="61"/>
  <c r="T164" i="61"/>
  <c r="T163" i="61"/>
  <c r="T162" i="61"/>
  <c r="T161" i="61"/>
  <c r="T160" i="61"/>
  <c r="T159" i="61"/>
  <c r="T158" i="61"/>
  <c r="T157" i="61"/>
  <c r="T156" i="61"/>
  <c r="T155" i="61"/>
  <c r="T154" i="61"/>
  <c r="T153" i="61"/>
  <c r="T152" i="61"/>
  <c r="T151" i="61"/>
  <c r="T150" i="61"/>
  <c r="T149" i="61"/>
  <c r="T148" i="61"/>
  <c r="T147" i="61"/>
  <c r="T146" i="61"/>
  <c r="T145" i="61"/>
  <c r="T144" i="61"/>
  <c r="T143" i="61"/>
  <c r="T142" i="61"/>
  <c r="T141" i="61"/>
  <c r="T140" i="61"/>
  <c r="T139" i="61"/>
  <c r="T138" i="61"/>
  <c r="T137" i="61"/>
  <c r="T136" i="61"/>
  <c r="T135" i="61"/>
  <c r="T134" i="61"/>
  <c r="T133" i="61"/>
  <c r="T132" i="61"/>
  <c r="T131" i="61"/>
  <c r="T130" i="61"/>
  <c r="T129" i="61"/>
  <c r="T128" i="61"/>
  <c r="T127" i="61"/>
  <c r="T126" i="61"/>
  <c r="T125" i="61"/>
  <c r="T124" i="61"/>
  <c r="T123" i="61"/>
  <c r="T122" i="61"/>
  <c r="T121" i="61"/>
  <c r="T120" i="61"/>
  <c r="T119" i="61"/>
  <c r="T118" i="61"/>
  <c r="T117" i="61"/>
  <c r="T116" i="61"/>
  <c r="T115" i="61"/>
  <c r="T114" i="61"/>
  <c r="T113" i="61"/>
  <c r="T112" i="61"/>
  <c r="T111" i="61"/>
  <c r="T110" i="61"/>
  <c r="T109" i="61"/>
  <c r="T108" i="61"/>
  <c r="T107" i="61"/>
  <c r="T106" i="61"/>
  <c r="T105" i="61"/>
  <c r="T104" i="61"/>
  <c r="T103" i="61"/>
  <c r="T102" i="61"/>
  <c r="T101" i="61"/>
  <c r="T100" i="61"/>
  <c r="T99" i="61"/>
  <c r="T98" i="61"/>
  <c r="T97" i="61"/>
  <c r="T96" i="61"/>
  <c r="T95" i="61"/>
  <c r="T94" i="61"/>
  <c r="T93" i="61"/>
  <c r="T92" i="61"/>
  <c r="T91" i="61"/>
  <c r="T90" i="61"/>
  <c r="T89" i="61"/>
  <c r="T88" i="61"/>
  <c r="T87" i="61"/>
  <c r="T86" i="61"/>
  <c r="T85" i="61"/>
  <c r="T84" i="61"/>
  <c r="T83" i="61"/>
  <c r="T82" i="61"/>
  <c r="T81" i="61"/>
  <c r="T80" i="61"/>
  <c r="T79" i="61"/>
  <c r="T78" i="61"/>
  <c r="T77" i="61"/>
  <c r="T76" i="61"/>
  <c r="T75" i="61"/>
  <c r="T74" i="61"/>
  <c r="T73" i="61"/>
  <c r="T72" i="61"/>
  <c r="T71" i="61"/>
  <c r="T70" i="61"/>
  <c r="T69" i="61"/>
  <c r="T68" i="61"/>
  <c r="T67" i="61"/>
  <c r="T66" i="61"/>
  <c r="T65" i="61"/>
  <c r="T64" i="61"/>
  <c r="T63" i="61"/>
  <c r="T62" i="61"/>
  <c r="T61" i="61"/>
  <c r="T60" i="61"/>
  <c r="T59" i="61"/>
  <c r="T58" i="61"/>
  <c r="T57" i="61"/>
  <c r="T56" i="61"/>
  <c r="T55" i="61"/>
  <c r="T54" i="61"/>
  <c r="T53" i="61"/>
  <c r="T52" i="61"/>
  <c r="T51" i="61"/>
  <c r="T50" i="61"/>
  <c r="T49" i="61"/>
  <c r="T48" i="61"/>
  <c r="T47" i="61"/>
  <c r="T46" i="61"/>
  <c r="T45" i="61"/>
  <c r="T44" i="61"/>
  <c r="T43" i="61"/>
  <c r="T42" i="61"/>
  <c r="T41" i="61"/>
  <c r="T40" i="61"/>
  <c r="T39" i="61"/>
  <c r="T38" i="61"/>
  <c r="T37" i="61"/>
  <c r="T36" i="61"/>
  <c r="T35" i="61"/>
  <c r="T34" i="61"/>
  <c r="T33" i="61"/>
  <c r="T32" i="61"/>
  <c r="T31" i="61"/>
  <c r="T30" i="61"/>
  <c r="T29" i="61"/>
  <c r="T28" i="61"/>
  <c r="T27" i="61"/>
  <c r="T26" i="61"/>
  <c r="T25" i="61"/>
  <c r="T24" i="61"/>
  <c r="T23" i="61"/>
  <c r="T22" i="61"/>
  <c r="T21" i="61"/>
  <c r="T20" i="61"/>
  <c r="T19" i="61"/>
  <c r="T18" i="61"/>
  <c r="T17" i="61"/>
  <c r="T16" i="61"/>
  <c r="T15" i="61"/>
  <c r="T14" i="61"/>
  <c r="T13" i="61"/>
  <c r="T12" i="61"/>
  <c r="T11" i="61"/>
  <c r="Q62" i="59"/>
  <c r="Q61" i="59"/>
  <c r="Q60" i="59"/>
  <c r="Q58" i="59"/>
  <c r="Q57" i="59"/>
  <c r="Q56" i="59"/>
  <c r="Q54" i="59"/>
  <c r="Q53" i="59"/>
  <c r="Q52" i="59"/>
  <c r="Q51" i="59"/>
  <c r="Q50" i="59"/>
  <c r="Q49" i="59"/>
  <c r="Q48" i="59"/>
  <c r="Q47" i="59"/>
  <c r="Q46" i="59"/>
  <c r="Q45" i="59"/>
  <c r="Q44" i="59"/>
  <c r="Q43" i="59"/>
  <c r="Q42" i="59"/>
  <c r="Q41" i="59"/>
  <c r="Q40" i="59"/>
  <c r="Q39" i="59"/>
  <c r="Q38" i="59"/>
  <c r="Q36" i="59"/>
  <c r="Q35" i="59"/>
  <c r="Q34" i="59"/>
  <c r="Q33" i="59"/>
  <c r="Q32" i="59"/>
  <c r="Q31" i="59"/>
  <c r="Q30" i="59"/>
  <c r="Q29" i="59"/>
  <c r="Q28" i="59"/>
  <c r="Q27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K59" i="58"/>
  <c r="K62" i="58"/>
  <c r="K61" i="58"/>
  <c r="K55" i="58"/>
  <c r="K54" i="58"/>
  <c r="K53" i="58"/>
  <c r="K52" i="58"/>
  <c r="K51" i="58"/>
  <c r="K50" i="58"/>
  <c r="K49" i="58"/>
  <c r="K48" i="58"/>
  <c r="K47" i="58"/>
  <c r="K46" i="58"/>
  <c r="K45" i="58"/>
  <c r="K44" i="58"/>
  <c r="K43" i="58"/>
  <c r="K42" i="58"/>
  <c r="K41" i="58"/>
  <c r="K40" i="58"/>
  <c r="K39" i="58"/>
  <c r="K38" i="58"/>
  <c r="K37" i="58"/>
  <c r="K36" i="58"/>
  <c r="K35" i="58"/>
  <c r="K34" i="58"/>
  <c r="K33" i="58"/>
  <c r="K32" i="58"/>
  <c r="K31" i="58"/>
  <c r="K30" i="58"/>
  <c r="K29" i="58"/>
  <c r="K28" i="58"/>
  <c r="K27" i="58"/>
  <c r="K26" i="58"/>
  <c r="K25" i="58"/>
  <c r="K24" i="58"/>
  <c r="K23" i="58"/>
  <c r="K22" i="58"/>
  <c r="K21" i="58"/>
  <c r="K19" i="58"/>
  <c r="K18" i="58"/>
  <c r="K17" i="58"/>
  <c r="K16" i="58"/>
  <c r="K15" i="58"/>
  <c r="K14" i="58"/>
  <c r="K13" i="58"/>
  <c r="K12" i="58"/>
  <c r="K11" i="58"/>
  <c r="K10" i="58"/>
  <c r="K60" i="58" l="1"/>
  <c r="C42" i="88"/>
  <c r="P17" i="69" s="1"/>
  <c r="K12" i="81" l="1"/>
  <c r="K13" i="81"/>
  <c r="K11" i="81"/>
  <c r="K10" i="81"/>
  <c r="D15" i="88"/>
  <c r="D21" i="88"/>
  <c r="D27" i="88"/>
  <c r="D33" i="88"/>
  <c r="D39" i="88"/>
  <c r="D16" i="88"/>
  <c r="D22" i="88"/>
  <c r="D28" i="88"/>
  <c r="D34" i="88"/>
  <c r="D40" i="88"/>
  <c r="D11" i="88"/>
  <c r="D17" i="88"/>
  <c r="D23" i="88"/>
  <c r="D29" i="88"/>
  <c r="D35" i="88"/>
  <c r="D41" i="88"/>
  <c r="D12" i="88"/>
  <c r="D18" i="88"/>
  <c r="D24" i="88"/>
  <c r="D30" i="88"/>
  <c r="D36" i="88"/>
  <c r="D42" i="88"/>
  <c r="D13" i="88"/>
  <c r="D19" i="88"/>
  <c r="D25" i="88"/>
  <c r="D31" i="88"/>
  <c r="D37" i="88"/>
  <c r="D14" i="88"/>
  <c r="D20" i="88"/>
  <c r="D26" i="88"/>
  <c r="D32" i="88"/>
  <c r="D38" i="88"/>
  <c r="L60" i="58"/>
  <c r="I23" i="80"/>
  <c r="I20" i="80"/>
  <c r="I16" i="80"/>
  <c r="I13" i="80"/>
  <c r="I10" i="80"/>
  <c r="R344" i="78"/>
  <c r="R341" i="78"/>
  <c r="R338" i="78"/>
  <c r="R335" i="78"/>
  <c r="R332" i="78"/>
  <c r="R329" i="78"/>
  <c r="R326" i="78"/>
  <c r="R323" i="78"/>
  <c r="R320" i="78"/>
  <c r="R317" i="78"/>
  <c r="R314" i="78"/>
  <c r="R311" i="78"/>
  <c r="R308" i="78"/>
  <c r="R305" i="78"/>
  <c r="R302" i="78"/>
  <c r="R299" i="78"/>
  <c r="R296" i="78"/>
  <c r="R293" i="78"/>
  <c r="R290" i="78"/>
  <c r="R287" i="78"/>
  <c r="R284" i="78"/>
  <c r="R281" i="78"/>
  <c r="R278" i="78"/>
  <c r="R275" i="78"/>
  <c r="R272" i="78"/>
  <c r="R269" i="78"/>
  <c r="R266" i="78"/>
  <c r="R263" i="78"/>
  <c r="R260" i="78"/>
  <c r="R256" i="78"/>
  <c r="R252" i="78"/>
  <c r="R249" i="78"/>
  <c r="R246" i="78"/>
  <c r="R243" i="78"/>
  <c r="R240" i="78"/>
  <c r="R237" i="78"/>
  <c r="R234" i="78"/>
  <c r="R231" i="78"/>
  <c r="R228" i="78"/>
  <c r="R225" i="78"/>
  <c r="R222" i="78"/>
  <c r="R219" i="78"/>
  <c r="R216" i="78"/>
  <c r="R213" i="78"/>
  <c r="R210" i="78"/>
  <c r="R207" i="78"/>
  <c r="R204" i="78"/>
  <c r="R201" i="78"/>
  <c r="R198" i="78"/>
  <c r="R195" i="78"/>
  <c r="R192" i="78"/>
  <c r="R189" i="78"/>
  <c r="R186" i="78"/>
  <c r="R183" i="78"/>
  <c r="R180" i="78"/>
  <c r="R177" i="78"/>
  <c r="R174" i="78"/>
  <c r="R171" i="78"/>
  <c r="R168" i="78"/>
  <c r="R165" i="78"/>
  <c r="R162" i="78"/>
  <c r="R159" i="78"/>
  <c r="R156" i="78"/>
  <c r="R153" i="78"/>
  <c r="R150" i="78"/>
  <c r="R147" i="78"/>
  <c r="R144" i="78"/>
  <c r="R141" i="78"/>
  <c r="R138" i="78"/>
  <c r="R135" i="78"/>
  <c r="R132" i="78"/>
  <c r="R129" i="78"/>
  <c r="I24" i="80"/>
  <c r="I12" i="80"/>
  <c r="R342" i="78"/>
  <c r="R331" i="78"/>
  <c r="R324" i="78"/>
  <c r="R313" i="78"/>
  <c r="R306" i="78"/>
  <c r="R295" i="78"/>
  <c r="R288" i="78"/>
  <c r="R277" i="78"/>
  <c r="R270" i="78"/>
  <c r="R259" i="78"/>
  <c r="R253" i="78"/>
  <c r="R242" i="78"/>
  <c r="R235" i="78"/>
  <c r="R224" i="78"/>
  <c r="R217" i="78"/>
  <c r="R206" i="78"/>
  <c r="R199" i="78"/>
  <c r="R188" i="78"/>
  <c r="R181" i="78"/>
  <c r="R170" i="78"/>
  <c r="R163" i="78"/>
  <c r="R152" i="78"/>
  <c r="R145" i="78"/>
  <c r="R134" i="78"/>
  <c r="R127" i="78"/>
  <c r="R124" i="78"/>
  <c r="R121" i="78"/>
  <c r="R118" i="78"/>
  <c r="R115" i="78"/>
  <c r="R112" i="78"/>
  <c r="R109" i="78"/>
  <c r="R106" i="78"/>
  <c r="R103" i="78"/>
  <c r="R100" i="78"/>
  <c r="R97" i="78"/>
  <c r="R94" i="78"/>
  <c r="R91" i="78"/>
  <c r="R88" i="78"/>
  <c r="R85" i="78"/>
  <c r="R82" i="78"/>
  <c r="R79" i="78"/>
  <c r="R76" i="78"/>
  <c r="R73" i="78"/>
  <c r="R70" i="78"/>
  <c r="R67" i="78"/>
  <c r="R64" i="78"/>
  <c r="R61" i="78"/>
  <c r="R58" i="78"/>
  <c r="R55" i="78"/>
  <c r="R52" i="78"/>
  <c r="R49" i="78"/>
  <c r="R46" i="78"/>
  <c r="R43" i="78"/>
  <c r="R40" i="78"/>
  <c r="R37" i="78"/>
  <c r="R34" i="78"/>
  <c r="R30" i="78"/>
  <c r="R27" i="78"/>
  <c r="R24" i="78"/>
  <c r="R21" i="78"/>
  <c r="R18" i="78"/>
  <c r="R15" i="78"/>
  <c r="R12" i="78"/>
  <c r="K400" i="76"/>
  <c r="K396" i="76"/>
  <c r="K393" i="76"/>
  <c r="K390" i="76"/>
  <c r="K387" i="76"/>
  <c r="K383" i="76"/>
  <c r="K380" i="76"/>
  <c r="K377" i="76"/>
  <c r="K374" i="76"/>
  <c r="K371" i="76"/>
  <c r="K368" i="76"/>
  <c r="K365" i="76"/>
  <c r="K362" i="76"/>
  <c r="K359" i="76"/>
  <c r="K356" i="76"/>
  <c r="K353" i="76"/>
  <c r="K350" i="76"/>
  <c r="K347" i="76"/>
  <c r="I15" i="80"/>
  <c r="R345" i="78"/>
  <c r="R334" i="78"/>
  <c r="R327" i="78"/>
  <c r="R316" i="78"/>
  <c r="R309" i="78"/>
  <c r="R298" i="78"/>
  <c r="R291" i="78"/>
  <c r="R280" i="78"/>
  <c r="R273" i="78"/>
  <c r="R262" i="78"/>
  <c r="R245" i="78"/>
  <c r="R238" i="78"/>
  <c r="R227" i="78"/>
  <c r="R220" i="78"/>
  <c r="R209" i="78"/>
  <c r="R202" i="78"/>
  <c r="R191" i="78"/>
  <c r="R184" i="78"/>
  <c r="R173" i="78"/>
  <c r="R166" i="78"/>
  <c r="R155" i="78"/>
  <c r="R148" i="78"/>
  <c r="R137" i="78"/>
  <c r="R130" i="78"/>
  <c r="R343" i="78"/>
  <c r="R339" i="78"/>
  <c r="R322" i="78"/>
  <c r="R310" i="78"/>
  <c r="R289" i="78"/>
  <c r="R285" i="78"/>
  <c r="R268" i="78"/>
  <c r="R255" i="78"/>
  <c r="R254" i="78"/>
  <c r="R250" i="78"/>
  <c r="R233" i="78"/>
  <c r="R221" i="78"/>
  <c r="R200" i="78"/>
  <c r="R196" i="78"/>
  <c r="R179" i="78"/>
  <c r="R167" i="78"/>
  <c r="R146" i="78"/>
  <c r="R142" i="78"/>
  <c r="R122" i="78"/>
  <c r="R111" i="78"/>
  <c r="R104" i="78"/>
  <c r="R93" i="78"/>
  <c r="R86" i="78"/>
  <c r="R75" i="78"/>
  <c r="R68" i="78"/>
  <c r="R57" i="78"/>
  <c r="R50" i="78"/>
  <c r="R39" i="78"/>
  <c r="R31" i="78"/>
  <c r="R20" i="78"/>
  <c r="R13" i="78"/>
  <c r="K392" i="76"/>
  <c r="K384" i="76"/>
  <c r="K373" i="76"/>
  <c r="K366" i="76"/>
  <c r="K355" i="76"/>
  <c r="K348" i="76"/>
  <c r="I17" i="80"/>
  <c r="R337" i="78"/>
  <c r="R333" i="78"/>
  <c r="R312" i="78"/>
  <c r="R300" i="78"/>
  <c r="R283" i="78"/>
  <c r="R279" i="78"/>
  <c r="R257" i="78"/>
  <c r="R248" i="78"/>
  <c r="R244" i="78"/>
  <c r="R223" i="78"/>
  <c r="R211" i="78"/>
  <c r="R194" i="78"/>
  <c r="R190" i="78"/>
  <c r="R169" i="78"/>
  <c r="R157" i="78"/>
  <c r="R140" i="78"/>
  <c r="R136" i="78"/>
  <c r="R120" i="78"/>
  <c r="R113" i="78"/>
  <c r="R102" i="78"/>
  <c r="R95" i="78"/>
  <c r="R84" i="78"/>
  <c r="R77" i="78"/>
  <c r="R66" i="78"/>
  <c r="R59" i="78"/>
  <c r="R48" i="78"/>
  <c r="R41" i="78"/>
  <c r="R29" i="78"/>
  <c r="R22" i="78"/>
  <c r="R11" i="78"/>
  <c r="K394" i="76"/>
  <c r="K382" i="76"/>
  <c r="K375" i="76"/>
  <c r="K364" i="76"/>
  <c r="K357" i="76"/>
  <c r="K346" i="76"/>
  <c r="K343" i="76"/>
  <c r="K340" i="76"/>
  <c r="K337" i="76"/>
  <c r="K334" i="76"/>
  <c r="K331" i="76"/>
  <c r="K328" i="76"/>
  <c r="K325" i="76"/>
  <c r="K322" i="76"/>
  <c r="K319" i="76"/>
  <c r="K316" i="76"/>
  <c r="K313" i="76"/>
  <c r="K310" i="76"/>
  <c r="K307" i="76"/>
  <c r="K304" i="76"/>
  <c r="K301" i="76"/>
  <c r="K298" i="76"/>
  <c r="K295" i="76"/>
  <c r="K291" i="76"/>
  <c r="K288" i="76"/>
  <c r="K285" i="76"/>
  <c r="K282" i="76"/>
  <c r="K279" i="76"/>
  <c r="K276" i="76"/>
  <c r="K273" i="76"/>
  <c r="K270" i="76"/>
  <c r="K267" i="76"/>
  <c r="K264" i="76"/>
  <c r="K261" i="76"/>
  <c r="K258" i="76"/>
  <c r="K255" i="76"/>
  <c r="K252" i="76"/>
  <c r="K249" i="76"/>
  <c r="K246" i="76"/>
  <c r="K243" i="76"/>
  <c r="K240" i="76"/>
  <c r="K237" i="76"/>
  <c r="K234" i="76"/>
  <c r="K231" i="76"/>
  <c r="K228" i="76"/>
  <c r="K225" i="76"/>
  <c r="K222" i="76"/>
  <c r="K219" i="76"/>
  <c r="K216" i="76"/>
  <c r="K213" i="76"/>
  <c r="K210" i="76"/>
  <c r="K207" i="76"/>
  <c r="K204" i="76"/>
  <c r="K201" i="76"/>
  <c r="K198" i="76"/>
  <c r="K195" i="76"/>
  <c r="K192" i="76"/>
  <c r="K189" i="76"/>
  <c r="K186" i="76"/>
  <c r="K183" i="76"/>
  <c r="K180" i="76"/>
  <c r="K177" i="76"/>
  <c r="K174" i="76"/>
  <c r="K171" i="76"/>
  <c r="K168" i="76"/>
  <c r="K165" i="76"/>
  <c r="K162" i="76"/>
  <c r="K159" i="76"/>
  <c r="K156" i="76"/>
  <c r="K153" i="76"/>
  <c r="K150" i="76"/>
  <c r="K147" i="76"/>
  <c r="K144" i="76"/>
  <c r="K141" i="76"/>
  <c r="K138" i="76"/>
  <c r="K135" i="76"/>
  <c r="K132" i="76"/>
  <c r="K129" i="76"/>
  <c r="K126" i="76"/>
  <c r="K123" i="76"/>
  <c r="K120" i="76"/>
  <c r="K117" i="76"/>
  <c r="K114" i="76"/>
  <c r="K111" i="76"/>
  <c r="K108" i="76"/>
  <c r="K105" i="76"/>
  <c r="K102" i="76"/>
  <c r="K99" i="76"/>
  <c r="K96" i="76"/>
  <c r="K93" i="76"/>
  <c r="K90" i="76"/>
  <c r="K87" i="76"/>
  <c r="K84" i="76"/>
  <c r="K81" i="76"/>
  <c r="K78" i="76"/>
  <c r="K75" i="76"/>
  <c r="K72" i="76"/>
  <c r="K69" i="76"/>
  <c r="K66" i="76"/>
  <c r="K63" i="76"/>
  <c r="K60" i="76"/>
  <c r="K57" i="76"/>
  <c r="K54" i="76"/>
  <c r="K51" i="76"/>
  <c r="K48" i="76"/>
  <c r="K45" i="76"/>
  <c r="K42" i="76"/>
  <c r="K39" i="76"/>
  <c r="K36" i="76"/>
  <c r="K33" i="76"/>
  <c r="K30" i="76"/>
  <c r="K27" i="76"/>
  <c r="K24" i="76"/>
  <c r="K20" i="76"/>
  <c r="K17" i="76"/>
  <c r="K14" i="76"/>
  <c r="K11" i="76"/>
  <c r="L15" i="74"/>
  <c r="L12" i="74"/>
  <c r="K236" i="73"/>
  <c r="K233" i="73"/>
  <c r="K230" i="73"/>
  <c r="K227" i="73"/>
  <c r="K224" i="73"/>
  <c r="K220" i="73"/>
  <c r="K217" i="73"/>
  <c r="K214" i="73"/>
  <c r="K211" i="73"/>
  <c r="K208" i="73"/>
  <c r="K205" i="73"/>
  <c r="K202" i="73"/>
  <c r="K199" i="73"/>
  <c r="K196" i="73"/>
  <c r="K193" i="73"/>
  <c r="K190" i="73"/>
  <c r="K187" i="73"/>
  <c r="K184" i="73"/>
  <c r="K181" i="73"/>
  <c r="I14" i="80"/>
  <c r="R304" i="78"/>
  <c r="R286" i="78"/>
  <c r="R276" i="78"/>
  <c r="R267" i="78"/>
  <c r="R208" i="78"/>
  <c r="R161" i="78"/>
  <c r="R143" i="78"/>
  <c r="R133" i="78"/>
  <c r="R125" i="78"/>
  <c r="R108" i="78"/>
  <c r="R96" i="78"/>
  <c r="R83" i="78"/>
  <c r="R71" i="78"/>
  <c r="R54" i="78"/>
  <c r="R42" i="78"/>
  <c r="R28" i="78"/>
  <c r="R16" i="78"/>
  <c r="K389" i="76"/>
  <c r="K376" i="76"/>
  <c r="K363" i="76"/>
  <c r="K351" i="76"/>
  <c r="K339" i="76"/>
  <c r="K332" i="76"/>
  <c r="K321" i="76"/>
  <c r="K314" i="76"/>
  <c r="K303" i="76"/>
  <c r="K296" i="76"/>
  <c r="K284" i="76"/>
  <c r="K277" i="76"/>
  <c r="K266" i="76"/>
  <c r="K259" i="76"/>
  <c r="K248" i="76"/>
  <c r="K241" i="76"/>
  <c r="K230" i="76"/>
  <c r="K223" i="76"/>
  <c r="K212" i="76"/>
  <c r="K205" i="76"/>
  <c r="K194" i="76"/>
  <c r="K187" i="76"/>
  <c r="K176" i="76"/>
  <c r="K169" i="76"/>
  <c r="K158" i="76"/>
  <c r="K151" i="76"/>
  <c r="K140" i="76"/>
  <c r="K133" i="76"/>
  <c r="K122" i="76"/>
  <c r="K115" i="76"/>
  <c r="K104" i="76"/>
  <c r="K97" i="76"/>
  <c r="K86" i="76"/>
  <c r="K79" i="76"/>
  <c r="K68" i="76"/>
  <c r="K61" i="76"/>
  <c r="K50" i="76"/>
  <c r="K43" i="76"/>
  <c r="K32" i="76"/>
  <c r="K25" i="76"/>
  <c r="K13" i="76"/>
  <c r="L13" i="74"/>
  <c r="K229" i="73"/>
  <c r="K221" i="73"/>
  <c r="K210" i="73"/>
  <c r="K203" i="73"/>
  <c r="K192" i="73"/>
  <c r="K185" i="73"/>
  <c r="K178" i="73"/>
  <c r="K175" i="73"/>
  <c r="K172" i="73"/>
  <c r="K169" i="73"/>
  <c r="K166" i="73"/>
  <c r="K163" i="73"/>
  <c r="K160" i="73"/>
  <c r="K157" i="73"/>
  <c r="K154" i="73"/>
  <c r="K151" i="73"/>
  <c r="K148" i="73"/>
  <c r="K145" i="73"/>
  <c r="K142" i="73"/>
  <c r="K138" i="73"/>
  <c r="K135" i="73"/>
  <c r="K132" i="73"/>
  <c r="K129" i="73"/>
  <c r="K126" i="73"/>
  <c r="K123" i="73"/>
  <c r="K120" i="73"/>
  <c r="K117" i="73"/>
  <c r="K114" i="73"/>
  <c r="K111" i="73"/>
  <c r="K108" i="73"/>
  <c r="K105" i="73"/>
  <c r="K102" i="73"/>
  <c r="K99" i="73"/>
  <c r="K96" i="73"/>
  <c r="K93" i="73"/>
  <c r="K90" i="73"/>
  <c r="K87" i="73"/>
  <c r="K83" i="73"/>
  <c r="K80" i="73"/>
  <c r="K77" i="73"/>
  <c r="K73" i="73"/>
  <c r="K69" i="73"/>
  <c r="K66" i="73"/>
  <c r="K63" i="73"/>
  <c r="K60" i="73"/>
  <c r="K57" i="73"/>
  <c r="K54" i="73"/>
  <c r="K51" i="73"/>
  <c r="K48" i="73"/>
  <c r="K45" i="73"/>
  <c r="K41" i="73"/>
  <c r="K38" i="73"/>
  <c r="K35" i="73"/>
  <c r="K32" i="73"/>
  <c r="K29" i="73"/>
  <c r="K25" i="73"/>
  <c r="K21" i="73"/>
  <c r="K18" i="73"/>
  <c r="K15" i="73"/>
  <c r="K12" i="73"/>
  <c r="M65" i="72"/>
  <c r="M62" i="72"/>
  <c r="M59" i="72"/>
  <c r="M56" i="72"/>
  <c r="M53" i="72"/>
  <c r="M50" i="72"/>
  <c r="M47" i="72"/>
  <c r="M44" i="72"/>
  <c r="M41" i="72"/>
  <c r="M37" i="72"/>
  <c r="M33" i="72"/>
  <c r="M30" i="72"/>
  <c r="M27" i="72"/>
  <c r="M24" i="72"/>
  <c r="M21" i="72"/>
  <c r="M18" i="72"/>
  <c r="M15" i="72"/>
  <c r="S34" i="71"/>
  <c r="S30" i="71"/>
  <c r="S26" i="71"/>
  <c r="S23" i="71"/>
  <c r="S19" i="71"/>
  <c r="S16" i="71"/>
  <c r="S13" i="71"/>
  <c r="P158" i="69"/>
  <c r="P155" i="69"/>
  <c r="P152" i="69"/>
  <c r="P149" i="69"/>
  <c r="P146" i="69"/>
  <c r="P143" i="69"/>
  <c r="P140" i="69"/>
  <c r="P137" i="69"/>
  <c r="P134" i="69"/>
  <c r="P131" i="69"/>
  <c r="P128" i="69"/>
  <c r="P125" i="69"/>
  <c r="P122" i="69"/>
  <c r="P119" i="69"/>
  <c r="P116" i="69"/>
  <c r="P113" i="69"/>
  <c r="P110" i="69"/>
  <c r="P107" i="69"/>
  <c r="P104" i="69"/>
  <c r="P101" i="69"/>
  <c r="P98" i="69"/>
  <c r="P95" i="69"/>
  <c r="R325" i="78"/>
  <c r="R274" i="78"/>
  <c r="R265" i="78"/>
  <c r="R261" i="78"/>
  <c r="R247" i="78"/>
  <c r="R229" i="78"/>
  <c r="R182" i="78"/>
  <c r="R131" i="78"/>
  <c r="R123" i="78"/>
  <c r="R110" i="78"/>
  <c r="R98" i="78"/>
  <c r="R81" i="78"/>
  <c r="R69" i="78"/>
  <c r="R56" i="78"/>
  <c r="R44" i="78"/>
  <c r="R26" i="78"/>
  <c r="R14" i="78"/>
  <c r="K391" i="76"/>
  <c r="K378" i="76"/>
  <c r="K361" i="76"/>
  <c r="K349" i="76"/>
  <c r="K341" i="76"/>
  <c r="K330" i="76"/>
  <c r="K323" i="76"/>
  <c r="K312" i="76"/>
  <c r="K305" i="76"/>
  <c r="K294" i="76"/>
  <c r="K286" i="76"/>
  <c r="K275" i="76"/>
  <c r="K268" i="76"/>
  <c r="K257" i="76"/>
  <c r="K250" i="76"/>
  <c r="K239" i="76"/>
  <c r="K232" i="76"/>
  <c r="K221" i="76"/>
  <c r="K214" i="76"/>
  <c r="K203" i="76"/>
  <c r="K196" i="76"/>
  <c r="K185" i="76"/>
  <c r="K178" i="76"/>
  <c r="K167" i="76"/>
  <c r="K160" i="76"/>
  <c r="K149" i="76"/>
  <c r="K142" i="76"/>
  <c r="K131" i="76"/>
  <c r="K124" i="76"/>
  <c r="K113" i="76"/>
  <c r="K106" i="76"/>
  <c r="K95" i="76"/>
  <c r="K88" i="76"/>
  <c r="K77" i="76"/>
  <c r="K70" i="76"/>
  <c r="K59" i="76"/>
  <c r="K52" i="76"/>
  <c r="K41" i="76"/>
  <c r="K34" i="76"/>
  <c r="K23" i="76"/>
  <c r="K15" i="76"/>
  <c r="L11" i="74"/>
  <c r="K231" i="73"/>
  <c r="K219" i="73"/>
  <c r="K212" i="73"/>
  <c r="K201" i="73"/>
  <c r="K194" i="73"/>
  <c r="K183" i="73"/>
  <c r="R346" i="78"/>
  <c r="R336" i="78"/>
  <c r="R321" i="78"/>
  <c r="R307" i="78"/>
  <c r="R218" i="78"/>
  <c r="R214" i="78"/>
  <c r="R185" i="78"/>
  <c r="R126" i="78"/>
  <c r="R107" i="78"/>
  <c r="R89" i="78"/>
  <c r="R65" i="78"/>
  <c r="R47" i="78"/>
  <c r="R23" i="78"/>
  <c r="K395" i="76"/>
  <c r="K370" i="76"/>
  <c r="K352" i="76"/>
  <c r="K338" i="76"/>
  <c r="K326" i="76"/>
  <c r="K309" i="76"/>
  <c r="K297" i="76"/>
  <c r="K283" i="76"/>
  <c r="K271" i="76"/>
  <c r="K254" i="76"/>
  <c r="K242" i="76"/>
  <c r="K229" i="76"/>
  <c r="K217" i="76"/>
  <c r="K200" i="76"/>
  <c r="K188" i="76"/>
  <c r="K175" i="76"/>
  <c r="K163" i="76"/>
  <c r="K146" i="76"/>
  <c r="K134" i="76"/>
  <c r="K121" i="76"/>
  <c r="K109" i="76"/>
  <c r="K92" i="76"/>
  <c r="K80" i="76"/>
  <c r="K67" i="76"/>
  <c r="K55" i="76"/>
  <c r="K38" i="76"/>
  <c r="K26" i="76"/>
  <c r="K12" i="76"/>
  <c r="K234" i="73"/>
  <c r="K216" i="73"/>
  <c r="K204" i="73"/>
  <c r="K191" i="73"/>
  <c r="K179" i="73"/>
  <c r="K168" i="73"/>
  <c r="K161" i="73"/>
  <c r="K150" i="73"/>
  <c r="K143" i="73"/>
  <c r="K131" i="73"/>
  <c r="K124" i="73"/>
  <c r="K113" i="73"/>
  <c r="K106" i="73"/>
  <c r="K95" i="73"/>
  <c r="K88" i="73"/>
  <c r="K76" i="73"/>
  <c r="K67" i="73"/>
  <c r="K56" i="73"/>
  <c r="K49" i="73"/>
  <c r="K37" i="73"/>
  <c r="K30" i="73"/>
  <c r="K17" i="73"/>
  <c r="M66" i="72"/>
  <c r="M55" i="72"/>
  <c r="M48" i="72"/>
  <c r="M36" i="72"/>
  <c r="M28" i="72"/>
  <c r="I19" i="80"/>
  <c r="R340" i="78"/>
  <c r="R330" i="78"/>
  <c r="R297" i="78"/>
  <c r="R282" i="78"/>
  <c r="R271" i="78"/>
  <c r="R241" i="78"/>
  <c r="R232" i="78"/>
  <c r="R175" i="78"/>
  <c r="R160" i="78"/>
  <c r="R151" i="78"/>
  <c r="R116" i="78"/>
  <c r="R92" i="78"/>
  <c r="R74" i="78"/>
  <c r="R51" i="78"/>
  <c r="R33" i="78"/>
  <c r="K399" i="76"/>
  <c r="K379" i="76"/>
  <c r="K360" i="76"/>
  <c r="K342" i="76"/>
  <c r="K329" i="76"/>
  <c r="K317" i="76"/>
  <c r="K300" i="76"/>
  <c r="K287" i="76"/>
  <c r="K274" i="76"/>
  <c r="K262" i="76"/>
  <c r="K245" i="76"/>
  <c r="K233" i="76"/>
  <c r="K220" i="76"/>
  <c r="K208" i="76"/>
  <c r="K191" i="76"/>
  <c r="K179" i="76"/>
  <c r="K166" i="76"/>
  <c r="K154" i="76"/>
  <c r="K137" i="76"/>
  <c r="K125" i="76"/>
  <c r="K112" i="76"/>
  <c r="K100" i="76"/>
  <c r="K83" i="76"/>
  <c r="K71" i="76"/>
  <c r="K58" i="76"/>
  <c r="K46" i="76"/>
  <c r="K29" i="76"/>
  <c r="K16" i="76"/>
  <c r="K237" i="73"/>
  <c r="K225" i="73"/>
  <c r="K207" i="73"/>
  <c r="K195" i="73"/>
  <c r="K182" i="73"/>
  <c r="K171" i="73"/>
  <c r="K164" i="73"/>
  <c r="K153" i="73"/>
  <c r="K146" i="73"/>
  <c r="K134" i="73"/>
  <c r="K127" i="73"/>
  <c r="K116" i="73"/>
  <c r="K109" i="73"/>
  <c r="K98" i="73"/>
  <c r="K91" i="73"/>
  <c r="K79" i="73"/>
  <c r="K70" i="73"/>
  <c r="K59" i="73"/>
  <c r="K52" i="73"/>
  <c r="K40" i="73"/>
  <c r="K33" i="73"/>
  <c r="K20" i="73"/>
  <c r="K13" i="73"/>
  <c r="M58" i="72"/>
  <c r="M51" i="72"/>
  <c r="M40" i="72"/>
  <c r="M31" i="72"/>
  <c r="M20" i="72"/>
  <c r="M12" i="72"/>
  <c r="S25" i="71"/>
  <c r="S17" i="71"/>
  <c r="P154" i="69"/>
  <c r="P147" i="69"/>
  <c r="P136" i="69"/>
  <c r="P129" i="69"/>
  <c r="P118" i="69"/>
  <c r="P111" i="69"/>
  <c r="P100" i="69"/>
  <c r="P93" i="69"/>
  <c r="P90" i="69"/>
  <c r="P87" i="69"/>
  <c r="R292" i="78"/>
  <c r="R212" i="78"/>
  <c r="R197" i="78"/>
  <c r="R187" i="78"/>
  <c r="R172" i="78"/>
  <c r="R119" i="78"/>
  <c r="R60" i="78"/>
  <c r="R35" i="78"/>
  <c r="K388" i="76"/>
  <c r="K372" i="76"/>
  <c r="K333" i="76"/>
  <c r="K290" i="76"/>
  <c r="K253" i="76"/>
  <c r="K244" i="76"/>
  <c r="K235" i="76"/>
  <c r="K211" i="76"/>
  <c r="K202" i="76"/>
  <c r="K193" i="76"/>
  <c r="K170" i="76"/>
  <c r="K128" i="76"/>
  <c r="K91" i="76"/>
  <c r="K82" i="76"/>
  <c r="K73" i="76"/>
  <c r="K49" i="76"/>
  <c r="K40" i="76"/>
  <c r="K31" i="76"/>
  <c r="L14" i="74"/>
  <c r="K198" i="73"/>
  <c r="K167" i="73"/>
  <c r="K155" i="73"/>
  <c r="K137" i="73"/>
  <c r="K133" i="73"/>
  <c r="K112" i="73"/>
  <c r="K100" i="73"/>
  <c r="K82" i="73"/>
  <c r="K78" i="73"/>
  <c r="K55" i="73"/>
  <c r="K42" i="73"/>
  <c r="K23" i="73"/>
  <c r="K19" i="73"/>
  <c r="M54" i="72"/>
  <c r="M42" i="72"/>
  <c r="M23" i="72"/>
  <c r="M19" i="72"/>
  <c r="M11" i="72"/>
  <c r="S27" i="71"/>
  <c r="S18" i="71"/>
  <c r="S14" i="71"/>
  <c r="P139" i="69"/>
  <c r="P135" i="69"/>
  <c r="P127" i="69"/>
  <c r="P120" i="69"/>
  <c r="P112" i="69"/>
  <c r="P108" i="69"/>
  <c r="P89" i="69"/>
  <c r="N78" i="63"/>
  <c r="N48" i="63"/>
  <c r="N39" i="63"/>
  <c r="N32" i="63"/>
  <c r="N25" i="63"/>
  <c r="N19" i="63"/>
  <c r="N13" i="63"/>
  <c r="O244" i="62"/>
  <c r="O237" i="62"/>
  <c r="O230" i="62"/>
  <c r="O222" i="62"/>
  <c r="O219" i="62"/>
  <c r="O213" i="62"/>
  <c r="O206" i="62"/>
  <c r="O201" i="62"/>
  <c r="O228" i="62"/>
  <c r="O194" i="62"/>
  <c r="O189" i="62"/>
  <c r="O179" i="62"/>
  <c r="O173" i="62"/>
  <c r="O167" i="62"/>
  <c r="O164" i="62"/>
  <c r="O158" i="62"/>
  <c r="O153" i="62"/>
  <c r="O147" i="62"/>
  <c r="O141" i="62"/>
  <c r="O135" i="62"/>
  <c r="O132" i="62"/>
  <c r="O126" i="62"/>
  <c r="O120" i="62"/>
  <c r="O117" i="62"/>
  <c r="O111" i="62"/>
  <c r="O104" i="62"/>
  <c r="O98" i="62"/>
  <c r="O92" i="62"/>
  <c r="O86" i="62"/>
  <c r="O80" i="62"/>
  <c r="O74" i="62"/>
  <c r="O68" i="62"/>
  <c r="O62" i="62"/>
  <c r="O56" i="62"/>
  <c r="O50" i="62"/>
  <c r="O43" i="62"/>
  <c r="O37" i="62"/>
  <c r="O31" i="62"/>
  <c r="O25" i="62"/>
  <c r="O22" i="62"/>
  <c r="O16" i="62"/>
  <c r="U388" i="61"/>
  <c r="U382" i="61"/>
  <c r="U373" i="61"/>
  <c r="U367" i="61"/>
  <c r="U361" i="61"/>
  <c r="U352" i="61"/>
  <c r="U346" i="61"/>
  <c r="U343" i="61"/>
  <c r="U337" i="61"/>
  <c r="U331" i="61"/>
  <c r="U325" i="61"/>
  <c r="U322" i="61"/>
  <c r="U316" i="61"/>
  <c r="U310" i="61"/>
  <c r="U304" i="61"/>
  <c r="U298" i="61"/>
  <c r="U295" i="61"/>
  <c r="U288" i="61"/>
  <c r="U282" i="61"/>
  <c r="U275" i="61"/>
  <c r="U268" i="61"/>
  <c r="U259" i="61"/>
  <c r="U253" i="61"/>
  <c r="U247" i="61"/>
  <c r="U241" i="61"/>
  <c r="U235" i="61"/>
  <c r="U232" i="61"/>
  <c r="U226" i="61"/>
  <c r="U223" i="61"/>
  <c r="U214" i="61"/>
  <c r="R301" i="78"/>
  <c r="R176" i="78"/>
  <c r="R114" i="78"/>
  <c r="R99" i="78"/>
  <c r="R63" i="78"/>
  <c r="R38" i="78"/>
  <c r="K367" i="76"/>
  <c r="K336" i="76"/>
  <c r="K327" i="76"/>
  <c r="K318" i="76"/>
  <c r="K280" i="76"/>
  <c r="K238" i="76"/>
  <c r="K215" i="76"/>
  <c r="K206" i="76"/>
  <c r="K197" i="76"/>
  <c r="K173" i="76"/>
  <c r="K164" i="76"/>
  <c r="K155" i="76"/>
  <c r="K118" i="76"/>
  <c r="K76" i="76"/>
  <c r="K53" i="76"/>
  <c r="K44" i="76"/>
  <c r="K35" i="76"/>
  <c r="L17" i="74"/>
  <c r="K235" i="73"/>
  <c r="K226" i="73"/>
  <c r="K188" i="73"/>
  <c r="K162" i="73"/>
  <c r="K158" i="73"/>
  <c r="K141" i="73"/>
  <c r="K128" i="73"/>
  <c r="K107" i="73"/>
  <c r="K103" i="73"/>
  <c r="K86" i="73"/>
  <c r="K71" i="73"/>
  <c r="K50" i="73"/>
  <c r="K46" i="73"/>
  <c r="K27" i="73"/>
  <c r="K14" i="73"/>
  <c r="M49" i="72"/>
  <c r="M45" i="72"/>
  <c r="M26" i="72"/>
  <c r="S32" i="71"/>
  <c r="S22" i="71"/>
  <c r="P150" i="69"/>
  <c r="P142" i="69"/>
  <c r="P123" i="69"/>
  <c r="P115" i="69"/>
  <c r="P96" i="69"/>
  <c r="P92" i="69"/>
  <c r="P85" i="69"/>
  <c r="P82" i="69"/>
  <c r="P79" i="69"/>
  <c r="P76" i="69"/>
  <c r="P73" i="69"/>
  <c r="P70" i="69"/>
  <c r="P67" i="69"/>
  <c r="P64" i="69"/>
  <c r="P61" i="69"/>
  <c r="P58" i="69"/>
  <c r="P55" i="69"/>
  <c r="P52" i="69"/>
  <c r="P49" i="69"/>
  <c r="P46" i="69"/>
  <c r="P43" i="69"/>
  <c r="P40" i="69"/>
  <c r="P37" i="69"/>
  <c r="P34" i="69"/>
  <c r="P31" i="69"/>
  <c r="P28" i="69"/>
  <c r="P25" i="69"/>
  <c r="P22" i="69"/>
  <c r="P19" i="69"/>
  <c r="P14" i="69"/>
  <c r="P11" i="69"/>
  <c r="K15" i="67"/>
  <c r="K12" i="67"/>
  <c r="L23" i="66"/>
  <c r="L20" i="66"/>
  <c r="L16" i="66"/>
  <c r="L13" i="66"/>
  <c r="L21" i="65"/>
  <c r="L18" i="65"/>
  <c r="L14" i="65"/>
  <c r="L11" i="65"/>
  <c r="O22" i="64"/>
  <c r="O18" i="64"/>
  <c r="O15" i="64"/>
  <c r="O12" i="64"/>
  <c r="N82" i="63"/>
  <c r="N75" i="63"/>
  <c r="N72" i="63"/>
  <c r="N69" i="63"/>
  <c r="N66" i="63"/>
  <c r="N63" i="63"/>
  <c r="N60" i="63"/>
  <c r="N57" i="63"/>
  <c r="N54" i="63"/>
  <c r="N51" i="63"/>
  <c r="N45" i="63"/>
  <c r="N42" i="63"/>
  <c r="N36" i="63"/>
  <c r="N29" i="63"/>
  <c r="N22" i="63"/>
  <c r="N16" i="63"/>
  <c r="O247" i="62"/>
  <c r="O241" i="62"/>
  <c r="O234" i="62"/>
  <c r="O226" i="62"/>
  <c r="O216" i="62"/>
  <c r="O209" i="62"/>
  <c r="O203" i="62"/>
  <c r="O199" i="62"/>
  <c r="O191" i="62"/>
  <c r="O186" i="62"/>
  <c r="O183" i="62"/>
  <c r="O176" i="62"/>
  <c r="O170" i="62"/>
  <c r="O161" i="62"/>
  <c r="O155" i="62"/>
  <c r="O150" i="62"/>
  <c r="O144" i="62"/>
  <c r="O138" i="62"/>
  <c r="O129" i="62"/>
  <c r="O123" i="62"/>
  <c r="O114" i="62"/>
  <c r="O107" i="62"/>
  <c r="O101" i="62"/>
  <c r="O95" i="62"/>
  <c r="O89" i="62"/>
  <c r="O83" i="62"/>
  <c r="O77" i="62"/>
  <c r="O71" i="62"/>
  <c r="O65" i="62"/>
  <c r="O59" i="62"/>
  <c r="O53" i="62"/>
  <c r="O46" i="62"/>
  <c r="O40" i="62"/>
  <c r="O34" i="62"/>
  <c r="O28" i="62"/>
  <c r="O19" i="62"/>
  <c r="O13" i="62"/>
  <c r="U385" i="61"/>
  <c r="U379" i="61"/>
  <c r="U376" i="61"/>
  <c r="U370" i="61"/>
  <c r="U364" i="61"/>
  <c r="U358" i="61"/>
  <c r="U355" i="61"/>
  <c r="U349" i="61"/>
  <c r="U340" i="61"/>
  <c r="U334" i="61"/>
  <c r="U328" i="61"/>
  <c r="U319" i="61"/>
  <c r="U313" i="61"/>
  <c r="U307" i="61"/>
  <c r="U301" i="61"/>
  <c r="U291" i="61"/>
  <c r="U285" i="61"/>
  <c r="U278" i="61"/>
  <c r="U272" i="61"/>
  <c r="U265" i="61"/>
  <c r="U262" i="61"/>
  <c r="U256" i="61"/>
  <c r="U250" i="61"/>
  <c r="U244" i="61"/>
  <c r="U238" i="61"/>
  <c r="U229" i="61"/>
  <c r="U220" i="61"/>
  <c r="U217" i="61"/>
  <c r="R236" i="78"/>
  <c r="R226" i="78"/>
  <c r="R215" i="78"/>
  <c r="R17" i="78"/>
  <c r="K398" i="76"/>
  <c r="K385" i="76"/>
  <c r="K369" i="76"/>
  <c r="K358" i="76"/>
  <c r="K292" i="76"/>
  <c r="K272" i="76"/>
  <c r="K263" i="76"/>
  <c r="K227" i="76"/>
  <c r="K218" i="76"/>
  <c r="K127" i="76"/>
  <c r="K107" i="76"/>
  <c r="K98" i="76"/>
  <c r="K47" i="76"/>
  <c r="K228" i="73"/>
  <c r="K223" i="73"/>
  <c r="K213" i="73"/>
  <c r="K156" i="73"/>
  <c r="K147" i="73"/>
  <c r="K122" i="73"/>
  <c r="K104" i="73"/>
  <c r="K74" i="73"/>
  <c r="K68" i="73"/>
  <c r="K64" i="73"/>
  <c r="K31" i="73"/>
  <c r="M43" i="72"/>
  <c r="M32" i="72"/>
  <c r="M13" i="72"/>
  <c r="S29" i="71"/>
  <c r="P157" i="69"/>
  <c r="P153" i="69"/>
  <c r="P80" i="69"/>
  <c r="P69" i="69"/>
  <c r="P62" i="69"/>
  <c r="P51" i="69"/>
  <c r="P44" i="69"/>
  <c r="P33" i="69"/>
  <c r="P26" i="69"/>
  <c r="P13" i="69"/>
  <c r="K13" i="67"/>
  <c r="L15" i="66"/>
  <c r="L19" i="65"/>
  <c r="O20" i="64"/>
  <c r="O13" i="64"/>
  <c r="N74" i="63"/>
  <c r="N67" i="63"/>
  <c r="N56" i="63"/>
  <c r="N49" i="63"/>
  <c r="N38" i="63"/>
  <c r="N30" i="63"/>
  <c r="N18" i="63"/>
  <c r="N11" i="63"/>
  <c r="O236" i="62"/>
  <c r="O227" i="62"/>
  <c r="O215" i="62"/>
  <c r="O207" i="62"/>
  <c r="O198" i="62"/>
  <c r="O192" i="62"/>
  <c r="O181" i="62"/>
  <c r="O174" i="62"/>
  <c r="O163" i="62"/>
  <c r="O156" i="62"/>
  <c r="O146" i="62"/>
  <c r="O139" i="62"/>
  <c r="O128" i="62"/>
  <c r="O121" i="62"/>
  <c r="O109" i="62"/>
  <c r="O102" i="62"/>
  <c r="O91" i="62"/>
  <c r="O84" i="62"/>
  <c r="O73" i="62"/>
  <c r="O66" i="62"/>
  <c r="O55" i="62"/>
  <c r="O48" i="62"/>
  <c r="O36" i="62"/>
  <c r="O29" i="62"/>
  <c r="O18" i="62"/>
  <c r="O11" i="62"/>
  <c r="U378" i="61"/>
  <c r="U371" i="61"/>
  <c r="U360" i="61"/>
  <c r="U353" i="61"/>
  <c r="U342" i="61"/>
  <c r="U335" i="61"/>
  <c r="U324" i="61"/>
  <c r="U317" i="61"/>
  <c r="U306" i="61"/>
  <c r="U299" i="61"/>
  <c r="U287" i="61"/>
  <c r="U280" i="61"/>
  <c r="U267" i="61"/>
  <c r="U260" i="61"/>
  <c r="U249" i="61"/>
  <c r="U242" i="61"/>
  <c r="U231" i="61"/>
  <c r="U224" i="61"/>
  <c r="U213" i="61"/>
  <c r="U210" i="61"/>
  <c r="U207" i="61"/>
  <c r="U204" i="61"/>
  <c r="U201" i="61"/>
  <c r="U198" i="61"/>
  <c r="U195" i="61"/>
  <c r="U192" i="61"/>
  <c r="U189" i="61"/>
  <c r="U186" i="61"/>
  <c r="U183" i="61"/>
  <c r="U179" i="61"/>
  <c r="U176" i="61"/>
  <c r="U173" i="61"/>
  <c r="U171" i="61"/>
  <c r="U168" i="61"/>
  <c r="U165" i="61"/>
  <c r="U162" i="61"/>
  <c r="U159" i="61"/>
  <c r="U156" i="61"/>
  <c r="U153" i="61"/>
  <c r="U150" i="61"/>
  <c r="U147" i="61"/>
  <c r="U144" i="61"/>
  <c r="U141" i="61"/>
  <c r="U138" i="61"/>
  <c r="U135" i="61"/>
  <c r="U132" i="61"/>
  <c r="U129" i="61"/>
  <c r="U126" i="61"/>
  <c r="U123" i="61"/>
  <c r="U120" i="61"/>
  <c r="U117" i="61"/>
  <c r="U114" i="61"/>
  <c r="U111" i="61"/>
  <c r="U108" i="61"/>
  <c r="U105" i="61"/>
  <c r="U102" i="61"/>
  <c r="U99" i="61"/>
  <c r="U96" i="61"/>
  <c r="U93" i="61"/>
  <c r="U90" i="61"/>
  <c r="U87" i="61"/>
  <c r="U84" i="61"/>
  <c r="U81" i="61"/>
  <c r="U78" i="61"/>
  <c r="U75" i="61"/>
  <c r="U72" i="61"/>
  <c r="U69" i="61"/>
  <c r="U66" i="61"/>
  <c r="U63" i="61"/>
  <c r="U60" i="61"/>
  <c r="U57" i="61"/>
  <c r="U54" i="61"/>
  <c r="U51" i="61"/>
  <c r="U48" i="61"/>
  <c r="U45" i="61"/>
  <c r="U42" i="61"/>
  <c r="U39" i="61"/>
  <c r="U36" i="61"/>
  <c r="U33" i="61"/>
  <c r="U30" i="61"/>
  <c r="U27" i="61"/>
  <c r="U24" i="61"/>
  <c r="U21" i="61"/>
  <c r="U18" i="61"/>
  <c r="U15" i="61"/>
  <c r="U12" i="61"/>
  <c r="R61" i="59"/>
  <c r="R58" i="59"/>
  <c r="R54" i="59"/>
  <c r="R51" i="59"/>
  <c r="R48" i="59"/>
  <c r="R45" i="59"/>
  <c r="R42" i="59"/>
  <c r="R39" i="59"/>
  <c r="R35" i="59"/>
  <c r="R32" i="59"/>
  <c r="R29" i="59"/>
  <c r="R25" i="59"/>
  <c r="R22" i="59"/>
  <c r="R19" i="59"/>
  <c r="R16" i="59"/>
  <c r="R13" i="59"/>
  <c r="L59" i="58"/>
  <c r="L55" i="58"/>
  <c r="L52" i="58"/>
  <c r="L49" i="58"/>
  <c r="L46" i="58"/>
  <c r="L43" i="58"/>
  <c r="L40" i="58"/>
  <c r="L37" i="58"/>
  <c r="L34" i="58"/>
  <c r="L31" i="58"/>
  <c r="L28" i="58"/>
  <c r="L25" i="58"/>
  <c r="L22" i="58"/>
  <c r="L18" i="58"/>
  <c r="L15" i="58"/>
  <c r="L12" i="58"/>
  <c r="R251" i="78"/>
  <c r="R230" i="78"/>
  <c r="R193" i="78"/>
  <c r="R139" i="78"/>
  <c r="R128" i="78"/>
  <c r="R117" i="78"/>
  <c r="R101" i="78"/>
  <c r="R90" i="78"/>
  <c r="R80" i="78"/>
  <c r="K311" i="76"/>
  <c r="K302" i="76"/>
  <c r="K281" i="76"/>
  <c r="K190" i="76"/>
  <c r="K181" i="76"/>
  <c r="K145" i="76"/>
  <c r="K136" i="76"/>
  <c r="K116" i="76"/>
  <c r="K62" i="76"/>
  <c r="K19" i="76"/>
  <c r="L16" i="74"/>
  <c r="K232" i="73"/>
  <c r="K174" i="73"/>
  <c r="K170" i="73"/>
  <c r="K165" i="73"/>
  <c r="K136" i="73"/>
  <c r="K118" i="73"/>
  <c r="K94" i="73"/>
  <c r="K84" i="73"/>
  <c r="K39" i="73"/>
  <c r="M61" i="72"/>
  <c r="M57" i="72"/>
  <c r="M52" i="72"/>
  <c r="M22" i="72"/>
  <c r="M17" i="72"/>
  <c r="S12" i="71"/>
  <c r="P148" i="69"/>
  <c r="P144" i="69"/>
  <c r="P126" i="69"/>
  <c r="P117" i="69"/>
  <c r="P91" i="69"/>
  <c r="P83" i="69"/>
  <c r="P72" i="69"/>
  <c r="P65" i="69"/>
  <c r="P54" i="69"/>
  <c r="P47" i="69"/>
  <c r="P36" i="69"/>
  <c r="P29" i="69"/>
  <c r="P18" i="69"/>
  <c r="K16" i="67"/>
  <c r="L19" i="66"/>
  <c r="L11" i="66"/>
  <c r="O24" i="64"/>
  <c r="O16" i="64"/>
  <c r="N77" i="63"/>
  <c r="N70" i="63"/>
  <c r="N59" i="63"/>
  <c r="N52" i="63"/>
  <c r="N41" i="63"/>
  <c r="N33" i="63"/>
  <c r="N21" i="63"/>
  <c r="N14" i="63"/>
  <c r="O240" i="62"/>
  <c r="O231" i="62"/>
  <c r="O218" i="62"/>
  <c r="O211" i="62"/>
  <c r="O200" i="62"/>
  <c r="O195" i="62"/>
  <c r="O185" i="62"/>
  <c r="O177" i="62"/>
  <c r="O166" i="62"/>
  <c r="O159" i="62"/>
  <c r="O149" i="62"/>
  <c r="O142" i="62"/>
  <c r="O131" i="62"/>
  <c r="O124" i="62"/>
  <c r="O113" i="62"/>
  <c r="O105" i="62"/>
  <c r="O94" i="62"/>
  <c r="O87" i="62"/>
  <c r="O76" i="62"/>
  <c r="O69" i="62"/>
  <c r="O58" i="62"/>
  <c r="O51" i="62"/>
  <c r="O39" i="62"/>
  <c r="O32" i="62"/>
  <c r="O21" i="62"/>
  <c r="O14" i="62"/>
  <c r="U381" i="61"/>
  <c r="U374" i="61"/>
  <c r="U363" i="61"/>
  <c r="U356" i="61"/>
  <c r="U345" i="61"/>
  <c r="U338" i="61"/>
  <c r="U327" i="61"/>
  <c r="U320" i="61"/>
  <c r="U309" i="61"/>
  <c r="U302" i="61"/>
  <c r="U290" i="61"/>
  <c r="U283" i="61"/>
  <c r="U271" i="61"/>
  <c r="U263" i="61"/>
  <c r="U252" i="61"/>
  <c r="U245" i="61"/>
  <c r="U234" i="61"/>
  <c r="U227" i="61"/>
  <c r="U216" i="61"/>
  <c r="I22" i="80"/>
  <c r="I11" i="80"/>
  <c r="R294" i="78"/>
  <c r="R239" i="78"/>
  <c r="R319" i="78"/>
  <c r="R315" i="78"/>
  <c r="R264" i="78"/>
  <c r="R158" i="78"/>
  <c r="R36" i="78"/>
  <c r="R19" i="78"/>
  <c r="K345" i="76"/>
  <c r="K335" i="76"/>
  <c r="K324" i="76"/>
  <c r="K265" i="76"/>
  <c r="K256" i="76"/>
  <c r="K251" i="76"/>
  <c r="K199" i="76"/>
  <c r="K148" i="76"/>
  <c r="K139" i="76"/>
  <c r="K119" i="76"/>
  <c r="K28" i="76"/>
  <c r="K18" i="76"/>
  <c r="K215" i="73"/>
  <c r="K206" i="73"/>
  <c r="K186" i="73"/>
  <c r="K173" i="73"/>
  <c r="K149" i="73"/>
  <c r="K140" i="73"/>
  <c r="K97" i="73"/>
  <c r="K62" i="73"/>
  <c r="K58" i="73"/>
  <c r="K53" i="73"/>
  <c r="K22" i="73"/>
  <c r="M60" i="72"/>
  <c r="M34" i="72"/>
  <c r="M25" i="72"/>
  <c r="M16" i="72"/>
  <c r="S20" i="71"/>
  <c r="S15" i="71"/>
  <c r="S11" i="71"/>
  <c r="P151" i="69"/>
  <c r="P138" i="69"/>
  <c r="P133" i="69"/>
  <c r="P106" i="69"/>
  <c r="P94" i="69"/>
  <c r="P78" i="69"/>
  <c r="P71" i="69"/>
  <c r="P60" i="69"/>
  <c r="P53" i="69"/>
  <c r="P42" i="69"/>
  <c r="P35" i="69"/>
  <c r="P24" i="69"/>
  <c r="P15" i="69"/>
  <c r="K11" i="67"/>
  <c r="L17" i="66"/>
  <c r="L16" i="65"/>
  <c r="O23" i="64"/>
  <c r="O11" i="64"/>
  <c r="N76" i="63"/>
  <c r="N65" i="63"/>
  <c r="N58" i="63"/>
  <c r="N47" i="63"/>
  <c r="N40" i="63"/>
  <c r="N28" i="63"/>
  <c r="N20" i="63"/>
  <c r="O246" i="62"/>
  <c r="O238" i="62"/>
  <c r="O224" i="62"/>
  <c r="O217" i="62"/>
  <c r="O205" i="62"/>
  <c r="O232" i="62"/>
  <c r="O190" i="62"/>
  <c r="O184" i="62"/>
  <c r="O172" i="62"/>
  <c r="O165" i="62"/>
  <c r="O148" i="62"/>
  <c r="O137" i="62"/>
  <c r="O130" i="62"/>
  <c r="O119" i="62"/>
  <c r="O112" i="62"/>
  <c r="O100" i="62"/>
  <c r="O93" i="62"/>
  <c r="O82" i="62"/>
  <c r="O75" i="62"/>
  <c r="O64" i="62"/>
  <c r="O57" i="62"/>
  <c r="O45" i="62"/>
  <c r="O38" i="62"/>
  <c r="O27" i="62"/>
  <c r="O20" i="62"/>
  <c r="U387" i="61"/>
  <c r="U380" i="61"/>
  <c r="U369" i="61"/>
  <c r="U362" i="61"/>
  <c r="U351" i="61"/>
  <c r="U344" i="61"/>
  <c r="U333" i="61"/>
  <c r="U326" i="61"/>
  <c r="U315" i="61"/>
  <c r="U308" i="61"/>
  <c r="U297" i="61"/>
  <c r="U289" i="61"/>
  <c r="U277" i="61"/>
  <c r="U270" i="61"/>
  <c r="U258" i="61"/>
  <c r="U251" i="61"/>
  <c r="U240" i="61"/>
  <c r="U233" i="61"/>
  <c r="U222" i="61"/>
  <c r="U215" i="61"/>
  <c r="I25" i="80"/>
  <c r="I21" i="80"/>
  <c r="R303" i="78"/>
  <c r="R78" i="78"/>
  <c r="R62" i="78"/>
  <c r="K289" i="76"/>
  <c r="K269" i="76"/>
  <c r="K260" i="76"/>
  <c r="K209" i="76"/>
  <c r="K157" i="76"/>
  <c r="K152" i="76"/>
  <c r="K143" i="76"/>
  <c r="K85" i="76"/>
  <c r="K74" i="76"/>
  <c r="K64" i="76"/>
  <c r="K21" i="76"/>
  <c r="K200" i="73"/>
  <c r="K180" i="73"/>
  <c r="K176" i="73"/>
  <c r="K144" i="73"/>
  <c r="K101" i="73"/>
  <c r="K92" i="73"/>
  <c r="K65" i="73"/>
  <c r="K47" i="73"/>
  <c r="K16" i="73"/>
  <c r="K11" i="73"/>
  <c r="M63" i="72"/>
  <c r="M29" i="72"/>
  <c r="P124" i="69"/>
  <c r="P102" i="69"/>
  <c r="P81" i="69"/>
  <c r="P74" i="69"/>
  <c r="P63" i="69"/>
  <c r="P56" i="69"/>
  <c r="P45" i="69"/>
  <c r="P38" i="69"/>
  <c r="P27" i="69"/>
  <c r="P20" i="69"/>
  <c r="K14" i="67"/>
  <c r="L21" i="66"/>
  <c r="L20" i="65"/>
  <c r="L12" i="65"/>
  <c r="O14" i="64"/>
  <c r="N79" i="63"/>
  <c r="N68" i="63"/>
  <c r="N61" i="63"/>
  <c r="N50" i="63"/>
  <c r="N43" i="63"/>
  <c r="N31" i="63"/>
  <c r="N23" i="63"/>
  <c r="N12" i="63"/>
  <c r="O242" i="62"/>
  <c r="O229" i="62"/>
  <c r="O220" i="62"/>
  <c r="O208" i="62"/>
  <c r="O239" i="62"/>
  <c r="O193" i="62"/>
  <c r="O187" i="62"/>
  <c r="O175" i="62"/>
  <c r="O168" i="62"/>
  <c r="O157" i="62"/>
  <c r="O151" i="62"/>
  <c r="O140" i="62"/>
  <c r="O133" i="62"/>
  <c r="O122" i="62"/>
  <c r="O115" i="62"/>
  <c r="O103" i="62"/>
  <c r="O96" i="62"/>
  <c r="O85" i="62"/>
  <c r="O78" i="62"/>
  <c r="O67" i="62"/>
  <c r="O60" i="62"/>
  <c r="O49" i="62"/>
  <c r="O41" i="62"/>
  <c r="O30" i="62"/>
  <c r="O23" i="62"/>
  <c r="O12" i="62"/>
  <c r="U383" i="61"/>
  <c r="U372" i="61"/>
  <c r="U365" i="61"/>
  <c r="U354" i="61"/>
  <c r="U347" i="61"/>
  <c r="U336" i="61"/>
  <c r="U329" i="61"/>
  <c r="U318" i="61"/>
  <c r="U311" i="61"/>
  <c r="U300" i="61"/>
  <c r="U293" i="61"/>
  <c r="U281" i="61"/>
  <c r="U273" i="61"/>
  <c r="U261" i="61"/>
  <c r="U254" i="61"/>
  <c r="U243" i="61"/>
  <c r="U236" i="61"/>
  <c r="U225" i="61"/>
  <c r="U218" i="61"/>
  <c r="U211" i="61"/>
  <c r="U208" i="61"/>
  <c r="U205" i="61"/>
  <c r="U202" i="61"/>
  <c r="U199" i="61"/>
  <c r="U196" i="61"/>
  <c r="U193" i="61"/>
  <c r="U190" i="61"/>
  <c r="U187" i="61"/>
  <c r="U184" i="61"/>
  <c r="U181" i="61"/>
  <c r="U177" i="61"/>
  <c r="U174" i="61"/>
  <c r="U169" i="61"/>
  <c r="U166" i="61"/>
  <c r="U163" i="61"/>
  <c r="U160" i="61"/>
  <c r="U157" i="61"/>
  <c r="U154" i="61"/>
  <c r="U151" i="61"/>
  <c r="U148" i="61"/>
  <c r="U145" i="61"/>
  <c r="U142" i="61"/>
  <c r="U139" i="61"/>
  <c r="U136" i="61"/>
  <c r="U133" i="61"/>
  <c r="U130" i="61"/>
  <c r="U127" i="61"/>
  <c r="U124" i="61"/>
  <c r="U121" i="61"/>
  <c r="U118" i="61"/>
  <c r="U115" i="61"/>
  <c r="U112" i="61"/>
  <c r="U109" i="61"/>
  <c r="U106" i="61"/>
  <c r="U103" i="61"/>
  <c r="U100" i="61"/>
  <c r="U97" i="61"/>
  <c r="U94" i="61"/>
  <c r="U91" i="61"/>
  <c r="U88" i="61"/>
  <c r="U85" i="61"/>
  <c r="U82" i="61"/>
  <c r="U79" i="61"/>
  <c r="U76" i="61"/>
  <c r="U73" i="61"/>
  <c r="U70" i="61"/>
  <c r="U67" i="61"/>
  <c r="U64" i="61"/>
  <c r="U61" i="61"/>
  <c r="U58" i="61"/>
  <c r="U55" i="61"/>
  <c r="U52" i="61"/>
  <c r="U49" i="61"/>
  <c r="U46" i="61"/>
  <c r="U43" i="61"/>
  <c r="U40" i="61"/>
  <c r="U37" i="61"/>
  <c r="U34" i="61"/>
  <c r="U31" i="61"/>
  <c r="U28" i="61"/>
  <c r="U25" i="61"/>
  <c r="U22" i="61"/>
  <c r="U19" i="61"/>
  <c r="U16" i="61"/>
  <c r="U13" i="61"/>
  <c r="R62" i="59"/>
  <c r="R60" i="59"/>
  <c r="R56" i="59"/>
  <c r="R52" i="59"/>
  <c r="R49" i="59"/>
  <c r="R46" i="59"/>
  <c r="R43" i="59"/>
  <c r="R40" i="59"/>
  <c r="R36" i="59"/>
  <c r="R33" i="59"/>
  <c r="R30" i="59"/>
  <c r="R27" i="59"/>
  <c r="R23" i="59"/>
  <c r="R20" i="59"/>
  <c r="R17" i="59"/>
  <c r="R14" i="59"/>
  <c r="R11" i="59"/>
  <c r="L61" i="58"/>
  <c r="L53" i="58"/>
  <c r="L50" i="58"/>
  <c r="L47" i="58"/>
  <c r="L44" i="58"/>
  <c r="L41" i="58"/>
  <c r="L38" i="58"/>
  <c r="L35" i="58"/>
  <c r="L32" i="58"/>
  <c r="L29" i="58"/>
  <c r="L26" i="58"/>
  <c r="L23" i="58"/>
  <c r="L19" i="58"/>
  <c r="L16" i="58"/>
  <c r="L13" i="58"/>
  <c r="L10" i="58"/>
  <c r="R328" i="78"/>
  <c r="R318" i="78"/>
  <c r="R205" i="78"/>
  <c r="R178" i="78"/>
  <c r="R87" i="78"/>
  <c r="R72" i="78"/>
  <c r="R45" i="78"/>
  <c r="K381" i="76"/>
  <c r="K354" i="76"/>
  <c r="K344" i="76"/>
  <c r="K308" i="76"/>
  <c r="K299" i="76"/>
  <c r="K278" i="76"/>
  <c r="K224" i="76"/>
  <c r="K182" i="76"/>
  <c r="K172" i="76"/>
  <c r="K161" i="76"/>
  <c r="K103" i="76"/>
  <c r="K94" i="76"/>
  <c r="K89" i="76"/>
  <c r="K37" i="76"/>
  <c r="K218" i="73"/>
  <c r="K209" i="73"/>
  <c r="K189" i="73"/>
  <c r="K152" i="73"/>
  <c r="K119" i="73"/>
  <c r="K115" i="73"/>
  <c r="K110" i="73"/>
  <c r="K81" i="73"/>
  <c r="K61" i="73"/>
  <c r="K36" i="73"/>
  <c r="K26" i="73"/>
  <c r="M38" i="72"/>
  <c r="S35" i="71"/>
  <c r="S24" i="71"/>
  <c r="P145" i="69"/>
  <c r="P141" i="69"/>
  <c r="P132" i="69"/>
  <c r="R53" i="78"/>
  <c r="K226" i="76"/>
  <c r="K121" i="73"/>
  <c r="P105" i="69"/>
  <c r="P86" i="69"/>
  <c r="P57" i="69"/>
  <c r="P32" i="69"/>
  <c r="L22" i="66"/>
  <c r="O19" i="64"/>
  <c r="N62" i="63"/>
  <c r="N37" i="63"/>
  <c r="O243" i="62"/>
  <c r="O214" i="62"/>
  <c r="O188" i="62"/>
  <c r="O162" i="62"/>
  <c r="O134" i="62"/>
  <c r="O108" i="62"/>
  <c r="O79" i="62"/>
  <c r="O54" i="62"/>
  <c r="O24" i="62"/>
  <c r="U377" i="61"/>
  <c r="U348" i="61"/>
  <c r="U323" i="61"/>
  <c r="U294" i="61"/>
  <c r="U266" i="61"/>
  <c r="U237" i="61"/>
  <c r="U212" i="61"/>
  <c r="U203" i="61"/>
  <c r="U194" i="61"/>
  <c r="U185" i="61"/>
  <c r="U175" i="61"/>
  <c r="U167" i="61"/>
  <c r="U158" i="61"/>
  <c r="U149" i="61"/>
  <c r="U140" i="61"/>
  <c r="U131" i="61"/>
  <c r="U122" i="61"/>
  <c r="U113" i="61"/>
  <c r="U104" i="61"/>
  <c r="U95" i="61"/>
  <c r="U86" i="61"/>
  <c r="U77" i="61"/>
  <c r="U68" i="61"/>
  <c r="U59" i="61"/>
  <c r="U50" i="61"/>
  <c r="U41" i="61"/>
  <c r="U32" i="61"/>
  <c r="U23" i="61"/>
  <c r="U14" i="61"/>
  <c r="R57" i="59"/>
  <c r="R47" i="59"/>
  <c r="R38" i="59"/>
  <c r="R28" i="59"/>
  <c r="R18" i="59"/>
  <c r="L62" i="58"/>
  <c r="L48" i="58"/>
  <c r="L39" i="58"/>
  <c r="L30" i="58"/>
  <c r="L21" i="58"/>
  <c r="L11" i="58"/>
  <c r="O152" i="62"/>
  <c r="O127" i="62"/>
  <c r="O97" i="62"/>
  <c r="O17" i="62"/>
  <c r="U312" i="61"/>
  <c r="U230" i="61"/>
  <c r="U206" i="61"/>
  <c r="U188" i="61"/>
  <c r="U170" i="61"/>
  <c r="U152" i="61"/>
  <c r="U134" i="61"/>
  <c r="U116" i="61"/>
  <c r="U98" i="61"/>
  <c r="U80" i="61"/>
  <c r="U71" i="61"/>
  <c r="U53" i="61"/>
  <c r="U35" i="61"/>
  <c r="U17" i="61"/>
  <c r="R50" i="59"/>
  <c r="R31" i="59"/>
  <c r="R21" i="59"/>
  <c r="L51" i="58"/>
  <c r="L33" i="58"/>
  <c r="L24" i="58"/>
  <c r="L14" i="58"/>
  <c r="M64" i="72"/>
  <c r="P84" i="69"/>
  <c r="P59" i="69"/>
  <c r="L24" i="66"/>
  <c r="N64" i="63"/>
  <c r="N34" i="63"/>
  <c r="O212" i="62"/>
  <c r="O160" i="62"/>
  <c r="O136" i="62"/>
  <c r="O81" i="62"/>
  <c r="O52" i="62"/>
  <c r="U375" i="61"/>
  <c r="U296" i="61"/>
  <c r="U264" i="61"/>
  <c r="R149" i="78"/>
  <c r="K320" i="76"/>
  <c r="K65" i="76"/>
  <c r="K197" i="73"/>
  <c r="K43" i="73"/>
  <c r="M46" i="72"/>
  <c r="P39" i="69"/>
  <c r="P12" i="69"/>
  <c r="N73" i="63"/>
  <c r="O197" i="62"/>
  <c r="O169" i="62"/>
  <c r="O90" i="62"/>
  <c r="O35" i="62"/>
  <c r="U384" i="61"/>
  <c r="U305" i="61"/>
  <c r="U274" i="61"/>
  <c r="U209" i="61"/>
  <c r="U191" i="61"/>
  <c r="U172" i="61"/>
  <c r="U155" i="61"/>
  <c r="U137" i="61"/>
  <c r="U128" i="61"/>
  <c r="U110" i="61"/>
  <c r="U101" i="61"/>
  <c r="U83" i="61"/>
  <c r="U65" i="61"/>
  <c r="U56" i="61"/>
  <c r="U38" i="61"/>
  <c r="U20" i="61"/>
  <c r="U11" i="61"/>
  <c r="R44" i="59"/>
  <c r="R24" i="59"/>
  <c r="L54" i="58"/>
  <c r="L36" i="58"/>
  <c r="L27" i="58"/>
  <c r="K110" i="76"/>
  <c r="S33" i="71"/>
  <c r="P97" i="69"/>
  <c r="P23" i="69"/>
  <c r="N83" i="63"/>
  <c r="N53" i="63"/>
  <c r="O204" i="62"/>
  <c r="O154" i="62"/>
  <c r="O125" i="62"/>
  <c r="O70" i="62"/>
  <c r="O44" i="62"/>
  <c r="U368" i="61"/>
  <c r="U339" i="61"/>
  <c r="U284" i="61"/>
  <c r="U228" i="61"/>
  <c r="R203" i="78"/>
  <c r="R105" i="78"/>
  <c r="K247" i="76"/>
  <c r="K236" i="76"/>
  <c r="K184" i="76"/>
  <c r="K177" i="73"/>
  <c r="K130" i="73"/>
  <c r="K125" i="73"/>
  <c r="P130" i="69"/>
  <c r="P114" i="69"/>
  <c r="P109" i="69"/>
  <c r="P66" i="69"/>
  <c r="P41" i="69"/>
  <c r="K17" i="67"/>
  <c r="L15" i="65"/>
  <c r="N71" i="63"/>
  <c r="N46" i="63"/>
  <c r="N15" i="63"/>
  <c r="O223" i="62"/>
  <c r="O196" i="62"/>
  <c r="O171" i="62"/>
  <c r="O143" i="62"/>
  <c r="O118" i="62"/>
  <c r="O88" i="62"/>
  <c r="O63" i="62"/>
  <c r="O33" i="62"/>
  <c r="U386" i="61"/>
  <c r="U357" i="61"/>
  <c r="U332" i="61"/>
  <c r="U303" i="61"/>
  <c r="U276" i="61"/>
  <c r="U246" i="61"/>
  <c r="U221" i="61"/>
  <c r="R10" i="78"/>
  <c r="K306" i="76"/>
  <c r="K130" i="76"/>
  <c r="K56" i="76"/>
  <c r="K159" i="73"/>
  <c r="K34" i="73"/>
  <c r="P99" i="69"/>
  <c r="P75" i="69"/>
  <c r="P50" i="69"/>
  <c r="P21" i="69"/>
  <c r="L14" i="66"/>
  <c r="N80" i="63"/>
  <c r="N55" i="63"/>
  <c r="N24" i="63"/>
  <c r="O235" i="62"/>
  <c r="O202" i="62"/>
  <c r="O180" i="62"/>
  <c r="O72" i="62"/>
  <c r="O42" i="62"/>
  <c r="U366" i="61"/>
  <c r="U341" i="61"/>
  <c r="U286" i="61"/>
  <c r="U255" i="61"/>
  <c r="U197" i="61"/>
  <c r="U178" i="61"/>
  <c r="U161" i="61"/>
  <c r="U143" i="61"/>
  <c r="U125" i="61"/>
  <c r="U107" i="61"/>
  <c r="U89" i="61"/>
  <c r="U62" i="61"/>
  <c r="U44" i="61"/>
  <c r="U26" i="61"/>
  <c r="R41" i="59"/>
  <c r="R12" i="59"/>
  <c r="L42" i="58"/>
  <c r="K101" i="76"/>
  <c r="K89" i="73"/>
  <c r="P103" i="69"/>
  <c r="P88" i="69"/>
  <c r="P30" i="69"/>
  <c r="O17" i="64"/>
  <c r="O245" i="62"/>
  <c r="O225" i="62"/>
  <c r="O106" i="62"/>
  <c r="O26" i="62"/>
  <c r="U350" i="61"/>
  <c r="U321" i="61"/>
  <c r="U239" i="61"/>
  <c r="R154" i="78"/>
  <c r="R25" i="78"/>
  <c r="K315" i="76"/>
  <c r="P156" i="69"/>
  <c r="P68" i="69"/>
  <c r="L13" i="65"/>
  <c r="N44" i="63"/>
  <c r="N17" i="63"/>
  <c r="O221" i="62"/>
  <c r="O145" i="62"/>
  <c r="O116" i="62"/>
  <c r="O61" i="62"/>
  <c r="U359" i="61"/>
  <c r="U330" i="61"/>
  <c r="U248" i="61"/>
  <c r="U219" i="61"/>
  <c r="U200" i="61"/>
  <c r="U182" i="61"/>
  <c r="U164" i="61"/>
  <c r="U146" i="61"/>
  <c r="U119" i="61"/>
  <c r="U92" i="61"/>
  <c r="U74" i="61"/>
  <c r="U47" i="61"/>
  <c r="U29" i="61"/>
  <c r="R53" i="59"/>
  <c r="R34" i="59"/>
  <c r="R15" i="59"/>
  <c r="L45" i="58"/>
  <c r="L17" i="58"/>
  <c r="R164" i="78"/>
  <c r="P121" i="69"/>
  <c r="P77" i="69"/>
  <c r="P48" i="69"/>
  <c r="L12" i="66"/>
  <c r="N27" i="63"/>
  <c r="O233" i="62"/>
  <c r="O178" i="62"/>
  <c r="O99" i="62"/>
  <c r="O15" i="62"/>
  <c r="U314" i="61"/>
  <c r="U257" i="61"/>
  <c r="D10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4">
    <s v="Migdal Hashkaot Neches Boded"/>
    <s v="{[Time].[Hie Time].[Yom].&amp;[20230331]}"/>
    <s v="{[Medida].[Medida].&amp;[2]}"/>
    <s v="{[Keren].[Keren].[All]}"/>
    <s v="{[Cheshbon KM].[Hie Peilut].[Chevra].&amp;[398]&amp;[Kod_Peilut_L7_398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Neches].[Hie Neches Boded].[Neches Boded L3].&amp;[NechesBoded_L3_104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4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1]&amp;[NechesBoded_L2_103]&amp;[NechesBoded_L1_101]"/>
    <s v="[Neches].[Hie Neches Boded].[Neches Boded L2].&amp;[NechesBoded_L2_104]&amp;[NechesBoded_L1_101]"/>
    <s v="[Neches].[Hie Neches Boded].[Neches Boded L2].&amp;[NechesBoded_L2_106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25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 si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3" si="24">
        <n x="1" s="1"/>
        <n x="22"/>
        <n x="23"/>
      </t>
    </mdx>
    <mdx n="0" f="v">
      <t c="3" si="24">
        <n x="1" s="1"/>
        <n x="25"/>
        <n x="23"/>
      </t>
    </mdx>
    <mdx n="0" f="v">
      <t c="3" si="24">
        <n x="1" s="1"/>
        <n x="26"/>
        <n x="23"/>
      </t>
    </mdx>
    <mdx n="0" f="v">
      <t c="3" si="24">
        <n x="1" s="1"/>
        <n x="27"/>
        <n x="23"/>
      </t>
    </mdx>
    <mdx n="0" f="v">
      <t c="3" si="24">
        <n x="1" s="1"/>
        <n x="28"/>
        <n x="23"/>
      </t>
    </mdx>
    <mdx n="0" f="v">
      <t c="3" si="24">
        <n x="1" s="1"/>
        <n x="29"/>
        <n x="23"/>
      </t>
    </mdx>
    <mdx n="0" f="v">
      <t c="3" si="24">
        <n x="1" s="1"/>
        <n x="30"/>
        <n x="23"/>
      </t>
    </mdx>
    <mdx n="0" f="v">
      <t c="3" si="24">
        <n x="1" s="1"/>
        <n x="31"/>
        <n x="23"/>
      </t>
    </mdx>
    <mdx n="0" f="v">
      <t c="3" si="24">
        <n x="1" s="1"/>
        <n x="32"/>
        <n x="23"/>
      </t>
    </mdx>
    <mdx n="0" f="v">
      <t c="3" si="24">
        <n x="1" s="1"/>
        <n x="33"/>
        <n x="23"/>
      </t>
    </mdx>
  </mdxMetadata>
  <valueMetadata count="25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</valueMetadata>
</metadata>
</file>

<file path=xl/sharedStrings.xml><?xml version="1.0" encoding="utf-8"?>
<sst xmlns="http://schemas.openxmlformats.org/spreadsheetml/2006/main" count="12002" uniqueCount="3526">
  <si>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</si>
  <si>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</si>
  <si>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</si>
  <si>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</si>
  <si>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</si>
  <si>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</si>
  <si>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</si>
  <si>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</si>
  <si>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</si>
  <si>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</si>
  <si>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</si>
  <si>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</si>
  <si>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</si>
  <si>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</si>
  <si>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</si>
  <si>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</si>
  <si>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</si>
  <si>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</si>
  <si>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</si>
  <si>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</si>
  <si>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</si>
  <si>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</si>
  <si>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</si>
  <si>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</si>
  <si>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</si>
  <si>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</si>
  <si>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</si>
  <si>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</si>
  <si>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</si>
  <si>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</si>
  <si>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</si>
  <si>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</si>
  <si>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</si>
  <si>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</si>
  <si>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</si>
  <si>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</si>
  <si>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</si>
  <si>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</si>
  <si>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</si>
  <si>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</si>
  <si>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</si>
  <si>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</si>
  <si>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</si>
  <si>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</si>
  <si>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</si>
  <si>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</si>
  <si>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</si>
  <si>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</si>
  <si>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</si>
  <si>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</si>
  <si>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</si>
  <si>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</si>
  <si>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</si>
  <si>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</si>
  <si>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</si>
  <si>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</si>
  <si>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</si>
  <si>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</si>
  <si>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</si>
  <si>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</si>
  <si>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</si>
  <si>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</si>
  <si>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</si>
  <si>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</si>
  <si>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</si>
  <si>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</si>
  <si>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</si>
  <si>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</si>
  <si>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</si>
  <si>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ערד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</si>
  <si>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</si>
  <si>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</si>
  <si>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</si>
  <si>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</si>
  <si>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</si>
  <si>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</si>
  <si>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</si>
  <si>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</si>
  <si>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</si>
  <si>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</si>
  <si>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</si>
  <si>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</si>
  <si>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</si>
  <si>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</si>
  <si>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</si>
  <si>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</si>
  <si>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</si>
  <si>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</si>
  <si>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</si>
  <si>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</si>
  <si>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</si>
  <si>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</si>
  <si>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</si>
  <si>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</si>
  <si>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</si>
  <si>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</si>
  <si>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</si>
  <si>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</si>
  <si>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</si>
  <si>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</si>
  <si>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</si>
  <si>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</si>
  <si>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</si>
  <si>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</si>
  <si>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</si>
  <si>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</si>
  <si>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</si>
  <si>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</si>
  <si>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</si>
  <si>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</si>
  <si>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</si>
  <si>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</si>
  <si>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</si>
  <si>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</si>
  <si>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</si>
  <si>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</si>
  <si>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</si>
  <si>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</si>
  <si>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</si>
  <si>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</si>
  <si>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</si>
  <si>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</si>
  <si>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</si>
  <si>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</si>
  <si>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</si>
  <si>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</si>
  <si>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◄</t>
  </si>
  <si>
    <t>ביומד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</si>
  <si>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</si>
  <si>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</si>
  <si>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</si>
  <si>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</si>
  <si>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</si>
  <si>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</si>
  <si>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</si>
  <si>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</si>
  <si>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</si>
  <si>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</si>
  <si>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</si>
  <si>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</si>
  <si>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</si>
  <si>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</si>
  <si>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</si>
  <si>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</si>
  <si>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</si>
  <si>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</si>
  <si>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</si>
  <si>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</si>
  <si>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</si>
  <si>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</si>
  <si>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</si>
  <si>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</si>
  <si>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</si>
  <si>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</si>
  <si>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</si>
  <si>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</si>
  <si>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</si>
  <si>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</si>
  <si>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</si>
  <si>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</si>
  <si>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</si>
  <si>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</si>
  <si>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</si>
  <si>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</si>
  <si>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</si>
  <si>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</si>
  <si>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</si>
  <si>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</si>
  <si>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</si>
  <si>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</si>
  <si>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</si>
  <si>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</si>
  <si>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</si>
  <si>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</si>
  <si>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</si>
  <si>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</si>
  <si>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</si>
  <si>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</si>
  <si>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</si>
  <si>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</si>
  <si>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</si>
  <si>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</si>
  <si>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</si>
  <si>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</si>
  <si>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</si>
  <si>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</si>
  <si>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</si>
  <si>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</si>
  <si>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</si>
  <si>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</si>
  <si>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</si>
  <si>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</si>
  <si>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</si>
  <si>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</si>
  <si>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</si>
  <si>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</si>
  <si>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</si>
  <si>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</si>
  <si>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</si>
  <si>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</si>
  <si>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</si>
  <si>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</si>
  <si>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</si>
  <si>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</si>
  <si>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</si>
  <si>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</si>
  <si>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</si>
  <si>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</si>
  <si>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</si>
  <si>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</si>
  <si>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</si>
  <si>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</si>
  <si>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</si>
  <si>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</si>
  <si>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</si>
  <si>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</si>
  <si>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</si>
  <si>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</si>
  <si>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</si>
  <si>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</si>
  <si>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</si>
  <si>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</si>
  <si>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</si>
  <si>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</si>
  <si>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</si>
  <si>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</si>
  <si>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</si>
  <si>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</si>
  <si>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</si>
  <si>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</si>
  <si>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</si>
  <si>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31/03/2023</t>
  </si>
  <si>
    <t>מגדל מקפת קרנות פנסיה וקופות גמל בע"מ</t>
  </si>
  <si>
    <t>מגדל מקפת אישית (מספר אוצר 162) - מסלול לבני 50 עד 60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</si>
  <si>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</si>
  <si>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</si>
  <si>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</si>
  <si>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</si>
  <si>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</si>
  <si>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</si>
  <si>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</si>
  <si>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</si>
  <si>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</si>
  <si>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</si>
  <si>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</si>
  <si>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</si>
  <si>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</si>
  <si>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</si>
  <si>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</si>
  <si>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</si>
  <si>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</si>
  <si>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</si>
  <si>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</si>
  <si>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</si>
  <si>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</si>
  <si>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</si>
  <si>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</si>
  <si>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מ.ק.מ 1123</t>
  </si>
  <si>
    <t>8231128</t>
  </si>
  <si>
    <t>מ.ק.מ 813</t>
  </si>
  <si>
    <t>8230815</t>
  </si>
  <si>
    <t>מ.ק.מ. 1023</t>
  </si>
  <si>
    <t>8231029</t>
  </si>
  <si>
    <t>מ.ק.מ. 913</t>
  </si>
  <si>
    <t>8230914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</si>
  <si>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</si>
  <si>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</si>
  <si>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</si>
  <si>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</si>
  <si>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</si>
  <si>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</si>
  <si>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</si>
  <si>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</si>
  <si>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</si>
  <si>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</si>
  <si>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</si>
  <si>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</si>
  <si>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</si>
  <si>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</si>
  <si>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</si>
  <si>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</si>
  <si>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</si>
  <si>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</si>
  <si>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</si>
  <si>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</si>
  <si>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</si>
  <si>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</si>
  <si>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</si>
  <si>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</si>
  <si>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</si>
  <si>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</si>
  <si>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</si>
  <si>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</si>
  <si>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</si>
  <si>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</si>
  <si>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</si>
  <si>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</si>
  <si>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</si>
  <si>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</si>
  <si>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</si>
  <si>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</si>
  <si>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</si>
  <si>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</si>
  <si>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</si>
  <si>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</si>
  <si>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 משתנה 0526</t>
  </si>
  <si>
    <t>1141795</t>
  </si>
  <si>
    <t>ממשל משתנה 1130</t>
  </si>
  <si>
    <t>1166552</t>
  </si>
  <si>
    <t>ISRAEL 4.5 2120</t>
  </si>
  <si>
    <t>US46513JB593</t>
  </si>
  <si>
    <t>A+</t>
  </si>
  <si>
    <t>FITCH</t>
  </si>
  <si>
    <t>אלה פקדון אגח ה</t>
  </si>
  <si>
    <t>מגמה</t>
  </si>
  <si>
    <t>515666881</t>
  </si>
  <si>
    <t>אג"ח מובנות</t>
  </si>
  <si>
    <t>ilAAA</t>
  </si>
  <si>
    <t>מעלות S&amp;P</t>
  </si>
  <si>
    <t>בינל הנפק אגח י</t>
  </si>
  <si>
    <t>513141879</t>
  </si>
  <si>
    <t>בנקים</t>
  </si>
  <si>
    <t>Aaa.il</t>
  </si>
  <si>
    <t>דיסק מנ אגח טו</t>
  </si>
  <si>
    <t>520029935</t>
  </si>
  <si>
    <t>לאומי אגח 179</t>
  </si>
  <si>
    <t>520018078</t>
  </si>
  <si>
    <t>מז טפ הנפק 45</t>
  </si>
  <si>
    <t>520032046</t>
  </si>
  <si>
    <t>מז טפ הנפק 49</t>
  </si>
  <si>
    <t>מז טפ הנפק 52</t>
  </si>
  <si>
    <t>מקורות אגח 11</t>
  </si>
  <si>
    <t>520010869</t>
  </si>
  <si>
    <t>מרכנתיל הנ אגחג</t>
  </si>
  <si>
    <t>513686154</t>
  </si>
  <si>
    <t>מרכנתיל הנ אגחד</t>
  </si>
  <si>
    <t>נמלי ישראל אגחא</t>
  </si>
  <si>
    <t>513569780</t>
  </si>
  <si>
    <t>נדל"ן מניב בישראל</t>
  </si>
  <si>
    <t>נמלי ישראל אגחב</t>
  </si>
  <si>
    <t>פועלים אגח 200</t>
  </si>
  <si>
    <t>520000118</t>
  </si>
  <si>
    <t>פועלים הנ אגח32</t>
  </si>
  <si>
    <t>520032640</t>
  </si>
  <si>
    <t>פועלים הנ אגח35</t>
  </si>
  <si>
    <t>פועלים הנ אגח36</t>
  </si>
  <si>
    <t>חשמל אגח 27</t>
  </si>
  <si>
    <t>520000472</t>
  </si>
  <si>
    <t>אנרגיה</t>
  </si>
  <si>
    <t>Aa1.il</t>
  </si>
  <si>
    <t>חשמל אגח 29</t>
  </si>
  <si>
    <t>חשמל אגח 31</t>
  </si>
  <si>
    <t>חשמל אגח 32</t>
  </si>
  <si>
    <t>חשמל אגח 33</t>
  </si>
  <si>
    <t>נתיבי גז אגח ד</t>
  </si>
  <si>
    <t>513436394</t>
  </si>
  <si>
    <t>עזריאלי אגח ב</t>
  </si>
  <si>
    <t>510960719</t>
  </si>
  <si>
    <t>ilAA+</t>
  </si>
  <si>
    <t>עזריאלי אגח ד</t>
  </si>
  <si>
    <t>עזריאלי אגח ה</t>
  </si>
  <si>
    <t>עזריאלי אגח ו</t>
  </si>
  <si>
    <t>עזריאלי אגח ז</t>
  </si>
  <si>
    <t>עזריאלי אגח ח</t>
  </si>
  <si>
    <t>פועלים הנ הת טו</t>
  </si>
  <si>
    <t>אמות אגח ד</t>
  </si>
  <si>
    <t>520026683</t>
  </si>
  <si>
    <t>Aa2.il</t>
  </si>
  <si>
    <t>אמות אגח ו</t>
  </si>
  <si>
    <t>אמות אגח ח</t>
  </si>
  <si>
    <t>ארפורט אגח ה</t>
  </si>
  <si>
    <t>511659401</t>
  </si>
  <si>
    <t>ilAA</t>
  </si>
  <si>
    <t>ארפורט אגח ט</t>
  </si>
  <si>
    <t>ביג אגח ח</t>
  </si>
  <si>
    <t>513623314</t>
  </si>
  <si>
    <t>ביג אגח יא</t>
  </si>
  <si>
    <t>ביג אגח יג</t>
  </si>
  <si>
    <t>ביג אגח יד</t>
  </si>
  <si>
    <t>גב ים אגח ו</t>
  </si>
  <si>
    <t>520001736</t>
  </si>
  <si>
    <t>גב ים אגח ט</t>
  </si>
  <si>
    <t>גב ים אגח י</t>
  </si>
  <si>
    <t>ישרס אגח טו</t>
  </si>
  <si>
    <t>520017807</t>
  </si>
  <si>
    <t>ישרס אגח יח</t>
  </si>
  <si>
    <t>לאומי התח נד401</t>
  </si>
  <si>
    <t>לאומי התח נד402</t>
  </si>
  <si>
    <t>לאומי התח נד403</t>
  </si>
  <si>
    <t>לאומי התח נד404</t>
  </si>
  <si>
    <t>לאומי התח נד405</t>
  </si>
  <si>
    <t>מבנה אגח יז*</t>
  </si>
  <si>
    <t>520024126</t>
  </si>
  <si>
    <t>מבנה אגח כ*</t>
  </si>
  <si>
    <t>מבנה אגח כג*</t>
  </si>
  <si>
    <t>מבנה אגח כד*</t>
  </si>
  <si>
    <t>מבנה אגח כה*</t>
  </si>
  <si>
    <t>מליסרון אגח ו*</t>
  </si>
  <si>
    <t>520037789</t>
  </si>
  <si>
    <t>מליסרון אגח טז*</t>
  </si>
  <si>
    <t>מליסרון אגח י*</t>
  </si>
  <si>
    <t>מליסרון אגח יג*</t>
  </si>
  <si>
    <t>מליסרון אגח יד*</t>
  </si>
  <si>
    <t>מליסרון אגח יז*</t>
  </si>
  <si>
    <t>מליסרון אגח יח*</t>
  </si>
  <si>
    <t>מליסרון אגח יט*</t>
  </si>
  <si>
    <t>מליסרון אגח כ*</t>
  </si>
  <si>
    <t>מליסרון אגח כא*</t>
  </si>
  <si>
    <t>פועלים הנ הת יח</t>
  </si>
  <si>
    <t>פועלים הנ הת יט</t>
  </si>
  <si>
    <t>פועלים הנ הת כא</t>
  </si>
  <si>
    <t>פועלים הנפ הת כ</t>
  </si>
  <si>
    <t>פועלים התח נד ה</t>
  </si>
  <si>
    <t>פועלים התח נד ו</t>
  </si>
  <si>
    <t>פועלים התח נד ז</t>
  </si>
  <si>
    <t>רבוע נדלן אגח ח*</t>
  </si>
  <si>
    <t>513765859</t>
  </si>
  <si>
    <t>ריט 1 אגח ד*</t>
  </si>
  <si>
    <t>513821488</t>
  </si>
  <si>
    <t>ריט 1 אגח ה*</t>
  </si>
  <si>
    <t>ריט 1 אגח ו*</t>
  </si>
  <si>
    <t>ריט 1 אגח ז*</t>
  </si>
  <si>
    <t>שופרסל אגח ו*</t>
  </si>
  <si>
    <t>520022732</t>
  </si>
  <si>
    <t>רשתות שיווק</t>
  </si>
  <si>
    <t>שלמה החז אגח טז</t>
  </si>
  <si>
    <t>520034372</t>
  </si>
  <si>
    <t>שלמה החז אגח יח</t>
  </si>
  <si>
    <t>שלמה החז אגח כ</t>
  </si>
  <si>
    <t>אדמה אגח ב</t>
  </si>
  <si>
    <t>520043605</t>
  </si>
  <si>
    <t>כימיה, גומי ופלסטיק</t>
  </si>
  <si>
    <t>ilAA-</t>
  </si>
  <si>
    <t>בזק אגח 10</t>
  </si>
  <si>
    <t>520031931</t>
  </si>
  <si>
    <t>Aa3.il</t>
  </si>
  <si>
    <t>בזק אגח 12</t>
  </si>
  <si>
    <t>בזק אגח 14</t>
  </si>
  <si>
    <t>ביג אגח ז</t>
  </si>
  <si>
    <t>ביג אגח ט</t>
  </si>
  <si>
    <t>ביג אגח טו</t>
  </si>
  <si>
    <t>ביג אגח יב</t>
  </si>
  <si>
    <t>ביג אגח יח</t>
  </si>
  <si>
    <t>ביג אגח כ</t>
  </si>
  <si>
    <t>בינל הנפ התח כו</t>
  </si>
  <si>
    <t>בינל הנפק התחכד</t>
  </si>
  <si>
    <t>בינל הנפק התחכה</t>
  </si>
  <si>
    <t>בינל הנפקות כז</t>
  </si>
  <si>
    <t>דיסקונט מנ נד ו</t>
  </si>
  <si>
    <t>דיסקונט מנ נד ז</t>
  </si>
  <si>
    <t>דיסקונט מנ נד ח</t>
  </si>
  <si>
    <t>דיסקונט מנ נד ט</t>
  </si>
  <si>
    <t>הפניקס אגח 5</t>
  </si>
  <si>
    <t>520017450</t>
  </si>
  <si>
    <t>ביטוח</t>
  </si>
  <si>
    <t>הראל הנפק אגח ו</t>
  </si>
  <si>
    <t>513834200</t>
  </si>
  <si>
    <t>הראל הנפק אגח ז</t>
  </si>
  <si>
    <t>ישרס אגח טז</t>
  </si>
  <si>
    <t>ישרס אגח יג</t>
  </si>
  <si>
    <t>ישרס אגח יט</t>
  </si>
  <si>
    <t>כלל מימון אגח ט</t>
  </si>
  <si>
    <t>513754069</t>
  </si>
  <si>
    <t>מגה אור אגח ח*</t>
  </si>
  <si>
    <t>513257873</t>
  </si>
  <si>
    <t>מז טפ הנפ הת 53</t>
  </si>
  <si>
    <t>מז טפ הנפ הת 65</t>
  </si>
  <si>
    <t>מז טפ הנפק הת48</t>
  </si>
  <si>
    <t>מז טפ הנפק הת50</t>
  </si>
  <si>
    <t>סלע נדלן אגח ב</t>
  </si>
  <si>
    <t>513992529</t>
  </si>
  <si>
    <t>סלע נדלן אגח ג</t>
  </si>
  <si>
    <t>סלע נדלן אגח ד</t>
  </si>
  <si>
    <t>פניקס הון אגח ה</t>
  </si>
  <si>
    <t>514290345</t>
  </si>
  <si>
    <t>רבוע נדלן אגח ו*</t>
  </si>
  <si>
    <t>רבוע נדלן אגח ט*</t>
  </si>
  <si>
    <t>אלבר אגח יז'</t>
  </si>
  <si>
    <t>512025891</t>
  </si>
  <si>
    <t>ilA+</t>
  </si>
  <si>
    <t>אלבר אגח יט</t>
  </si>
  <si>
    <t>אלדן תחבו אגח ה</t>
  </si>
  <si>
    <t>510454333</t>
  </si>
  <si>
    <t>אלדן תחבו אגח ז</t>
  </si>
  <si>
    <t>אלדן תחבו אגח ח</t>
  </si>
  <si>
    <t>גירון אגח ו</t>
  </si>
  <si>
    <t>520044520</t>
  </si>
  <si>
    <t>A1.il</t>
  </si>
  <si>
    <t>גירון אגח ז</t>
  </si>
  <si>
    <t>גירון אגח ח</t>
  </si>
  <si>
    <t>ג'נרישן קפ אגחב*</t>
  </si>
  <si>
    <t>515846558</t>
  </si>
  <si>
    <t>השקעה ואחזקות</t>
  </si>
  <si>
    <t>ג'נרישן קפ אגחג*</t>
  </si>
  <si>
    <t>מגה אור אגח ד*</t>
  </si>
  <si>
    <t>מגה אור אגח ו*</t>
  </si>
  <si>
    <t>מגה אור אגח ז*</t>
  </si>
  <si>
    <t>מגה אור אגח ט*</t>
  </si>
  <si>
    <t>מגה אור אגח י*</t>
  </si>
  <si>
    <t>מגה אור אגח יא*</t>
  </si>
  <si>
    <t>מימון ישיר אגחג</t>
  </si>
  <si>
    <t>513893123</t>
  </si>
  <si>
    <t>אשראי חוץ בנקאי</t>
  </si>
  <si>
    <t>מימון ישיר אגחד</t>
  </si>
  <si>
    <t>מימון ישיר אגחה</t>
  </si>
  <si>
    <t>מימון ישיר אגחו</t>
  </si>
  <si>
    <t>פז נפט אגח ו*</t>
  </si>
  <si>
    <t>510216054</t>
  </si>
  <si>
    <t>פז נפט אגח ז*</t>
  </si>
  <si>
    <t>אדגר אגח ט*</t>
  </si>
  <si>
    <t>520035171</t>
  </si>
  <si>
    <t>נדל"ן מניב בחו"ל</t>
  </si>
  <si>
    <t>A2.il</t>
  </si>
  <si>
    <t>אפי נכסים אגח ח</t>
  </si>
  <si>
    <t>510560188</t>
  </si>
  <si>
    <t>אפי נכסים אגחיא</t>
  </si>
  <si>
    <t>אפי נכסים אגחיג</t>
  </si>
  <si>
    <t>אפי נכסים אגחיד</t>
  </si>
  <si>
    <t>אשטרום קבוצה אגח ד</t>
  </si>
  <si>
    <t>510381601</t>
  </si>
  <si>
    <t>בנייה</t>
  </si>
  <si>
    <t>ilA</t>
  </si>
  <si>
    <t>ג'י סיטי אגח טו</t>
  </si>
  <si>
    <t>520033234</t>
  </si>
  <si>
    <t>הכשרת ישוב אג21</t>
  </si>
  <si>
    <t>520020116</t>
  </si>
  <si>
    <t>נכסים ובנין אגח י</t>
  </si>
  <si>
    <t>520025438</t>
  </si>
  <si>
    <t>סלקום אגח ח*</t>
  </si>
  <si>
    <t>511930125</t>
  </si>
  <si>
    <t>או פי סי אגח ב*</t>
  </si>
  <si>
    <t>514401702</t>
  </si>
  <si>
    <t>ilA-</t>
  </si>
  <si>
    <t>או פי סי אגח ג*</t>
  </si>
  <si>
    <t>ג'י סיטי אגח יב</t>
  </si>
  <si>
    <t>A3.il</t>
  </si>
  <si>
    <t>ג'י סיטי אגח יג</t>
  </si>
  <si>
    <t>ג'י סיטי אגח יד</t>
  </si>
  <si>
    <t>הכשרת ישוב אג23</t>
  </si>
  <si>
    <t>מגוריט אגח ב</t>
  </si>
  <si>
    <t>515434074</t>
  </si>
  <si>
    <t>מגוריט אגח ג</t>
  </si>
  <si>
    <t>מגוריט אגח ד</t>
  </si>
  <si>
    <t>מגוריט אגח ה</t>
  </si>
  <si>
    <t>פתאל החזקות אגח ד*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</si>
  <si>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</si>
  <si>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</si>
  <si>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</si>
  <si>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</si>
  <si>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</si>
  <si>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</si>
  <si>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</si>
  <si>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520038332</t>
  </si>
  <si>
    <t>מניבים ריט אגחא*</t>
  </si>
  <si>
    <t>515327120</t>
  </si>
  <si>
    <t>מניבים ריט אגחב*</t>
  </si>
  <si>
    <t>מניבים ריט אגחג*</t>
  </si>
  <si>
    <t>מניבים ריט אגחד*</t>
  </si>
  <si>
    <t>משק אנרג אגח א</t>
  </si>
  <si>
    <t>516167343</t>
  </si>
  <si>
    <t>נופר אנרג אגח א*</t>
  </si>
  <si>
    <t>514599943</t>
  </si>
  <si>
    <t>אנרגיה מתחדשת</t>
  </si>
  <si>
    <t>קרדן אןוי אגח ב*</t>
  </si>
  <si>
    <t>NV1239114</t>
  </si>
  <si>
    <t>דיסק מנ אגח יד</t>
  </si>
  <si>
    <t>עמידר אגח א</t>
  </si>
  <si>
    <t>520017393</t>
  </si>
  <si>
    <t>פועלים אגח 100</t>
  </si>
  <si>
    <t>חשמל אגח 26</t>
  </si>
  <si>
    <t>שטראוס אגח ה</t>
  </si>
  <si>
    <t>520003781</t>
  </si>
  <si>
    <t>מזון</t>
  </si>
  <si>
    <t>תעש אוירית אגחד</t>
  </si>
  <si>
    <t>520027194</t>
  </si>
  <si>
    <t>ביטחוניות</t>
  </si>
  <si>
    <t>אייסיאל אגח ז*</t>
  </si>
  <si>
    <t>520027830</t>
  </si>
  <si>
    <t>אמות אגח ה</t>
  </si>
  <si>
    <t>אמות אגח ז</t>
  </si>
  <si>
    <t>ביג אגח ו</t>
  </si>
  <si>
    <t>גב ים אגח ח</t>
  </si>
  <si>
    <t>וילאר אגח ח</t>
  </si>
  <si>
    <t>520038910</t>
  </si>
  <si>
    <t>ישראמקו אגח ג*</t>
  </si>
  <si>
    <t>550010003</t>
  </si>
  <si>
    <t>מנורה הון התח ד</t>
  </si>
  <si>
    <t>513937714</t>
  </si>
  <si>
    <t>שופרסל אגח ה*</t>
  </si>
  <si>
    <t>שופרסל אגח ז*</t>
  </si>
  <si>
    <t>שלמה החז אגח יז</t>
  </si>
  <si>
    <t>שלמה החז אגח יט</t>
  </si>
  <si>
    <t>בזק אגח 13</t>
  </si>
  <si>
    <t>בזק אגח 9</t>
  </si>
  <si>
    <t>גמא אגח 3</t>
  </si>
  <si>
    <t>512711789</t>
  </si>
  <si>
    <t>הראל הנפ אגח טו</t>
  </si>
  <si>
    <t>הראל הנפ אגח טז</t>
  </si>
  <si>
    <t>הראל הנפ אגח יב</t>
  </si>
  <si>
    <t>הראל הנפ אגח יד</t>
  </si>
  <si>
    <t>הראל הנפ אגח יח</t>
  </si>
  <si>
    <t>יוניברסל אגח ב</t>
  </si>
  <si>
    <t>511809071</t>
  </si>
  <si>
    <t>כלל מימון אגח י</t>
  </si>
  <si>
    <t>כללביט אגח יא</t>
  </si>
  <si>
    <t>כללביט אגח יב</t>
  </si>
  <si>
    <t>מנורה הון התח ה</t>
  </si>
  <si>
    <t>מנורה הון התח ז</t>
  </si>
  <si>
    <t>פניקס הון אגח ח</t>
  </si>
  <si>
    <t>פניקס הון אגח ט</t>
  </si>
  <si>
    <t>פניקס הון אגחיא</t>
  </si>
  <si>
    <t>קרסו אגח ג</t>
  </si>
  <si>
    <t>514065283</t>
  </si>
  <si>
    <t>קרסו אגח ד</t>
  </si>
  <si>
    <t>קרסו מוט' אגח א</t>
  </si>
  <si>
    <t>קרסו מוט' אגח ב</t>
  </si>
  <si>
    <t>אלבר אגח יח</t>
  </si>
  <si>
    <t>אלבר אגח כ</t>
  </si>
  <si>
    <t>אלדן תחבו אגח ו</t>
  </si>
  <si>
    <t>אלדן תחבו אגח ט</t>
  </si>
  <si>
    <t>אלקטרה אגח ד*</t>
  </si>
  <si>
    <t>520028911</t>
  </si>
  <si>
    <t>אלקטרה אגח ה*</t>
  </si>
  <si>
    <t>בזן אגח ה</t>
  </si>
  <si>
    <t>520036658</t>
  </si>
  <si>
    <t>בזן אגח י</t>
  </si>
  <si>
    <t>דה זראסאי אגח ג</t>
  </si>
  <si>
    <t>1744984</t>
  </si>
  <si>
    <t>דמרי אגח ז*</t>
  </si>
  <si>
    <t>511399388</t>
  </si>
  <si>
    <t>דמרי אגח ט*</t>
  </si>
  <si>
    <t>ממן אגח ב</t>
  </si>
  <si>
    <t>520036435</t>
  </si>
  <si>
    <t>ספנסר אגח ג</t>
  </si>
  <si>
    <t>1838863</t>
  </si>
  <si>
    <t>פז נפט ד*</t>
  </si>
  <si>
    <t>פז נפט אגח ח*</t>
  </si>
  <si>
    <t>פרטנר אגח ו*</t>
  </si>
  <si>
    <t>520044314</t>
  </si>
  <si>
    <t>פרטנר אגח ז*</t>
  </si>
  <si>
    <t>שפיר הנדס אגח א*</t>
  </si>
  <si>
    <t>514892801</t>
  </si>
  <si>
    <t>מתכת ומוצרי בניה</t>
  </si>
  <si>
    <t>שפיר הנדס אגח ב*</t>
  </si>
  <si>
    <t>אזורים אגח 13*</t>
  </si>
  <si>
    <t>520025990</t>
  </si>
  <si>
    <t>אזורים אגח 14*</t>
  </si>
  <si>
    <t>איידיאייהנ הת ה</t>
  </si>
  <si>
    <t>514486042</t>
  </si>
  <si>
    <t>אנלייט אנר אג ג*</t>
  </si>
  <si>
    <t>520041146</t>
  </si>
  <si>
    <t>אנלייט אנר אגחו*</t>
  </si>
  <si>
    <t>אנרג'יקס אג ב*</t>
  </si>
  <si>
    <t>513901371</t>
  </si>
  <si>
    <t>אנרג'יקס אגח א*</t>
  </si>
  <si>
    <t>אפריקה מג אגח ה*</t>
  </si>
  <si>
    <t>520034760</t>
  </si>
  <si>
    <t>אשטרום קבוצה אגח ג</t>
  </si>
  <si>
    <t>סלקום אגח ט*</t>
  </si>
  <si>
    <t>סלקום אגח יא*</t>
  </si>
  <si>
    <t>סלקום אגח יב*</t>
  </si>
  <si>
    <t>סלקום אגח יג*</t>
  </si>
  <si>
    <t>פתאל אירו אגח א</t>
  </si>
  <si>
    <t>515328250</t>
  </si>
  <si>
    <t>פתאל אירו אגח ג</t>
  </si>
  <si>
    <t>פתאל אירו אגח ד</t>
  </si>
  <si>
    <t>קרסו נדלן אגח א*</t>
  </si>
  <si>
    <t>510488190</t>
  </si>
  <si>
    <t>אקרו אגח א</t>
  </si>
  <si>
    <t>511996803</t>
  </si>
  <si>
    <t>פתאל החז אגח ב*</t>
  </si>
  <si>
    <t>פתאל החז אגח ג*</t>
  </si>
  <si>
    <t>פתאל החזק אג 1*</t>
  </si>
  <si>
    <t>קרדן נדלן אגח ה</t>
  </si>
  <si>
    <t>520041005</t>
  </si>
  <si>
    <t>דלשה קפיטל אגחב</t>
  </si>
  <si>
    <t>1888119</t>
  </si>
  <si>
    <t>Baa1.il</t>
  </si>
  <si>
    <t>אול יר אגח ג</t>
  </si>
  <si>
    <t>1841580</t>
  </si>
  <si>
    <t>אול יר אגח ה</t>
  </si>
  <si>
    <t>אלומיי אגח ג</t>
  </si>
  <si>
    <t>520039868</t>
  </si>
  <si>
    <t>אלומיי קפיטל אגח ה</t>
  </si>
  <si>
    <t>אנלייט אנר אגחה*</t>
  </si>
  <si>
    <t>ריט אזורים אג ב*</t>
  </si>
  <si>
    <t>516117181</t>
  </si>
  <si>
    <t>אלביט מע' אגח ג</t>
  </si>
  <si>
    <t>520043027</t>
  </si>
  <si>
    <t>אלביט מע' אגח ד</t>
  </si>
  <si>
    <t>ישראמקו אגח א*</t>
  </si>
  <si>
    <t>ישראמקו אגח ב*</t>
  </si>
  <si>
    <t>בזן אגח ו</t>
  </si>
  <si>
    <t>בזן אגח ט</t>
  </si>
  <si>
    <t>תמר פטרו אגח א*</t>
  </si>
  <si>
    <t>515334662</t>
  </si>
  <si>
    <t>תמר פטרו אגח ב*</t>
  </si>
  <si>
    <t>ISRELE 3.75 02/32</t>
  </si>
  <si>
    <t>IL0060004004</t>
  </si>
  <si>
    <t>בלומברג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</si>
  <si>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</si>
  <si>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</si>
  <si>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</si>
  <si>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</si>
  <si>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</si>
  <si>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</si>
  <si>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</si>
  <si>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</si>
  <si>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</si>
  <si>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</si>
  <si>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</si>
  <si>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</si>
  <si>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</si>
  <si>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</si>
  <si>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520000522</t>
  </si>
  <si>
    <t>TEVA 4.375 2030</t>
  </si>
  <si>
    <t>XS2406607171</t>
  </si>
  <si>
    <t>520013954</t>
  </si>
  <si>
    <t>פארמה</t>
  </si>
  <si>
    <t>BB-</t>
  </si>
  <si>
    <t>TEVA 7.375 09/29</t>
  </si>
  <si>
    <t>XS2592804434</t>
  </si>
  <si>
    <t>TEVA 8.125 09/31</t>
  </si>
  <si>
    <t>US88167AAR23</t>
  </si>
  <si>
    <t>SOLAREDGE TECH 0 09/25</t>
  </si>
  <si>
    <t>US83417MAD65</t>
  </si>
  <si>
    <t>513865329</t>
  </si>
  <si>
    <t>Semiconductors &amp; Semiconductor Equipment</t>
  </si>
  <si>
    <t>ALVGR 4.252 07/52</t>
  </si>
  <si>
    <t>DE000A30VJZ6</t>
  </si>
  <si>
    <t>Insurance</t>
  </si>
  <si>
    <t>A2</t>
  </si>
  <si>
    <t>Moodys</t>
  </si>
  <si>
    <t>SRENVX 4.5 24/44</t>
  </si>
  <si>
    <t>XS1108784510</t>
  </si>
  <si>
    <t>A</t>
  </si>
  <si>
    <t>ZURNVX 3 04/51</t>
  </si>
  <si>
    <t>XS2283177561</t>
  </si>
  <si>
    <t>ZURNVX 3.5 05/52</t>
  </si>
  <si>
    <t>XS2416978190</t>
  </si>
  <si>
    <t>ANZNZ 5.548 08/32</t>
  </si>
  <si>
    <t>USQ0426YAV58</t>
  </si>
  <si>
    <t>Banks</t>
  </si>
  <si>
    <t>A-</t>
  </si>
  <si>
    <t>AXASA 4.25 03/43</t>
  </si>
  <si>
    <t>XS2487052487</t>
  </si>
  <si>
    <t>IAGLN 4.25 11/32</t>
  </si>
  <si>
    <t>US11044MAA45</t>
  </si>
  <si>
    <t>Transportation</t>
  </si>
  <si>
    <t>SHBASS 4.625 08/32</t>
  </si>
  <si>
    <t>XS2523511165</t>
  </si>
  <si>
    <t>ALVGR 3.2 PERP</t>
  </si>
  <si>
    <t>US018820AB64</t>
  </si>
  <si>
    <t>Baa1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</si>
  <si>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</si>
  <si>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</si>
  <si>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</si>
  <si>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</si>
  <si>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</si>
  <si>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</si>
  <si>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</si>
  <si>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</si>
  <si>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</si>
  <si>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</si>
  <si>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</si>
  <si>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</si>
  <si>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</si>
  <si>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</si>
  <si>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HPQ 5.5 01/33</t>
  </si>
  <si>
    <t>US40434LAN55</t>
  </si>
  <si>
    <t>Technology Hardware &amp; Equipment</t>
  </si>
  <si>
    <t>INTNED 4.125 08/33</t>
  </si>
  <si>
    <t>XS2524746687</t>
  </si>
  <si>
    <t>PRU 6 09/52</t>
  </si>
  <si>
    <t>US744320BK76</t>
  </si>
  <si>
    <t>STLA 6.375 09/32</t>
  </si>
  <si>
    <t>USU85861AE97</t>
  </si>
  <si>
    <t>Automobiles &amp; Components</t>
  </si>
  <si>
    <t>TD 8.125 10/82</t>
  </si>
  <si>
    <t>US89117F8Z56</t>
  </si>
  <si>
    <t>ACAFP 7.25 PERP</t>
  </si>
  <si>
    <t>FR001400F067</t>
  </si>
  <si>
    <t>BCRED 2.625 12/26</t>
  </si>
  <si>
    <t>US09261HAD98</t>
  </si>
  <si>
    <t>Diversified Financials</t>
  </si>
  <si>
    <t>BCRED 7.05 09/25</t>
  </si>
  <si>
    <t>US09261HAY36</t>
  </si>
  <si>
    <t>BOOZ ALLEN HAMILTON INC 07/29</t>
  </si>
  <si>
    <t>US09951LAB99</t>
  </si>
  <si>
    <t>Commercial &amp; Professional Services</t>
  </si>
  <si>
    <t>ENBCN 5.5 07/77</t>
  </si>
  <si>
    <t>US29250NAS45</t>
  </si>
  <si>
    <t>ENERGY</t>
  </si>
  <si>
    <t>ENBCN 6 01/27 01/77</t>
  </si>
  <si>
    <t>US29250NAN57</t>
  </si>
  <si>
    <t>ENELIM 6.625 PERP</t>
  </si>
  <si>
    <t>XS2576550243</t>
  </si>
  <si>
    <t>UTILITIES</t>
  </si>
  <si>
    <t>EXPE 3.25 02/30</t>
  </si>
  <si>
    <t>US30212PAR64</t>
  </si>
  <si>
    <t>Hotels Restaurants &amp; Leisure</t>
  </si>
  <si>
    <t>FS KKR CAPITAL 4.25 2/25 01/25</t>
  </si>
  <si>
    <t>US30313RAA77</t>
  </si>
  <si>
    <t>FSK 3.125 10/28</t>
  </si>
  <si>
    <t>US302635AK33</t>
  </si>
  <si>
    <t>IBSEM 4.875 PERP</t>
  </si>
  <si>
    <t>XS2580221658</t>
  </si>
  <si>
    <t>J 5.9 03/33</t>
  </si>
  <si>
    <t>US469814AA50</t>
  </si>
  <si>
    <t>KD 3.15 10/31</t>
  </si>
  <si>
    <t>US50155QAL41</t>
  </si>
  <si>
    <t>Software &amp; Services</t>
  </si>
  <si>
    <t>MQGAU 6.798 01/33</t>
  </si>
  <si>
    <t>USQ568A9SS79</t>
  </si>
  <si>
    <t>Baa3</t>
  </si>
  <si>
    <t>MSI 5.6 06/32</t>
  </si>
  <si>
    <t>US620076BW88</t>
  </si>
  <si>
    <t>MTZ 4.5 08/28</t>
  </si>
  <si>
    <t>US576323AP42</t>
  </si>
  <si>
    <t>NGLS 4 01/32</t>
  </si>
  <si>
    <t>US87612BBU52</t>
  </si>
  <si>
    <t>NGLS 6.875 01/29</t>
  </si>
  <si>
    <t>US87612BBN10</t>
  </si>
  <si>
    <t>ORCINC 4.7 02/27</t>
  </si>
  <si>
    <t>US69120VAF85</t>
  </si>
  <si>
    <t>Other</t>
  </si>
  <si>
    <t>OWL ROCK 3.4 7/26</t>
  </si>
  <si>
    <t>US69121KAE47</t>
  </si>
  <si>
    <t>OWL ROCK 3.75 07/25</t>
  </si>
  <si>
    <t>US69121KAC80</t>
  </si>
  <si>
    <t>SEB 6.875 PERP</t>
  </si>
  <si>
    <t>XS2479344561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</si>
  <si>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</si>
  <si>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</si>
  <si>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</si>
  <si>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</si>
  <si>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</si>
  <si>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</si>
  <si>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</si>
  <si>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TRPCN 5.3 03/77</t>
  </si>
  <si>
    <t>US89356BAC28</t>
  </si>
  <si>
    <t>VW 4.625 PERP 06/28</t>
  </si>
  <si>
    <t>XS1799939027</t>
  </si>
  <si>
    <t>WBD 4.279 03/32</t>
  </si>
  <si>
    <t>US55903VAL71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</si>
  <si>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</si>
  <si>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</si>
  <si>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</si>
  <si>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</si>
  <si>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</si>
  <si>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</si>
  <si>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</si>
  <si>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</si>
  <si>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</si>
  <si>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BNP 6.875 PERP</t>
  </si>
  <si>
    <t>FR001400BBL2</t>
  </si>
  <si>
    <t>Ba1</t>
  </si>
  <si>
    <t>BNP 7.75 PERP</t>
  </si>
  <si>
    <t>USF1067PAC08</t>
  </si>
  <si>
    <t>CDWC 3.25 02/29</t>
  </si>
  <si>
    <t>US12513GBF54</t>
  </si>
  <si>
    <t>CQP 3.25 01/32</t>
  </si>
  <si>
    <t>US16411QAN16</t>
  </si>
  <si>
    <t>CQP 4.5 10/29</t>
  </si>
  <si>
    <t>US16411QAG64</t>
  </si>
  <si>
    <t>CREDIT SUISSE 6.5 08/23</t>
  </si>
  <si>
    <t>XS0957135212</t>
  </si>
  <si>
    <t>INTNED 7.5 PERP</t>
  </si>
  <si>
    <t>XS2585240984</t>
  </si>
  <si>
    <t>MATTEL 3.75 04/29</t>
  </si>
  <si>
    <t>US577081BF84</t>
  </si>
  <si>
    <t>Consumer Durables &amp; Apparel</t>
  </si>
  <si>
    <t>MSCI 3.625 09/30 03/28</t>
  </si>
  <si>
    <t>US55354GAK67</t>
  </si>
  <si>
    <t>NWG 7.416 06/33</t>
  </si>
  <si>
    <t>XS2563349765</t>
  </si>
  <si>
    <t>NWSA 5.125 02/32</t>
  </si>
  <si>
    <t>US65249BAB53</t>
  </si>
  <si>
    <t>RRX 6.4 4/2033</t>
  </si>
  <si>
    <t>US758750AF08</t>
  </si>
  <si>
    <t>SWEDA 7.625 PERP</t>
  </si>
  <si>
    <t>XS2580715147</t>
  </si>
  <si>
    <t>VODAFONE 4.125 06/81</t>
  </si>
  <si>
    <t>US92857WBW91</t>
  </si>
  <si>
    <t>VODAFONE 6.25 10/78 10/24</t>
  </si>
  <si>
    <t>XS1888180640</t>
  </si>
  <si>
    <t>ZFFNGR 5.75 08/26</t>
  </si>
  <si>
    <t>XS2582404724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</si>
  <si>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</si>
  <si>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</si>
  <si>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</si>
  <si>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</si>
  <si>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</si>
  <si>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</si>
  <si>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</si>
  <si>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</si>
  <si>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F 6.1 08/32</t>
  </si>
  <si>
    <t>US345370DB39</t>
  </si>
  <si>
    <t>MATERIALS</t>
  </si>
  <si>
    <t>F 7.35 11/27</t>
  </si>
  <si>
    <t>US345397C353</t>
  </si>
  <si>
    <t>GPK 3.75 02/30</t>
  </si>
  <si>
    <t>US38869AAD90</t>
  </si>
  <si>
    <t>HESM 5.125 06/28</t>
  </si>
  <si>
    <t>US428104AA14</t>
  </si>
  <si>
    <t>HILTON DOMESTIC 4 05/31</t>
  </si>
  <si>
    <t>US432833AL52</t>
  </si>
  <si>
    <t>SEAGATE 4.091 06/29</t>
  </si>
  <si>
    <t>US81180WBC47</t>
  </si>
  <si>
    <t>SOCGEN 7.875 PERP</t>
  </si>
  <si>
    <t>FR001400F877</t>
  </si>
  <si>
    <t>TELEFO 6.135 PER</t>
  </si>
  <si>
    <t>XS2582389156</t>
  </si>
  <si>
    <t>TELEFO 7.125 PERP</t>
  </si>
  <si>
    <t>XS2462605671</t>
  </si>
  <si>
    <t>ASGN 4.625 15/05/2028</t>
  </si>
  <si>
    <t>US00191UAA07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</si>
  <si>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</si>
  <si>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</si>
  <si>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</si>
  <si>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</si>
  <si>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</si>
  <si>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</si>
  <si>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</si>
  <si>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</si>
  <si>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</si>
  <si>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SIRIUS XM RADIO 4 07/28</t>
  </si>
  <si>
    <t>US82967NBJ63</t>
  </si>
  <si>
    <t>UAL 4.375 04/26</t>
  </si>
  <si>
    <t>US90932LAG23</t>
  </si>
  <si>
    <t>ATRFIN 2.625 09/27</t>
  </si>
  <si>
    <t>XS2294495838</t>
  </si>
  <si>
    <t>B1</t>
  </si>
  <si>
    <t>BACR 8.875</t>
  </si>
  <si>
    <t>XS2492482828</t>
  </si>
  <si>
    <t>B+</t>
  </si>
  <si>
    <t>CCO HOLDINGS 4.5 08/30 02/28</t>
  </si>
  <si>
    <t>US1248EPCE15</t>
  </si>
  <si>
    <t>CCO HOLDINGS 4.75 03/30 09/24</t>
  </si>
  <si>
    <t>US1248EPCD32</t>
  </si>
  <si>
    <t>EDF 6 PREP 01/26</t>
  </si>
  <si>
    <t>FR0011401728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</si>
  <si>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</si>
  <si>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</si>
  <si>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</si>
  <si>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</si>
  <si>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</si>
  <si>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</si>
  <si>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</si>
  <si>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ORA 2.5 07/27*</t>
  </si>
  <si>
    <t>US686688AA03</t>
  </si>
  <si>
    <t>880326081</t>
  </si>
  <si>
    <t>סה"כ תל אביב 35</t>
  </si>
  <si>
    <t>או פי סי אנרגיה*</t>
  </si>
  <si>
    <t>1141571</t>
  </si>
  <si>
    <t>אורמת טכנו*</t>
  </si>
  <si>
    <t>1134402</t>
  </si>
  <si>
    <t>איי.סי.אל*</t>
  </si>
  <si>
    <t>281014</t>
  </si>
  <si>
    <t>אלביט מערכות</t>
  </si>
  <si>
    <t>1081124</t>
  </si>
  <si>
    <t>אלוני חץ</t>
  </si>
  <si>
    <t>390013</t>
  </si>
  <si>
    <t>520038506</t>
  </si>
  <si>
    <t>אלקטרה*</t>
  </si>
  <si>
    <t>739037</t>
  </si>
  <si>
    <t>אמות</t>
  </si>
  <si>
    <t>1097278</t>
  </si>
  <si>
    <t>אנלייט אנרגיה*</t>
  </si>
  <si>
    <t>720011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</si>
  <si>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</si>
  <si>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</si>
  <si>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</si>
  <si>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</si>
  <si>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</si>
  <si>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</si>
  <si>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</si>
  <si>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</si>
  <si>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</si>
  <si>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</si>
  <si>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</si>
  <si>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</t>
  </si>
  <si>
    <t>1097260</t>
  </si>
  <si>
    <t>בינלאומי</t>
  </si>
  <si>
    <t>593038</t>
  </si>
  <si>
    <t>520029083</t>
  </si>
  <si>
    <t>דיסקונט א</t>
  </si>
  <si>
    <t>691212</t>
  </si>
  <si>
    <t>520007030</t>
  </si>
  <si>
    <t>הפניקס</t>
  </si>
  <si>
    <t>767012</t>
  </si>
  <si>
    <t>הראל השקעות</t>
  </si>
  <si>
    <t>585018</t>
  </si>
  <si>
    <t>520033986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</si>
  <si>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</si>
  <si>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</si>
  <si>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</si>
  <si>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</si>
  <si>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</si>
  <si>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</si>
  <si>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</si>
  <si>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</si>
  <si>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</si>
  <si>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</si>
  <si>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</si>
  <si>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</si>
  <si>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</si>
  <si>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</si>
  <si>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</si>
  <si>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</si>
  <si>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</si>
  <si>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</si>
  <si>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</si>
  <si>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</si>
  <si>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</si>
  <si>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</si>
  <si>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</si>
  <si>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</si>
  <si>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</si>
  <si>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</si>
  <si>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</si>
  <si>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</si>
  <si>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</si>
  <si>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</si>
  <si>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שטראוס</t>
  </si>
  <si>
    <t>746016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</si>
  <si>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</si>
  <si>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</si>
  <si>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</si>
  <si>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</si>
  <si>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</si>
  <si>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</si>
  <si>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</si>
  <si>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</si>
  <si>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איידיאיי ביטוח</t>
  </si>
  <si>
    <t>1129501</t>
  </si>
  <si>
    <t>513910703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</si>
  <si>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</si>
  <si>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</si>
  <si>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</si>
  <si>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</si>
  <si>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</si>
  <si>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</si>
  <si>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</si>
  <si>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</si>
  <si>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</si>
  <si>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</t>
  </si>
  <si>
    <t>5010129</t>
  </si>
  <si>
    <t>520039967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</si>
  <si>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</si>
  <si>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</si>
  <si>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</si>
  <si>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</si>
  <si>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</si>
  <si>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</si>
  <si>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</si>
  <si>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</si>
  <si>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</si>
  <si>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</si>
  <si>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בזן</t>
  </si>
  <si>
    <t>2590248</t>
  </si>
  <si>
    <t>ג'י סיטי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</si>
  <si>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</si>
  <si>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</si>
  <si>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</si>
  <si>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</si>
  <si>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</si>
  <si>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</si>
  <si>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</si>
  <si>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</si>
  <si>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</si>
  <si>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</si>
  <si>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</si>
  <si>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</si>
  <si>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</si>
  <si>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</si>
  <si>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</si>
  <si>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</si>
  <si>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</si>
  <si>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</si>
  <si>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</si>
  <si>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</si>
  <si>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</si>
  <si>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</si>
  <si>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</si>
  <si>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</si>
  <si>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</si>
  <si>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</si>
  <si>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</si>
  <si>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</si>
  <si>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</si>
  <si>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</si>
  <si>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</si>
  <si>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</si>
  <si>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</si>
  <si>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</si>
  <si>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</si>
  <si>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</si>
  <si>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</si>
  <si>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</si>
  <si>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</si>
  <si>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</si>
  <si>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</si>
  <si>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</si>
  <si>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</si>
  <si>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</si>
  <si>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</si>
  <si>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520036120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</si>
  <si>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</si>
  <si>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</si>
  <si>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</si>
  <si>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</si>
  <si>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</si>
  <si>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</si>
  <si>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</si>
  <si>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</si>
  <si>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</si>
  <si>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</t>
  </si>
  <si>
    <t>1168186</t>
  </si>
  <si>
    <t>מנורה מב החז</t>
  </si>
  <si>
    <t>566018</t>
  </si>
  <si>
    <t>520007469</t>
  </si>
  <si>
    <t>מניבים ריט*</t>
  </si>
  <si>
    <t>1140573</t>
  </si>
  <si>
    <t>משק אנרגיה</t>
  </si>
  <si>
    <t>1166974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</si>
  <si>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</si>
  <si>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</si>
  <si>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</si>
  <si>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</si>
  <si>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</si>
  <si>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</si>
  <si>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</si>
  <si>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</si>
  <si>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</si>
  <si>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</si>
  <si>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</si>
  <si>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</si>
  <si>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</si>
  <si>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</si>
  <si>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</si>
  <si>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</si>
  <si>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</si>
  <si>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</si>
  <si>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</si>
  <si>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</si>
  <si>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</si>
  <si>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</si>
  <si>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</si>
  <si>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</si>
  <si>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</si>
  <si>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</si>
  <si>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</si>
  <si>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</si>
  <si>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</si>
  <si>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</si>
  <si>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</si>
  <si>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</si>
  <si>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</si>
  <si>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</si>
  <si>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</si>
  <si>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</si>
  <si>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</si>
  <si>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</si>
  <si>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פתאל החזקות*</t>
  </si>
  <si>
    <t>1143429</t>
  </si>
  <si>
    <t>קמטק*</t>
  </si>
  <si>
    <t>1095264</t>
  </si>
  <si>
    <t>511235434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</si>
  <si>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</si>
  <si>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</si>
  <si>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</si>
  <si>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</si>
  <si>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</si>
  <si>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</si>
  <si>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</si>
  <si>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</si>
  <si>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</si>
  <si>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</si>
  <si>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</si>
  <si>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</si>
  <si>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</si>
  <si>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</si>
  <si>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</si>
  <si>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</t>
  </si>
  <si>
    <t>1188242</t>
  </si>
  <si>
    <t>510459928</t>
  </si>
  <si>
    <t>שופרסל*</t>
  </si>
  <si>
    <t>777037</t>
  </si>
  <si>
    <t>תדיראן גרופ*</t>
  </si>
  <si>
    <t>258012</t>
  </si>
  <si>
    <t>520036732</t>
  </si>
  <si>
    <t>תורפז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</si>
  <si>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</si>
  <si>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</si>
  <si>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</si>
  <si>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</si>
  <si>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</si>
  <si>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</si>
  <si>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</si>
  <si>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</si>
  <si>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</si>
  <si>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</si>
  <si>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</si>
  <si>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</si>
  <si>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</si>
  <si>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</si>
  <si>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</si>
  <si>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</si>
  <si>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</si>
  <si>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</si>
  <si>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</si>
  <si>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</si>
  <si>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</si>
  <si>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</si>
  <si>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</si>
  <si>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</si>
  <si>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</si>
  <si>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</si>
  <si>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</si>
  <si>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</si>
  <si>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</si>
  <si>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</si>
  <si>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</si>
  <si>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</si>
  <si>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</si>
  <si>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</si>
  <si>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</si>
  <si>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</si>
  <si>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</si>
  <si>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</si>
  <si>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</si>
  <si>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</si>
  <si>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</si>
  <si>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</si>
  <si>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</si>
  <si>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</si>
  <si>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</si>
  <si>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</si>
  <si>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</si>
  <si>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</si>
  <si>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</si>
  <si>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</si>
  <si>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</si>
  <si>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</si>
  <si>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</si>
  <si>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</si>
  <si>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</si>
  <si>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</si>
  <si>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</si>
  <si>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</si>
  <si>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</si>
  <si>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</si>
  <si>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</si>
  <si>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</si>
  <si>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</si>
  <si>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</si>
  <si>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</si>
  <si>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</si>
  <si>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</si>
  <si>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</si>
  <si>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</si>
  <si>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</si>
  <si>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</si>
  <si>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</si>
  <si>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</si>
  <si>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</si>
  <si>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</si>
  <si>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</si>
  <si>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</si>
  <si>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</si>
  <si>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</si>
  <si>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</si>
  <si>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</si>
  <si>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</si>
  <si>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</si>
  <si>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</si>
  <si>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</si>
  <si>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</si>
  <si>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</si>
  <si>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גניגר*</t>
  </si>
  <si>
    <t>1095892</t>
  </si>
  <si>
    <t>512416991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</si>
  <si>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</si>
  <si>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</si>
  <si>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</si>
  <si>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</si>
  <si>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</si>
  <si>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</si>
  <si>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</si>
  <si>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</si>
  <si>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</si>
  <si>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</si>
  <si>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</si>
  <si>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</si>
  <si>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</si>
  <si>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</si>
  <si>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</si>
  <si>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</si>
  <si>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</si>
  <si>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</si>
  <si>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</si>
  <si>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</si>
  <si>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</si>
  <si>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</si>
  <si>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</si>
  <si>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</si>
  <si>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</si>
  <si>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</si>
  <si>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</si>
  <si>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</si>
  <si>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</si>
  <si>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</si>
  <si>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</si>
  <si>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</si>
  <si>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</si>
  <si>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</si>
  <si>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</si>
  <si>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</si>
  <si>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</si>
  <si>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</si>
  <si>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</si>
  <si>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</si>
  <si>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</si>
  <si>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</si>
  <si>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</si>
  <si>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</si>
  <si>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</si>
  <si>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</si>
  <si>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</si>
  <si>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</si>
  <si>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</si>
  <si>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</si>
  <si>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</si>
  <si>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</si>
  <si>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</si>
  <si>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</si>
  <si>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סולגרין*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</si>
  <si>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</si>
  <si>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</si>
  <si>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</si>
  <si>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</si>
  <si>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</si>
  <si>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</si>
  <si>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</si>
  <si>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</si>
  <si>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</si>
  <si>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</si>
  <si>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</si>
  <si>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</si>
  <si>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</si>
  <si>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</si>
  <si>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</si>
  <si>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</si>
  <si>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</si>
  <si>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</si>
  <si>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</si>
  <si>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</si>
  <si>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</si>
  <si>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</si>
  <si>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</si>
  <si>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</si>
  <si>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</si>
  <si>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</si>
  <si>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</si>
  <si>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</si>
  <si>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</si>
  <si>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</si>
  <si>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</si>
  <si>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</si>
  <si>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</si>
  <si>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</si>
  <si>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</si>
  <si>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</si>
  <si>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</si>
  <si>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</si>
  <si>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</si>
  <si>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</si>
  <si>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</si>
  <si>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</si>
  <si>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</si>
  <si>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</si>
  <si>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</si>
  <si>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</si>
  <si>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</si>
  <si>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</si>
  <si>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</si>
  <si>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</si>
  <si>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</si>
  <si>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</si>
  <si>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</si>
  <si>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</si>
  <si>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</si>
  <si>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</si>
  <si>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</si>
  <si>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</si>
  <si>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</si>
  <si>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</si>
  <si>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</si>
  <si>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</si>
  <si>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</si>
  <si>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</si>
  <si>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</si>
  <si>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</si>
  <si>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</si>
  <si>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</si>
  <si>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תמר פטרוליום*</t>
  </si>
  <si>
    <t>1141357</t>
  </si>
  <si>
    <t>ARBE ROBOTICS</t>
  </si>
  <si>
    <t>IL0011796625</t>
  </si>
  <si>
    <t>NASDAQ</t>
  </si>
  <si>
    <t>515333128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</si>
  <si>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</si>
  <si>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</si>
  <si>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</si>
  <si>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</si>
  <si>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</si>
  <si>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</si>
  <si>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</si>
  <si>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</si>
  <si>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</si>
  <si>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</si>
  <si>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</si>
  <si>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</si>
  <si>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</si>
  <si>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</si>
  <si>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</si>
  <si>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</si>
  <si>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GLOBAL E ONLINE LTD</t>
  </si>
  <si>
    <t>IL0011741688</t>
  </si>
  <si>
    <t>514889534</t>
  </si>
  <si>
    <t>Retailing</t>
  </si>
  <si>
    <t>INMODE LTD</t>
  </si>
  <si>
    <t>IL0011595993</t>
  </si>
  <si>
    <t>514073618</t>
  </si>
  <si>
    <t>Health Care Equipment &amp; Services</t>
  </si>
  <si>
    <t>INNOVID CORP</t>
  </si>
  <si>
    <t>US4576791085</t>
  </si>
  <si>
    <t>514001338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</si>
  <si>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</si>
  <si>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</si>
  <si>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</si>
  <si>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</si>
  <si>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</si>
  <si>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</si>
  <si>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</si>
  <si>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</si>
  <si>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</si>
  <si>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LEONARDO DRS INC</t>
  </si>
  <si>
    <t>US52661A1088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</si>
  <si>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</si>
  <si>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</si>
  <si>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</si>
  <si>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</si>
  <si>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</si>
  <si>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</si>
  <si>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</si>
  <si>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</si>
  <si>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</si>
  <si>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</si>
  <si>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</si>
  <si>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</si>
  <si>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</si>
  <si>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</si>
  <si>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</si>
  <si>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</si>
  <si>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</si>
  <si>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</si>
  <si>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</si>
  <si>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</si>
  <si>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</si>
  <si>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</si>
  <si>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</si>
  <si>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</si>
  <si>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SPLITIT PAYMENTS</t>
  </si>
  <si>
    <t>IL0011570806</t>
  </si>
  <si>
    <t>514193291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</si>
  <si>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</si>
  <si>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</si>
  <si>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</si>
  <si>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</si>
  <si>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</si>
  <si>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</si>
  <si>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</si>
  <si>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WIX.COM LTD</t>
  </si>
  <si>
    <t>IL0011301780</t>
  </si>
  <si>
    <t>513881177</t>
  </si>
  <si>
    <t>AGCO CORP</t>
  </si>
  <si>
    <t>US0010841023</t>
  </si>
  <si>
    <t>ALPHABET INC CL C</t>
  </si>
  <si>
    <t>US02079K1079</t>
  </si>
  <si>
    <t>AMAZON.COM INC</t>
  </si>
  <si>
    <t>US0231351067</t>
  </si>
  <si>
    <t>APPLE INC</t>
  </si>
  <si>
    <t>US0378331005</t>
  </si>
  <si>
    <t>AROUNDTOWN</t>
  </si>
  <si>
    <t>LU1673108939</t>
  </si>
  <si>
    <t>ASML HOLDING NV</t>
  </si>
  <si>
    <t>NL0010273215</t>
  </si>
  <si>
    <t>BOEING</t>
  </si>
  <si>
    <t>US0970231058</t>
  </si>
  <si>
    <t>BROADCOM LTD</t>
  </si>
  <si>
    <t>US11135F1012</t>
  </si>
  <si>
    <t>BYTE ACQUISITION</t>
  </si>
  <si>
    <t>KYG1R25Q1059</t>
  </si>
  <si>
    <t>CROWDSTRIKE HOLDINGS INC  A</t>
  </si>
  <si>
    <t>US22788C1053</t>
  </si>
  <si>
    <t>DEERE</t>
  </si>
  <si>
    <t>US2441991054</t>
  </si>
  <si>
    <t>EIFFAGE</t>
  </si>
  <si>
    <t>FR0000130452</t>
  </si>
  <si>
    <t>EMERSON ELECTRIC CO</t>
  </si>
  <si>
    <t>US2910111044</t>
  </si>
  <si>
    <t>ESTEE LAUDER COMPANIES CL A</t>
  </si>
  <si>
    <t>US5184391044</t>
  </si>
  <si>
    <t>Household &amp; Personal Products</t>
  </si>
  <si>
    <t>FORTINET</t>
  </si>
  <si>
    <t>US34959E1091</t>
  </si>
  <si>
    <t>META PLATFORMS</t>
  </si>
  <si>
    <t>US30303M1027</t>
  </si>
  <si>
    <t>MORGAN STANLEY</t>
  </si>
  <si>
    <t>US6174464486</t>
  </si>
  <si>
    <t>NUTRIEN LTD</t>
  </si>
  <si>
    <t>CA67077M1086</t>
  </si>
  <si>
    <t>PALO ALTO NETWORKS</t>
  </si>
  <si>
    <t>US6974351057</t>
  </si>
  <si>
    <t>PFIZER INC</t>
  </si>
  <si>
    <t>US7170811035</t>
  </si>
  <si>
    <t>QUALCOMM INC</t>
  </si>
  <si>
    <t>US7475251036</t>
  </si>
  <si>
    <t>RAYTHEON TECHNOLOGIES CORP</t>
  </si>
  <si>
    <t>US75513E1010</t>
  </si>
  <si>
    <t>SAFRAN SA</t>
  </si>
  <si>
    <t>FR0000073272</t>
  </si>
  <si>
    <t>SAMSUNG ELECTR GDR REG</t>
  </si>
  <si>
    <t>US7960508882</t>
  </si>
  <si>
    <t>SCHNEIDER ELECTRIC</t>
  </si>
  <si>
    <t>FR0000121972</t>
  </si>
  <si>
    <t>SENTINELONE INC  CLASS A</t>
  </si>
  <si>
    <t>US81730H1095</t>
  </si>
  <si>
    <t>SIEMENS AG REG</t>
  </si>
  <si>
    <t>DE0007236101</t>
  </si>
  <si>
    <t>Taboola</t>
  </si>
  <si>
    <t>IL0011754137</t>
  </si>
  <si>
    <t>TAIWAN SEMICONDUCTOR</t>
  </si>
  <si>
    <t>US8740391003</t>
  </si>
  <si>
    <t>TALKSPACE INC US</t>
  </si>
  <si>
    <t>US87427V1035</t>
  </si>
  <si>
    <t>THALES SA</t>
  </si>
  <si>
    <t>FR0000121329</t>
  </si>
  <si>
    <t>VINCI SA</t>
  </si>
  <si>
    <t>FR0000125486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</si>
  <si>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</si>
  <si>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</si>
  <si>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</si>
  <si>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</si>
  <si>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</si>
  <si>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</si>
  <si>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</si>
  <si>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</si>
  <si>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סל בנקים סדרה 1</t>
  </si>
  <si>
    <t>1148774</t>
  </si>
  <si>
    <t>513765339</t>
  </si>
  <si>
    <t>קסם סל תא 90</t>
  </si>
  <si>
    <t>1146331</t>
  </si>
  <si>
    <t>510938608</t>
  </si>
  <si>
    <t>קסם תא 35</t>
  </si>
  <si>
    <t>1146570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</si>
  <si>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</si>
  <si>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</si>
  <si>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</si>
  <si>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</si>
  <si>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</si>
  <si>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</si>
  <si>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</si>
  <si>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תא 125</t>
  </si>
  <si>
    <t>1143718</t>
  </si>
  <si>
    <t>תכלית תא 35</t>
  </si>
  <si>
    <t>1143700</t>
  </si>
  <si>
    <t>תכלית תא בנקים</t>
  </si>
  <si>
    <t>1143726</t>
  </si>
  <si>
    <t>הראל סל תל בונד תשואות</t>
  </si>
  <si>
    <t>1150622</t>
  </si>
  <si>
    <t>אג"ח</t>
  </si>
  <si>
    <t>הראל סל תלבונד 60</t>
  </si>
  <si>
    <t>1150473</t>
  </si>
  <si>
    <t>פסגות ETF תל בונד 60</t>
  </si>
  <si>
    <t>1148006</t>
  </si>
  <si>
    <t>פסגות ETF תלבונד שקלי</t>
  </si>
  <si>
    <t>1148261</t>
  </si>
  <si>
    <t>תכלית סל תל בונד תשואות</t>
  </si>
  <si>
    <t>1145259</t>
  </si>
  <si>
    <t>תכלית סל תלבונד 60</t>
  </si>
  <si>
    <t>1145101</t>
  </si>
  <si>
    <t>תכלית סל תלבונד שקלי</t>
  </si>
  <si>
    <t>1145184</t>
  </si>
  <si>
    <t>AMUNDI INDEX MSCI EM UCITS</t>
  </si>
  <si>
    <t>LU1437017350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</si>
  <si>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</si>
  <si>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</si>
  <si>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</si>
  <si>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</si>
  <si>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</si>
  <si>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</si>
  <si>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</si>
  <si>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</si>
  <si>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</si>
  <si>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</si>
  <si>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HEALTH CARE SELECT SECTOR</t>
  </si>
  <si>
    <t>US81369Y2090</t>
  </si>
  <si>
    <t>HORIZONS S&amp;P/TSX 60 INDEX</t>
  </si>
  <si>
    <t>CA44056G1054</t>
  </si>
  <si>
    <t>HSBC MSCI EMERGING MARKETS</t>
  </si>
  <si>
    <t>IE00B5SSQT16</t>
  </si>
  <si>
    <t>I SHARES MSCI CHINA A</t>
  </si>
  <si>
    <t>IE00BQT3WG13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</si>
  <si>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</si>
  <si>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</si>
  <si>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</si>
  <si>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</si>
  <si>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</si>
  <si>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</si>
  <si>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</si>
  <si>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</si>
  <si>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</si>
  <si>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</si>
  <si>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</si>
  <si>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</si>
  <si>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</si>
  <si>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DJ CONSRU</t>
  </si>
  <si>
    <t>US4642887529</t>
  </si>
  <si>
    <t>ISHARES MSCI BRAZIL UCITS DE</t>
  </si>
  <si>
    <t>DE000A0Q4R85</t>
  </si>
  <si>
    <t>ISHARES MSCI CHINA ETF</t>
  </si>
  <si>
    <t>US46429B6719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</si>
  <si>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</si>
  <si>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</si>
  <si>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</si>
  <si>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</si>
  <si>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</si>
  <si>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</si>
  <si>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</si>
  <si>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</si>
  <si>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</si>
  <si>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</si>
  <si>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</si>
  <si>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</si>
  <si>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ISHARES U.S. AEROSPACE &amp; DEFENSE ETF</t>
  </si>
  <si>
    <t>US4642887602</t>
  </si>
  <si>
    <t>LYXOR CORE EURSTX 600 DR</t>
  </si>
  <si>
    <t>LU0908500753</t>
  </si>
  <si>
    <t>LYXOR ETF STOXX OIL &amp; GAS</t>
  </si>
  <si>
    <t>LU1834988278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</si>
  <si>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</si>
  <si>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</si>
  <si>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</si>
  <si>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</si>
  <si>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</si>
  <si>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</si>
  <si>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ETF BANKS</t>
  </si>
  <si>
    <t>JP3040170007</t>
  </si>
  <si>
    <t>POWERSHARES QQQ NASDAQ 100</t>
  </si>
  <si>
    <t>US46090E1038</t>
  </si>
  <si>
    <t>SOURCE S&amp;P 500 UCITS ETF</t>
  </si>
  <si>
    <t>IE00B3YCGJ38</t>
  </si>
  <si>
    <t>SPDR METALS &amp; MINING ETF</t>
  </si>
  <si>
    <t>US78464A7550</t>
  </si>
  <si>
    <t>SPDR MSCI EUROPE CONSUMER ST</t>
  </si>
  <si>
    <t>IE00BKWQ0D84</t>
  </si>
  <si>
    <t>SPDR MSCI Europe Health CareSM UCITS</t>
  </si>
  <si>
    <t>IE00BKWQ0H23</t>
  </si>
  <si>
    <t>SPDR S&amp;P BIOTECH ETF</t>
  </si>
  <si>
    <t>US78464A8707</t>
  </si>
  <si>
    <t>SPDR S&amp;P US ENERGY SELECT</t>
  </si>
  <si>
    <t>IE00BWBXM492</t>
  </si>
  <si>
    <t>TECHNOLOGY SELECT SECT SPDR</t>
  </si>
  <si>
    <t>US81369Y8030</t>
  </si>
  <si>
    <t>UTILITIES SELECT SECTOR SPDR</t>
  </si>
  <si>
    <t>US81369Y8865</t>
  </si>
  <si>
    <t>VANGUARD AUST SHARES IDX ETF</t>
  </si>
  <si>
    <t>AU000000VAS1</t>
  </si>
  <si>
    <t>WISDMTREE EMERG MKT EX ST</t>
  </si>
  <si>
    <t>US97717X5784</t>
  </si>
  <si>
    <t>ISHARES MARKIT IBOXX $ HIGH</t>
  </si>
  <si>
    <t>IE00B4PY7Y77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</si>
  <si>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</si>
  <si>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</si>
  <si>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</si>
  <si>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</si>
  <si>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</si>
  <si>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</si>
  <si>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</si>
  <si>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</si>
  <si>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</si>
  <si>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</si>
  <si>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</si>
  <si>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REAL ESTATE CREDIT INV</t>
  </si>
  <si>
    <t>GB00B0HW5366</t>
  </si>
  <si>
    <t>B-</t>
  </si>
  <si>
    <t>Cheyne Real Estate Debt Fund Class X</t>
  </si>
  <si>
    <t>KYG210181668</t>
  </si>
  <si>
    <t>ISHARE EMKT IF I AUSD</t>
  </si>
  <si>
    <t>IE00B3D07G23</t>
  </si>
  <si>
    <t>VANGUARD IS EM.MKTS STK.IDX</t>
  </si>
  <si>
    <t>IE00BFPM9H50</t>
  </si>
  <si>
    <t>כתבי אופציה בישראל</t>
  </si>
  <si>
    <t>אייספאק 1 אפ 1*</t>
  </si>
  <si>
    <t>1179613</t>
  </si>
  <si>
    <t>סיפיה אופציה 1*</t>
  </si>
  <si>
    <t>1182005</t>
  </si>
  <si>
    <t>קיסטון ריט אפ 1*</t>
  </si>
  <si>
    <t>1181734</t>
  </si>
  <si>
    <t>כתבי אופציה בחו"ל</t>
  </si>
  <si>
    <t>BYTE ACQUISITION CORP</t>
  </si>
  <si>
    <t>KYG1R25Q1133</t>
  </si>
  <si>
    <t>INNOVID EQY WARRANT</t>
  </si>
  <si>
    <t>US4576791168</t>
  </si>
  <si>
    <t>bC 3260 MAY 2023</t>
  </si>
  <si>
    <t>84336072</t>
  </si>
  <si>
    <t>bP 3260 MAY 2023</t>
  </si>
  <si>
    <t>84337047</t>
  </si>
  <si>
    <t>bzC 270.00 MAY 2023</t>
  </si>
  <si>
    <t>84352194</t>
  </si>
  <si>
    <t>bzP 270 MAY 2023</t>
  </si>
  <si>
    <t>84352434</t>
  </si>
  <si>
    <t>SX7E 06/16/23 C115</t>
  </si>
  <si>
    <t>BBG012XC2R18</t>
  </si>
  <si>
    <t>SX7E 06/16/23 C130</t>
  </si>
  <si>
    <t>BBG011JZ8PJ4</t>
  </si>
  <si>
    <t>SX7E 06/16/23 P100</t>
  </si>
  <si>
    <t>BBG00VNFXYTO</t>
  </si>
  <si>
    <t>SX7E 06/16/23 P85</t>
  </si>
  <si>
    <t>BBG012XC2RJ9</t>
  </si>
  <si>
    <t>MSCI EMGMKT JUN23</t>
  </si>
  <si>
    <t>MESM3</t>
  </si>
  <si>
    <t>NASDAQ 100 JUN23</t>
  </si>
  <si>
    <t>NQM3</t>
  </si>
  <si>
    <t>S&amp;P/TSX 60 IX FUT JUN23</t>
  </si>
  <si>
    <t>PTM3</t>
  </si>
  <si>
    <t>S&amp;P500 EMINI FUT JUN23</t>
  </si>
  <si>
    <t>ESM3</t>
  </si>
  <si>
    <t>STOXX EUROPE 600 JUN23</t>
  </si>
  <si>
    <t>SXOM3</t>
  </si>
  <si>
    <t>מבטיח תשואה 01.02.2028</t>
  </si>
  <si>
    <t>מבטיח תשואה 01.03.2028</t>
  </si>
  <si>
    <t>ערד   4.8%   סדרה  8751  2024</t>
  </si>
  <si>
    <t>8287518</t>
  </si>
  <si>
    <t>ערד   4.8%   סדרה  8752   2024</t>
  </si>
  <si>
    <t>8287526</t>
  </si>
  <si>
    <t>ערד   8754    4%</t>
  </si>
  <si>
    <t>98287542</t>
  </si>
  <si>
    <t>ערד 2024 סדרה 8761</t>
  </si>
  <si>
    <t>8287617</t>
  </si>
  <si>
    <t>ערד 2025 סדרה 8765</t>
  </si>
  <si>
    <t>8287658</t>
  </si>
  <si>
    <t>ערד 2025 סדרה 8769</t>
  </si>
  <si>
    <t>8287690</t>
  </si>
  <si>
    <t>ערד 2025 סדרה 8771</t>
  </si>
  <si>
    <t>8287716</t>
  </si>
  <si>
    <t>ערד 8742</t>
  </si>
  <si>
    <t>8287427</t>
  </si>
  <si>
    <t>ערד 8745</t>
  </si>
  <si>
    <t>8287450</t>
  </si>
  <si>
    <t>ערד 8746</t>
  </si>
  <si>
    <t>8287468</t>
  </si>
  <si>
    <t>ערד 8786_1/2027</t>
  </si>
  <si>
    <t>71116487</t>
  </si>
  <si>
    <t>ערד 8790 2027 4.8%</t>
  </si>
  <si>
    <t>ערד 8792</t>
  </si>
  <si>
    <t>8287928</t>
  </si>
  <si>
    <t>ערד 8793</t>
  </si>
  <si>
    <t>87930</t>
  </si>
  <si>
    <t>ערד 8794</t>
  </si>
  <si>
    <t>71120232</t>
  </si>
  <si>
    <t>ערד 8795</t>
  </si>
  <si>
    <t>71120356</t>
  </si>
  <si>
    <t>ערד 8796</t>
  </si>
  <si>
    <t>98796000</t>
  </si>
  <si>
    <t>ערד 8797</t>
  </si>
  <si>
    <t>98797000</t>
  </si>
  <si>
    <t>ערד 8798</t>
  </si>
  <si>
    <t>98798000</t>
  </si>
  <si>
    <t>ערד 8799</t>
  </si>
  <si>
    <t>98799000</t>
  </si>
  <si>
    <t>ערד 8800</t>
  </si>
  <si>
    <t>98800000</t>
  </si>
  <si>
    <t>ערד 8801</t>
  </si>
  <si>
    <t>71120935</t>
  </si>
  <si>
    <t>ערד 8802</t>
  </si>
  <si>
    <t>ערד 8803</t>
  </si>
  <si>
    <t>71121057</t>
  </si>
  <si>
    <t>ערד 8805</t>
  </si>
  <si>
    <t>ערד 8806</t>
  </si>
  <si>
    <t>88061</t>
  </si>
  <si>
    <t>ערד 8807</t>
  </si>
  <si>
    <t>3236000</t>
  </si>
  <si>
    <t>ערד 8808</t>
  </si>
  <si>
    <t>3275000</t>
  </si>
  <si>
    <t>ערד 8809</t>
  </si>
  <si>
    <t>3322000</t>
  </si>
  <si>
    <t>ערד 8811</t>
  </si>
  <si>
    <t>98811000</t>
  </si>
  <si>
    <t>ערד 8812</t>
  </si>
  <si>
    <t>98812000</t>
  </si>
  <si>
    <t>ערד 8813</t>
  </si>
  <si>
    <t>98813000</t>
  </si>
  <si>
    <t>ערד 8814</t>
  </si>
  <si>
    <t>98814000</t>
  </si>
  <si>
    <t>ערד 8815</t>
  </si>
  <si>
    <t>98815000</t>
  </si>
  <si>
    <t>ערד 8816</t>
  </si>
  <si>
    <t>98816000</t>
  </si>
  <si>
    <t>ערד 8817</t>
  </si>
  <si>
    <t>98817000</t>
  </si>
  <si>
    <t>ערד 8818</t>
  </si>
  <si>
    <t>98818000</t>
  </si>
  <si>
    <t>ערד 8819</t>
  </si>
  <si>
    <t>98819000</t>
  </si>
  <si>
    <t>ערד 8820</t>
  </si>
  <si>
    <t>98820000</t>
  </si>
  <si>
    <t>ערד 8821</t>
  </si>
  <si>
    <t>98821000</t>
  </si>
  <si>
    <t>ערד 8822</t>
  </si>
  <si>
    <t>9882200</t>
  </si>
  <si>
    <t>ערד 8823</t>
  </si>
  <si>
    <t>9882300</t>
  </si>
  <si>
    <t>ערד 8824</t>
  </si>
  <si>
    <t>9882500</t>
  </si>
  <si>
    <t>ערד 8825</t>
  </si>
  <si>
    <t>9882600</t>
  </si>
  <si>
    <t>ערד 8826</t>
  </si>
  <si>
    <t>9882700</t>
  </si>
  <si>
    <t>ערד 8827</t>
  </si>
  <si>
    <t>9882800</t>
  </si>
  <si>
    <t>ערד 8829</t>
  </si>
  <si>
    <t>9882900</t>
  </si>
  <si>
    <t>ערד 8832</t>
  </si>
  <si>
    <t>8831000</t>
  </si>
  <si>
    <t>ערד 8833</t>
  </si>
  <si>
    <t>8833000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</si>
  <si>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</si>
  <si>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</si>
  <si>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</si>
  <si>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</si>
  <si>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</si>
  <si>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</si>
  <si>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</si>
  <si>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</si>
  <si>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</si>
  <si>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</si>
  <si>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</si>
  <si>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</si>
  <si>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</si>
  <si>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</si>
  <si>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</si>
  <si>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</si>
  <si>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</si>
  <si>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</si>
  <si>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</si>
  <si>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</si>
  <si>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</si>
  <si>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</si>
  <si>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</si>
  <si>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</si>
  <si>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</si>
  <si>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</si>
  <si>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</si>
  <si>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</si>
  <si>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</si>
  <si>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</si>
  <si>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</si>
  <si>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</si>
  <si>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8852</t>
  </si>
  <si>
    <t>8852000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</si>
  <si>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</si>
  <si>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</si>
  <si>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</si>
  <si>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</si>
  <si>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</si>
  <si>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</si>
  <si>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</si>
  <si>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</si>
  <si>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</si>
  <si>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</si>
  <si>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</si>
  <si>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</si>
  <si>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</si>
  <si>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</si>
  <si>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</si>
  <si>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</si>
  <si>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</si>
  <si>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</si>
  <si>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</si>
  <si>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</si>
  <si>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</si>
  <si>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</si>
  <si>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</si>
  <si>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</si>
  <si>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</si>
  <si>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</si>
  <si>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</si>
  <si>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</si>
  <si>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8868</t>
  </si>
  <si>
    <t>88680000</t>
  </si>
  <si>
    <t>ערד 8869</t>
  </si>
  <si>
    <t>88690000</t>
  </si>
  <si>
    <t>ערד 8871</t>
  </si>
  <si>
    <t>88710000</t>
  </si>
  <si>
    <t>ערד 8872</t>
  </si>
  <si>
    <t>88720000</t>
  </si>
  <si>
    <t>ערד 8873</t>
  </si>
  <si>
    <t>88730000</t>
  </si>
  <si>
    <t>ערד 8874</t>
  </si>
  <si>
    <t>88740000</t>
  </si>
  <si>
    <t>ערד 8875</t>
  </si>
  <si>
    <t>88750000</t>
  </si>
  <si>
    <t>ערד 8876</t>
  </si>
  <si>
    <t>88760000</t>
  </si>
  <si>
    <t>ערד 8877</t>
  </si>
  <si>
    <t>88770000</t>
  </si>
  <si>
    <t>ערד 8878</t>
  </si>
  <si>
    <t>88780000</t>
  </si>
  <si>
    <t>ערד 8879</t>
  </si>
  <si>
    <t>88790000</t>
  </si>
  <si>
    <t>ערד 8880</t>
  </si>
  <si>
    <t>88800000</t>
  </si>
  <si>
    <t>ערד 8881</t>
  </si>
  <si>
    <t>88810000</t>
  </si>
  <si>
    <t>ערד 8882</t>
  </si>
  <si>
    <t>88820000</t>
  </si>
  <si>
    <t>ערד 8883</t>
  </si>
  <si>
    <t>88830000</t>
  </si>
  <si>
    <t>ערד 8884</t>
  </si>
  <si>
    <t>88840000</t>
  </si>
  <si>
    <t>ערד 8888</t>
  </si>
  <si>
    <t>88880000</t>
  </si>
  <si>
    <t>ערד 8889</t>
  </si>
  <si>
    <t>88890000</t>
  </si>
  <si>
    <t>ערד 8892</t>
  </si>
  <si>
    <t>88920000</t>
  </si>
  <si>
    <t>ערד 8893</t>
  </si>
  <si>
    <t>88930000</t>
  </si>
  <si>
    <t>ערד 8894</t>
  </si>
  <si>
    <t>88940000</t>
  </si>
  <si>
    <t>ערד 8895</t>
  </si>
  <si>
    <t>88950000</t>
  </si>
  <si>
    <t>ערד 8896</t>
  </si>
  <si>
    <t>88960000</t>
  </si>
  <si>
    <t>ערד 8897</t>
  </si>
  <si>
    <t>88970000</t>
  </si>
  <si>
    <t>ערד 8898</t>
  </si>
  <si>
    <t>88980000</t>
  </si>
  <si>
    <t>ערד 8899</t>
  </si>
  <si>
    <t>88990000</t>
  </si>
  <si>
    <t>ערד 8900</t>
  </si>
  <si>
    <t>89000000</t>
  </si>
  <si>
    <t>ערד 8901</t>
  </si>
  <si>
    <t>89010000</t>
  </si>
  <si>
    <t>ערד 8903</t>
  </si>
  <si>
    <t>89030000</t>
  </si>
  <si>
    <t>ערד 8904</t>
  </si>
  <si>
    <t>89040000</t>
  </si>
  <si>
    <t>ערד 8905</t>
  </si>
  <si>
    <t>89050000</t>
  </si>
  <si>
    <t>ערד 8908</t>
  </si>
  <si>
    <t>89080000</t>
  </si>
  <si>
    <t>ערד סדרה 2024  8758  4.8%</t>
  </si>
  <si>
    <t>8287583</t>
  </si>
  <si>
    <t>ערד סדרה 2024  8759  4.8%</t>
  </si>
  <si>
    <t>8287591</t>
  </si>
  <si>
    <t>ערד סדרה 2024  8760  4.8%</t>
  </si>
  <si>
    <t>8287609</t>
  </si>
  <si>
    <t>ערד סדרה 8743  4.8%  2023</t>
  </si>
  <si>
    <t>8287435</t>
  </si>
  <si>
    <t>ערד סדרה 8744  4.8%  2023</t>
  </si>
  <si>
    <t>8287443</t>
  </si>
  <si>
    <t>ערד סדרה 8753 2024 4.8%</t>
  </si>
  <si>
    <t>8287534</t>
  </si>
  <si>
    <t>ערד סדרה 8755 2024 4.8%</t>
  </si>
  <si>
    <t>8287559</t>
  </si>
  <si>
    <t>ערד סדרה 8756 2024 4.8%</t>
  </si>
  <si>
    <t>8287567</t>
  </si>
  <si>
    <t>ערד סדרה 8757 2024 4.8%</t>
  </si>
  <si>
    <t>8287575</t>
  </si>
  <si>
    <t>ערד סדרה 8762 %4.8 2025</t>
  </si>
  <si>
    <t>8287625</t>
  </si>
  <si>
    <t>ערד סדרה 8763 %4.8 2025</t>
  </si>
  <si>
    <t>8287633</t>
  </si>
  <si>
    <t>ערד סדרה 8764 %4.8 2025</t>
  </si>
  <si>
    <t>8287641</t>
  </si>
  <si>
    <t>ערד סדרה 8766 2025 4.8%</t>
  </si>
  <si>
    <t>8287666</t>
  </si>
  <si>
    <t>ערד סדרה 8768 2025 4.8%</t>
  </si>
  <si>
    <t>8287682</t>
  </si>
  <si>
    <t>ערד סדרה 8770   2025   4.8%</t>
  </si>
  <si>
    <t>8287708</t>
  </si>
  <si>
    <t>ערד סדרה 8772 4.8% 2025</t>
  </si>
  <si>
    <t>8287724</t>
  </si>
  <si>
    <t>ערד סדרה 8773 4.8% 2025</t>
  </si>
  <si>
    <t>8287732</t>
  </si>
  <si>
    <t>ערד סדרה 8774 2026 4.8%</t>
  </si>
  <si>
    <t>8287740</t>
  </si>
  <si>
    <t>ערד סדרה 8775 2026 4.8%</t>
  </si>
  <si>
    <t>8287757</t>
  </si>
  <si>
    <t>ערד סדרה 8776 2026 4.8%</t>
  </si>
  <si>
    <t>8287765</t>
  </si>
  <si>
    <t>ערד סדרה 8777 2026 4.8%</t>
  </si>
  <si>
    <t>8287773</t>
  </si>
  <si>
    <t>ערד סדרה 8778 2026 4.8%</t>
  </si>
  <si>
    <t>8287781</t>
  </si>
  <si>
    <t>ערד סדרה 8781 2026 4.8%</t>
  </si>
  <si>
    <t>8287815</t>
  </si>
  <si>
    <t>ערד סדרה 8784  4.8%  2026</t>
  </si>
  <si>
    <t>8287849</t>
  </si>
  <si>
    <t>ערד סדרה 8787 4.8% 2027</t>
  </si>
  <si>
    <t>8287872</t>
  </si>
  <si>
    <t>ערד סדרה 8788 4.8% 2027</t>
  </si>
  <si>
    <t>71116727</t>
  </si>
  <si>
    <t>ערד סדרה 8789 2027 4.8%</t>
  </si>
  <si>
    <t>87890</t>
  </si>
  <si>
    <t>ערד סדרה 8810 2029 4.8%</t>
  </si>
  <si>
    <t>71121438</t>
  </si>
  <si>
    <t>ערד8911</t>
  </si>
  <si>
    <t>89110000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</si>
  <si>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</si>
  <si>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</si>
  <si>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</si>
  <si>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</si>
  <si>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</si>
  <si>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</si>
  <si>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</si>
  <si>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</si>
  <si>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</si>
  <si>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</si>
  <si>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</si>
  <si>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</si>
  <si>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יהב קוקו סדרה ד (לס)  לא ברצף</t>
  </si>
  <si>
    <t>6620300</t>
  </si>
  <si>
    <t>520020421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</si>
  <si>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</si>
  <si>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</si>
  <si>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</si>
  <si>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</si>
  <si>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</si>
  <si>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</si>
  <si>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</si>
  <si>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</si>
  <si>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</si>
  <si>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</si>
  <si>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</si>
  <si>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</si>
  <si>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</si>
  <si>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</si>
  <si>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</si>
  <si>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נתיבים אגח א</t>
  </si>
  <si>
    <t>1090281</t>
  </si>
  <si>
    <t>513502229</t>
  </si>
  <si>
    <t>CRSLNX 4.555 06/51</t>
  </si>
  <si>
    <t>Baa2</t>
  </si>
  <si>
    <t>TRANSED PARTNERS 3.951 09/50 12/37</t>
  </si>
  <si>
    <t>DBRS</t>
  </si>
  <si>
    <t>Agritask Ltd</t>
  </si>
  <si>
    <t>513717694</t>
  </si>
  <si>
    <t>Behalf</t>
  </si>
  <si>
    <t>514610450</t>
  </si>
  <si>
    <t>BioSight Ltd</t>
  </si>
  <si>
    <t>512852559</t>
  </si>
  <si>
    <t>Continuity Software Ltd</t>
  </si>
  <si>
    <t>511779639</t>
  </si>
  <si>
    <t>Cynerio Israel Ltd</t>
  </si>
  <si>
    <t>515746212</t>
  </si>
  <si>
    <t>Distree Ltd</t>
  </si>
  <si>
    <t>516596848</t>
  </si>
  <si>
    <t>Essence Infra and Construction*</t>
  </si>
  <si>
    <t>520034505</t>
  </si>
  <si>
    <t>FutureCides</t>
  </si>
  <si>
    <t>516544111</t>
  </si>
  <si>
    <t>GES אקוויטי</t>
  </si>
  <si>
    <t>511325326</t>
  </si>
  <si>
    <t>GES הלוואת בעלים</t>
  </si>
  <si>
    <t>Lightricks</t>
  </si>
  <si>
    <t xml:space="preserve"> 514879071</t>
  </si>
  <si>
    <t>NeoManna Ltd</t>
  </si>
  <si>
    <t>516561917</t>
  </si>
  <si>
    <t>Sustained Therapy</t>
  </si>
  <si>
    <t>516541372</t>
  </si>
  <si>
    <t>TIPA CORP LTD</t>
  </si>
  <si>
    <t>514420660</t>
  </si>
  <si>
    <t>Veev וויו גרופ*</t>
  </si>
  <si>
    <t>1171107</t>
  </si>
  <si>
    <t>83-2652993</t>
  </si>
  <si>
    <t>VELOX PURE DIGITAL</t>
  </si>
  <si>
    <t>514727430</t>
  </si>
  <si>
    <t>Venn 2014</t>
  </si>
  <si>
    <t>515171510</t>
  </si>
  <si>
    <t>Viisights Solutions</t>
  </si>
  <si>
    <t>515252112</t>
  </si>
  <si>
    <t>Virility Medical Ltd</t>
  </si>
  <si>
    <t>515448165</t>
  </si>
  <si>
    <t>אגכימדס שותפות מוגבלת*</t>
  </si>
  <si>
    <t>540310463</t>
  </si>
  <si>
    <t>אי.די.אף אנרגיות מתחדשות ישראל*</t>
  </si>
  <si>
    <t>540306990</t>
  </si>
  <si>
    <t>אפקון קרן אירופה שותף כללי*</t>
  </si>
  <si>
    <t>516404811</t>
  </si>
  <si>
    <t>1735 MARKET INVESTOR HOLDC MAKEFET*</t>
  </si>
  <si>
    <t>240 West 35th Street  mkf*</t>
  </si>
  <si>
    <t>494382</t>
  </si>
  <si>
    <t>425 Lexington*</t>
  </si>
  <si>
    <t>901 Fifth Seattle*</t>
  </si>
  <si>
    <t>Eschborn Plaza*</t>
  </si>
  <si>
    <t>FinTLV Opportunity 2 LP</t>
  </si>
  <si>
    <t>Fu Gen AG</t>
  </si>
  <si>
    <t>Global Energy Generation LLC*</t>
  </si>
  <si>
    <t>Lendbuzz Inc</t>
  </si>
  <si>
    <t>Mammoth North LP*</t>
  </si>
  <si>
    <t>Mammoth South LP*</t>
  </si>
  <si>
    <t>Migdal WORE 2021 1 Holdings*</t>
  </si>
  <si>
    <t>NORDIC POWER 2*</t>
  </si>
  <si>
    <t>NORDIC POWER 3*</t>
  </si>
  <si>
    <t>NORDIC POWER 4*</t>
  </si>
  <si>
    <t>795300</t>
  </si>
  <si>
    <t>OPC Power Ventures LP</t>
  </si>
  <si>
    <t>ORDH</t>
  </si>
  <si>
    <t>ReLog*</t>
  </si>
  <si>
    <t>Rialto Elite Portfolio makefet*</t>
  </si>
  <si>
    <t>508308</t>
  </si>
  <si>
    <t>ROBIN*</t>
  </si>
  <si>
    <t>505145</t>
  </si>
  <si>
    <t>Sacramento 353*</t>
  </si>
  <si>
    <t>SPVNI 2 Next 2021 LP</t>
  </si>
  <si>
    <t>Sunbit</t>
  </si>
  <si>
    <t>Tanfield 1*</t>
  </si>
  <si>
    <t>USBT INVESTOR HOLDCO 2 LP*</t>
  </si>
  <si>
    <t>white oak 2*</t>
  </si>
  <si>
    <t>white oak 3 mkf*</t>
  </si>
  <si>
    <t>494381</t>
  </si>
  <si>
    <t>חברת Earnix</t>
  </si>
  <si>
    <t>עסקת Danforth*</t>
  </si>
  <si>
    <t>סה"כ קרנות השקעה</t>
  </si>
  <si>
    <t>סה"כ קרנות השקעה בישראל</t>
  </si>
  <si>
    <t>Arkin Bio Ventures II L.P</t>
  </si>
  <si>
    <t>Diagnostic Robotics Ltd</t>
  </si>
  <si>
    <t>F2 Capital Partners 3 LP</t>
  </si>
  <si>
    <t>F2 Capital Partners II, L.P.</t>
  </si>
  <si>
    <t>F2 Select I LP</t>
  </si>
  <si>
    <t>Panorays. Ltd (ISR)</t>
  </si>
  <si>
    <t>Pitango Venture Capital Fund VIII, L.P.</t>
  </si>
  <si>
    <t>Stage One Venture Capital Fund IV</t>
  </si>
  <si>
    <t>StageOne S.P.V R.S</t>
  </si>
  <si>
    <t>Vintage fund of funds ISRAEL V</t>
  </si>
  <si>
    <t>JTLV III LIMITED PARTNERSHIP</t>
  </si>
  <si>
    <t>ריאליטי קרן השקעות בנדל"ן IV</t>
  </si>
  <si>
    <t>Cynet Security LTD (ISR)</t>
  </si>
  <si>
    <t>FIMI Israel Opportunity VII</t>
  </si>
  <si>
    <t>Fortissimo Capital Fund V L.P.</t>
  </si>
  <si>
    <t>Gad</t>
  </si>
  <si>
    <t>GESM Via Maris Limited Partnership</t>
  </si>
  <si>
    <t>Green Lantern GL II LP</t>
  </si>
  <si>
    <t>Greenfield Partners II L.P</t>
  </si>
  <si>
    <t>Kedma Capital III</t>
  </si>
  <si>
    <t>Noy 4 Infrastructure and energy</t>
  </si>
  <si>
    <t>RAM COASTAL ENERGY LIMITED PARTNERSHIP</t>
  </si>
  <si>
    <t>S.H. SKY 4 L.P</t>
  </si>
  <si>
    <t>TENE GROWTH CAPITAL IV</t>
  </si>
  <si>
    <t>Yesodot Gimmel</t>
  </si>
  <si>
    <t>Yesodot Senior Co Invest</t>
  </si>
  <si>
    <t>סה"כ קרנות השקעה בחו"ל</t>
  </si>
  <si>
    <t>83North FXV III, L.P.</t>
  </si>
  <si>
    <t>Andreessen Horowitz Fund VII, L.P.</t>
  </si>
  <si>
    <t>Andreessen Horowitz Fund VIII</t>
  </si>
  <si>
    <t>Andreessen Horowitz LSV Fund II, L.P.</t>
  </si>
  <si>
    <t>Andreessen Horowitz LSV Fund III</t>
  </si>
  <si>
    <t>Creandum VI Select</t>
  </si>
  <si>
    <t>General Catalyst Group XI - Creation</t>
  </si>
  <si>
    <t>General Catalyst Group XI - Ignition</t>
  </si>
  <si>
    <t>General Catalyst Group XI -Endurance</t>
  </si>
  <si>
    <t>Horsley Bridge XII Ventures</t>
  </si>
  <si>
    <t>ISF III Overflow Fund L.P</t>
  </si>
  <si>
    <t>Israel Secondary fund III L.P</t>
  </si>
  <si>
    <t>Lightspeed Venture Partners Select IV, L.P.</t>
  </si>
  <si>
    <t>Lightspeed Venture Partners XIII, L.P.</t>
  </si>
  <si>
    <t>Point Nine VI</t>
  </si>
  <si>
    <t>Pontifax (Israel) VI L.P.</t>
  </si>
  <si>
    <t>Spark Capital Growth Fund IV</t>
  </si>
  <si>
    <t>Spark Capital VII</t>
  </si>
  <si>
    <t>Strategic Investors Fund IX L.P</t>
  </si>
  <si>
    <t>Strategic Investors Fund X</t>
  </si>
  <si>
    <t>Vintage Fund of Funds V ACCESS</t>
  </si>
  <si>
    <t>Vintage Fund of Funds VI Access</t>
  </si>
  <si>
    <t>Vintage Fund of Funds VII (Access) LP</t>
  </si>
  <si>
    <t>Zeev Opportunity Fund I</t>
  </si>
  <si>
    <t>Zeev Ventures VI, L.P.</t>
  </si>
  <si>
    <t>קרנות גידור</t>
  </si>
  <si>
    <t>ION TECH FEEDER FUND</t>
  </si>
  <si>
    <t>KYG4939W1188</t>
  </si>
  <si>
    <t>Blackstone Real Estate Partners IX.F L.P</t>
  </si>
  <si>
    <t>Brookfield SREP III F3</t>
  </si>
  <si>
    <t>Co Invest Antlia BSREP III</t>
  </si>
  <si>
    <t>Electra America Multifamily III</t>
  </si>
  <si>
    <t>ELECTRA AMERICA PRINCIPAL HOSPITALITY</t>
  </si>
  <si>
    <t>Portfolio EDGE</t>
  </si>
  <si>
    <t>Waterton Residential P V XIII</t>
  </si>
  <si>
    <t>חשבון ריט WATERTON EDGE</t>
  </si>
  <si>
    <t>Accelmed Partners II</t>
  </si>
  <si>
    <t>ACE IV*</t>
  </si>
  <si>
    <t>ACE V*</t>
  </si>
  <si>
    <t>ADLS</t>
  </si>
  <si>
    <t>Advent International GPE IX L.P</t>
  </si>
  <si>
    <t>Advent International GPE X B L.P</t>
  </si>
  <si>
    <t>AIOF II Woolly Co Invest Fund L.P</t>
  </si>
  <si>
    <t>Ambition HOLDINGS OFFSHORE LP</t>
  </si>
  <si>
    <t>AP IX Connect Holdings L.P</t>
  </si>
  <si>
    <t>APCS LP*</t>
  </si>
  <si>
    <t>Apollo Overseas Partners IX L.P</t>
  </si>
  <si>
    <t>ARCLIGHT AEP FEEDER FUND VII LLC</t>
  </si>
  <si>
    <t>ArcLight Fund VII AIV L.P</t>
  </si>
  <si>
    <t>Arcmont SLF II</t>
  </si>
  <si>
    <t>Ares Private Capital Solutions II*</t>
  </si>
  <si>
    <t>Artemis*</t>
  </si>
  <si>
    <t>Astorg MidCap</t>
  </si>
  <si>
    <t>Astorg VII</t>
  </si>
  <si>
    <t>Astorg VII Co Invest ERT</t>
  </si>
  <si>
    <t>Astorg VII Co Invest LGC</t>
  </si>
  <si>
    <t>Astorg VIII</t>
  </si>
  <si>
    <t>AT-BAY, Inc.</t>
  </si>
  <si>
    <t>Audax Direct Lending Solutions Fund II</t>
  </si>
  <si>
    <t>Augury Inc.</t>
  </si>
  <si>
    <t>BCP V Brand Co Invest LP</t>
  </si>
  <si>
    <t>BCP V DEXKO CO INVEST LP</t>
  </si>
  <si>
    <t>Boom Co invest B LP</t>
  </si>
  <si>
    <t>Brookfield Capital Partners Fund VI</t>
  </si>
  <si>
    <t>Brookfield Capital Partners V</t>
  </si>
  <si>
    <t>Brookfield coinv JCI</t>
  </si>
  <si>
    <t>Brookfield HSO Co Invest L.P</t>
  </si>
  <si>
    <t>CAPSII</t>
  </si>
  <si>
    <t>CAPSII co inv</t>
  </si>
  <si>
    <t>Caretech*</t>
  </si>
  <si>
    <t>Cary Group*</t>
  </si>
  <si>
    <t>CDL II</t>
  </si>
  <si>
    <t>Cerity Partners</t>
  </si>
  <si>
    <t>Cherry Bekaert</t>
  </si>
  <si>
    <t>Cheyne Real Estate Credit Holdings VII</t>
  </si>
  <si>
    <t>Clayton Dubilier &amp; Rice XI L.P</t>
  </si>
  <si>
    <t>CMPVIIC</t>
  </si>
  <si>
    <t>Concorde Co Invest L.P.</t>
  </si>
  <si>
    <t>Copenhagen Energy Transition</t>
  </si>
  <si>
    <t>Copenhagen Infrastructure III F2</t>
  </si>
  <si>
    <t>Copenhagen Infrastructure Partners IV F2</t>
  </si>
  <si>
    <t>Court Square Capital Lancet Holdings L.P</t>
  </si>
  <si>
    <t>Court Square IV</t>
  </si>
  <si>
    <t>CRECH V</t>
  </si>
  <si>
    <t>Crescent Direct Lending III</t>
  </si>
  <si>
    <t>CVC Capital partners VIII</t>
  </si>
  <si>
    <t>DIRECT LENDING FUND IV (EUR) SLP</t>
  </si>
  <si>
    <t>EC 6 ADLS co inv</t>
  </si>
  <si>
    <t>EC1 ADLS  co inv</t>
  </si>
  <si>
    <t>EC2 ADLS  co inv</t>
  </si>
  <si>
    <t>EC3 ADLS  co inv</t>
  </si>
  <si>
    <t>EC4 ADLS  co inv</t>
  </si>
  <si>
    <t>EC5 ADLS  co inv</t>
  </si>
  <si>
    <t>EIP Renewables invest SCS</t>
  </si>
  <si>
    <t>Euromoney*</t>
  </si>
  <si>
    <t>European Camping Group ECG*</t>
  </si>
  <si>
    <t>Francisco Partners VI</t>
  </si>
  <si>
    <t>GIP CAPS II Panther Co Investment L.P</t>
  </si>
  <si>
    <t>GIP CAPS II REX Co Investment Fund L.P</t>
  </si>
  <si>
    <t>GIP GEMINI FUND CAYMAN FEEDER II LP</t>
  </si>
  <si>
    <t>GIP IV Gutenberg Co Invest SCsp</t>
  </si>
  <si>
    <t>GIP IV Seaway Energy</t>
  </si>
  <si>
    <t>Girasol Investments S.A</t>
  </si>
  <si>
    <t>Global Infrastructure Partners Core C</t>
  </si>
  <si>
    <t>Global Infrastructure Partners IV L.P</t>
  </si>
  <si>
    <t>Group 11 Fund IV</t>
  </si>
  <si>
    <t>Group 11 Fund V</t>
  </si>
  <si>
    <t>GTCR Fund XII/A&amp;B LP</t>
  </si>
  <si>
    <t>H.I.G. Advantage Buyout Fund, L.P.</t>
  </si>
  <si>
    <t>HarbourVest Partners Co-Investment Fund IV L.P.</t>
  </si>
  <si>
    <t>Havea*</t>
  </si>
  <si>
    <t>ICG Real Estate Debt VI</t>
  </si>
  <si>
    <t>ICGLV</t>
  </si>
  <si>
    <t>IFM GLOBAL INFRASTRUCTURE C</t>
  </si>
  <si>
    <t>IK Small Cap Fund II No.1 SCSp</t>
  </si>
  <si>
    <t>InfraRed Infrastructure Fund V</t>
  </si>
  <si>
    <t>InnovateMR</t>
  </si>
  <si>
    <t>Insight Partners XI</t>
  </si>
  <si>
    <t>Insight Partners XII LP</t>
  </si>
  <si>
    <t>Insight Venture Partners X, L.P.</t>
  </si>
  <si>
    <t>Investindustrial VII L.P.</t>
  </si>
  <si>
    <t>ISQ Global infrastructure Fund III</t>
  </si>
  <si>
    <t>ISQ Kio Co Invest Fund L.P</t>
  </si>
  <si>
    <t>itm8*</t>
  </si>
  <si>
    <t>JoyTunes Ltd.</t>
  </si>
  <si>
    <t>JP Morgan IIF</t>
  </si>
  <si>
    <t>Kartesia Senior Opportunities II</t>
  </si>
  <si>
    <t>KASS</t>
  </si>
  <si>
    <t>KASS Unlevered   Compartment E</t>
  </si>
  <si>
    <t>KASS Unlevered II S.a r.l</t>
  </si>
  <si>
    <t>KCO VI</t>
  </si>
  <si>
    <t>KCOIV SCS</t>
  </si>
  <si>
    <t>KCOV</t>
  </si>
  <si>
    <t>Kelso Investment Associates X, L.P.</t>
  </si>
  <si>
    <t>KKR CAVALRY CO INVEST</t>
  </si>
  <si>
    <t>KKR THOR CO INVEST LP</t>
  </si>
  <si>
    <t>Klirmark III</t>
  </si>
  <si>
    <t>KSO</t>
  </si>
  <si>
    <t>Lightricks Ltd.</t>
  </si>
  <si>
    <t>LS POWER FUND IV F2</t>
  </si>
  <si>
    <t>Magna Legal Services</t>
  </si>
  <si>
    <t>MCP V</t>
  </si>
  <si>
    <t>MIE III Co Investment Fund II S.L.P</t>
  </si>
  <si>
    <t>Minute Media Inc.</t>
  </si>
  <si>
    <t>Mirasol Co Invest Fund L.P</t>
  </si>
  <si>
    <t>MORE B 1</t>
  </si>
  <si>
    <t>MTDL</t>
  </si>
  <si>
    <t>NCA Co Invest L.P</t>
  </si>
  <si>
    <t>Ned Stevens</t>
  </si>
  <si>
    <t>Nirvana Holdings I LP</t>
  </si>
  <si>
    <t>Odevo*</t>
  </si>
  <si>
    <t>ORCC III</t>
  </si>
  <si>
    <t>Pantheon Global Co Inv Opportunities V</t>
  </si>
  <si>
    <t>Pantheon Global Secondary Fund VI</t>
  </si>
  <si>
    <t>Paragon Fund III Feeder Limited</t>
  </si>
  <si>
    <t>Patria Private Equity Fund VI</t>
  </si>
  <si>
    <t>PERMIRA VII L.P.2 SCSP</t>
  </si>
  <si>
    <t>Permira VIII   2 SCSp</t>
  </si>
  <si>
    <t>PGCO IV Co mingled Fund SCSP</t>
  </si>
  <si>
    <t>PORCUPINE HOLDINGS (OFFSHORE) LP</t>
  </si>
  <si>
    <t>PPCSIV</t>
  </si>
  <si>
    <t>Project Stream Co Invest Fund L.P</t>
  </si>
  <si>
    <t>Proofpoint Co Invest Fund L.P</t>
  </si>
  <si>
    <t>Proxima Co Invest L.P</t>
  </si>
  <si>
    <t>R Software Inc.</t>
  </si>
  <si>
    <t>SDP IV</t>
  </si>
  <si>
    <t>SDPIII</t>
  </si>
  <si>
    <t>SONNEDIX</t>
  </si>
  <si>
    <t>Spectrum</t>
  </si>
  <si>
    <t>SPECTRUM co inv   Mayberry LP</t>
  </si>
  <si>
    <t>SPECTRUM co inv   Saavi LP</t>
  </si>
  <si>
    <t>Sportority Limited (UK)</t>
  </si>
  <si>
    <t>Sun Capital Partners VII, L.P.</t>
  </si>
  <si>
    <t>TDLIV</t>
  </si>
  <si>
    <t>Thoma Bravo Discover Fund II, L.P.</t>
  </si>
  <si>
    <t>Thoma Bravo Fund XIII</t>
  </si>
  <si>
    <t>Thoma Bravo Fund XIV A</t>
  </si>
  <si>
    <t>Tikehau Direct Lending V</t>
  </si>
  <si>
    <t>TPG Asia VII L.P</t>
  </si>
  <si>
    <t>Trilantic Europe VI SCSp</t>
  </si>
  <si>
    <t>Warburg Pincus China II L.P</t>
  </si>
  <si>
    <t>Whitehorse IV</t>
  </si>
  <si>
    <t>WHITEHORSE LIQUIDITY PARTNERS GPSOF</t>
  </si>
  <si>
    <t>Whitehorse Liquidity Partners V</t>
  </si>
  <si>
    <t>WHLP Kennedy (A) LP</t>
  </si>
  <si>
    <t>WSREDII</t>
  </si>
  <si>
    <t>סה"כ כתבי אופציה בישראל:</t>
  </si>
  <si>
    <t>ג'י סיטי בע"מ</t>
  </si>
  <si>
    <t>הייקון מערכות אפ 03/22*</t>
  </si>
  <si>
    <t>1185214</t>
  </si>
  <si>
    <t>נוסטרומו אופ*</t>
  </si>
  <si>
    <t>אופציה על מניה לא סחירה Agritask</t>
  </si>
  <si>
    <t>או פי סי אנרגיה</t>
  </si>
  <si>
    <t>10000668</t>
  </si>
  <si>
    <t>10000669</t>
  </si>
  <si>
    <t>10000632</t>
  </si>
  <si>
    <t>10000677</t>
  </si>
  <si>
    <t>10000676</t>
  </si>
  <si>
    <t>10000667</t>
  </si>
  <si>
    <t>10000643</t>
  </si>
  <si>
    <t>10000540</t>
  </si>
  <si>
    <t>₪ / מט"ח</t>
  </si>
  <si>
    <t>+ILS/-USD 3.2984 12-06-23 (11) -566</t>
  </si>
  <si>
    <t>10002927</t>
  </si>
  <si>
    <t>+ILS/-USD 3.3 12-06-23 (10) -570</t>
  </si>
  <si>
    <t>10000720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</si>
  <si>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</si>
  <si>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</si>
  <si>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</si>
  <si>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</si>
  <si>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</si>
  <si>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</si>
  <si>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10000110</t>
  </si>
  <si>
    <t>10003351</t>
  </si>
  <si>
    <t>+ILS/-USD 3.326 12-06-23 (10) -578</t>
  </si>
  <si>
    <t>10002910</t>
  </si>
  <si>
    <t>10000716</t>
  </si>
  <si>
    <t>+ILS/-USD 3.327 12-06-23 (12) -579</t>
  </si>
  <si>
    <t>10000718</t>
  </si>
  <si>
    <t>10002914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</si>
  <si>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</si>
  <si>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</si>
  <si>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</si>
  <si>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</si>
  <si>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</si>
  <si>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</si>
  <si>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</si>
  <si>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</si>
  <si>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</si>
  <si>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</si>
  <si>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</si>
  <si>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</si>
  <si>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3.3453 25-05-23 (20) -397</t>
  </si>
  <si>
    <t>10000787</t>
  </si>
  <si>
    <t>+ILS/-USD 3.346 25-05-23 (10) -395</t>
  </si>
  <si>
    <t>10000171</t>
  </si>
  <si>
    <t>10003175</t>
  </si>
  <si>
    <t>+ILS/-USD 3.348 25-05-23 (11) -395</t>
  </si>
  <si>
    <t>10000785</t>
  </si>
  <si>
    <t>10003177</t>
  </si>
  <si>
    <t>+ILS/-USD 3.3535 06-06-23 (94) -565</t>
  </si>
  <si>
    <t>10002883</t>
  </si>
  <si>
    <t>+ILS/-USD 3.354 06-06-23 (10) -570</t>
  </si>
  <si>
    <t>10002879</t>
  </si>
  <si>
    <t>+ILS/-USD 3.3554 15-05-23 (20) -546</t>
  </si>
  <si>
    <t>10003115</t>
  </si>
  <si>
    <t>10000765</t>
  </si>
  <si>
    <t>+ILS/-USD 3.3561 16-05-23 (20) -193</t>
  </si>
  <si>
    <t>10000823</t>
  </si>
  <si>
    <t>+ILS/-USD 3.3585 08-06-23 (94) -245</t>
  </si>
  <si>
    <t>10003326</t>
  </si>
  <si>
    <t>+ILS/-USD 3.3587 15-05-23 (10) -193</t>
  </si>
  <si>
    <t>10000821</t>
  </si>
  <si>
    <t>+ILS/-USD 3.36 08-06-23 (11) -245</t>
  </si>
  <si>
    <t>10000661</t>
  </si>
  <si>
    <t>+ILS/-USD 3.3601 06-06-23 (11) -559</t>
  </si>
  <si>
    <t>10000704</t>
  </si>
  <si>
    <t>10002881</t>
  </si>
  <si>
    <t>+ILS/-USD 3.3615 15-05-23 (11) -545</t>
  </si>
  <si>
    <t>10003113</t>
  </si>
  <si>
    <t>+ILS/-USD 3.362 06-06-23 (20) -568</t>
  </si>
  <si>
    <t>10000706</t>
  </si>
  <si>
    <t>+ILS/-USD 3.363 08-06-23 (12) -247</t>
  </si>
  <si>
    <t>10003324</t>
  </si>
  <si>
    <t>+ILS/-USD 3.3673 03-04-23 (10) -102</t>
  </si>
  <si>
    <t>10000827</t>
  </si>
  <si>
    <t>+ILS/-USD 3.37 10-05-23 (20) -570</t>
  </si>
  <si>
    <t>10000761</t>
  </si>
  <si>
    <t>+ILS/-USD 3.37 23-05-23 (12) -505</t>
  </si>
  <si>
    <t>10003141</t>
  </si>
  <si>
    <t>+ILS/-USD 3.3701 23-05-23 (10) -499</t>
  </si>
  <si>
    <t>10000160</t>
  </si>
  <si>
    <t>+ILS/-USD 3.3702 23-05-23 (20) -498</t>
  </si>
  <si>
    <t>10003143</t>
  </si>
  <si>
    <t>+ILS/-USD 3.3704 30-05-23 (12) -396</t>
  </si>
  <si>
    <t>10003183</t>
  </si>
  <si>
    <t>+ILS/-USD 3.3718 10-05-23 (11) -562</t>
  </si>
  <si>
    <t>10000759</t>
  </si>
  <si>
    <t>+ILS/-USD 3.3733 23-05-23 (11) -497</t>
  </si>
  <si>
    <t>10003139</t>
  </si>
  <si>
    <t>+ILS/-USD 3.3736 19-10-23 (94) -435</t>
  </si>
  <si>
    <t>10003396</t>
  </si>
  <si>
    <t>+ILS/-USD 3.374 19-10-23 (10) -420</t>
  </si>
  <si>
    <t>10000837</t>
  </si>
  <si>
    <t>+ILS/-USD 3.375 10-05-23 (12) -560</t>
  </si>
  <si>
    <t>10000763</t>
  </si>
  <si>
    <t>+ILS/-USD 3.3767 19-10-23 (11) -433</t>
  </si>
  <si>
    <t>10003394</t>
  </si>
  <si>
    <t>10000673</t>
  </si>
  <si>
    <t>+ILS/-USD 3.3775 09-05-23 (11) -185</t>
  </si>
  <si>
    <t>10000655</t>
  </si>
  <si>
    <t>10003313</t>
  </si>
  <si>
    <t>+ILS/-USD 3.3801 23-05-23 (98) -499</t>
  </si>
  <si>
    <t>10003145</t>
  </si>
  <si>
    <t>+ILS/-USD 3.3906 31-05-23 (10) -424</t>
  </si>
  <si>
    <t>10003201</t>
  </si>
  <si>
    <t>+ILS/-USD 3.3913 16-05-23 (10) -527</t>
  </si>
  <si>
    <t>10003118</t>
  </si>
  <si>
    <t>+ILS/-USD 3.3915 18-10-23 (11) -455</t>
  </si>
  <si>
    <t>10000671</t>
  </si>
  <si>
    <t>10003389</t>
  </si>
  <si>
    <t>+ILS/-USD 3.393 07-06-23 (12) -445</t>
  </si>
  <si>
    <t>10003194</t>
  </si>
  <si>
    <t>+ILS/-USD 3.393 18-10-23 (12) -456</t>
  </si>
  <si>
    <t>10000833</t>
  </si>
  <si>
    <t>10003391</t>
  </si>
  <si>
    <t>+ILS/-USD 3.3933 18-10-23 (10) -457</t>
  </si>
  <si>
    <t>10003387</t>
  </si>
  <si>
    <t>10000831</t>
  </si>
  <si>
    <t>+ILS/-USD 3.3936 31-05-23 (11) -424</t>
  </si>
  <si>
    <t>10003203</t>
  </si>
  <si>
    <t>10000640</t>
  </si>
  <si>
    <t>+ILS/-USD 3.3945 23-10-23 (20) -455</t>
  </si>
  <si>
    <t>10003405</t>
  </si>
  <si>
    <t>+ILS/-USD 3.395 24-05-23 (12) -448</t>
  </si>
  <si>
    <t>10003157</t>
  </si>
  <si>
    <t>+ILS/-USD 3.3954 19-10-23 (20) -446</t>
  </si>
  <si>
    <t>10000839</t>
  </si>
  <si>
    <t>+ILS/-USD 3.3955 07-06-23 (11) -445</t>
  </si>
  <si>
    <t>10003192</t>
  </si>
  <si>
    <t>+ILS/-USD 3.396 30-05-23 (11) -410</t>
  </si>
  <si>
    <t>10003188</t>
  </si>
  <si>
    <t>10000638</t>
  </si>
  <si>
    <t>+ILS/-USD 3.3967 16-05-23 (94) -533</t>
  </si>
  <si>
    <t>10000767</t>
  </si>
  <si>
    <t>+ILS/-USD 3.397 23-10-23 (10) -455</t>
  </si>
  <si>
    <t>10003401</t>
  </si>
  <si>
    <t>+ILS/-USD 3.397 24-05-23 (10) -449</t>
  </si>
  <si>
    <t>10000162</t>
  </si>
  <si>
    <t>+ILS/-USD 3.397 30-05-23 (12) -410</t>
  </si>
  <si>
    <t>10003190</t>
  </si>
  <si>
    <t>+ILS/-USD 3.398 24-05-23 (11) -448</t>
  </si>
  <si>
    <t>10003155</t>
  </si>
  <si>
    <t>+ILS/-USD 3.4 16-05-23 (11) -528</t>
  </si>
  <si>
    <t>10003120</t>
  </si>
  <si>
    <t>+ILS/-USD 3.4 16-05-23 (12) -530</t>
  </si>
  <si>
    <t>10003122</t>
  </si>
  <si>
    <t>+ILS/-USD 3.4 23-10-23 (12) -457</t>
  </si>
  <si>
    <t>10003403</t>
  </si>
  <si>
    <t>+ILS/-USD 3.406 08-05-23 (10) -190</t>
  </si>
  <si>
    <t>10003300</t>
  </si>
  <si>
    <t>10000184</t>
  </si>
  <si>
    <t>+ILS/-USD 3.406 08-05-23 (11) -190</t>
  </si>
  <si>
    <t>10003302</t>
  </si>
  <si>
    <t>+ILS/-USD 3.406 08-05-23 (12) -190</t>
  </si>
  <si>
    <t>10003304</t>
  </si>
  <si>
    <t>+ILS/-USD 3.41 04-04-23 (94) -480</t>
  </si>
  <si>
    <t>10002972</t>
  </si>
  <si>
    <t>+ILS/-USD 3.41 08-05-23 (98) -190</t>
  </si>
  <si>
    <t>10003306</t>
  </si>
  <si>
    <t>+ILS/-USD 3.4138 04-04-23 (10) -482</t>
  </si>
  <si>
    <t>10000605</t>
  </si>
  <si>
    <t>10002968</t>
  </si>
  <si>
    <t>10000136</t>
  </si>
  <si>
    <t>+ILS/-USD 3.4148 17-05-23 (12) -552</t>
  </si>
  <si>
    <t>10003124</t>
  </si>
  <si>
    <t>+ILS/-USD 3.4169 04-04-23 (11) -481</t>
  </si>
  <si>
    <t>10000607</t>
  </si>
  <si>
    <t>10002970</t>
  </si>
  <si>
    <t>+ILS/-USD 3.417 04-04-23 (12) -485</t>
  </si>
  <si>
    <t>10000728</t>
  </si>
  <si>
    <t>+ILS/-USD 3.419 18-05-23 (20) -570</t>
  </si>
  <si>
    <t>10000108</t>
  </si>
  <si>
    <t>10003127</t>
  </si>
  <si>
    <t>+ILS/-USD 3.42 17-05-23 (11) -540</t>
  </si>
  <si>
    <t>10000771</t>
  </si>
  <si>
    <t>10000634</t>
  </si>
  <si>
    <t>+ILS/-USD 3.4215 24-04-23 (20) -500</t>
  </si>
  <si>
    <t>10003125</t>
  </si>
  <si>
    <t>+ILS/-USD 3.423 17-05-23 (10) -550</t>
  </si>
  <si>
    <t>10000106</t>
  </si>
  <si>
    <t>10000769</t>
  </si>
  <si>
    <t>+ILS/-USD 3.4241 25-10-23 (20) -449</t>
  </si>
  <si>
    <t>10000112</t>
  </si>
  <si>
    <t>+ILS/-USD 3.4242 25-10-23 (10) -448</t>
  </si>
  <si>
    <t>10000199</t>
  </si>
  <si>
    <t>10000843</t>
  </si>
  <si>
    <t>+ILS/-USD 3.4253 25-10-23 (11) -447</t>
  </si>
  <si>
    <t>10003415</t>
  </si>
  <si>
    <t>10000845</t>
  </si>
  <si>
    <t>10000675</t>
  </si>
  <si>
    <t>+ILS/-USD 3.4262 25-10-23 (93) -448</t>
  </si>
  <si>
    <t>10000847</t>
  </si>
  <si>
    <t>+ILS/-USD 3.4289 24-10-23 (11) -451</t>
  </si>
  <si>
    <t>10003413</t>
  </si>
  <si>
    <t>+ILS/-USD 3.43 01-06-23 (12) -260</t>
  </si>
  <si>
    <t>10000653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</si>
  <si>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</si>
  <si>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</si>
  <si>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</si>
  <si>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</si>
  <si>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</si>
  <si>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</si>
  <si>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3.432 24-10-23 (10) -448</t>
  </si>
  <si>
    <t>10000197</t>
  </si>
  <si>
    <t>10000841</t>
  </si>
  <si>
    <t>+ILS/-USD 3.433 01-06-23 (11) -260</t>
  </si>
  <si>
    <t>10000651</t>
  </si>
  <si>
    <t>+ILS/-USD 3.4335 16-10-23 (11) -465</t>
  </si>
  <si>
    <t>10003372</t>
  </si>
  <si>
    <t>+ILS/-USD 3.4336 16-10-23 (94) -464</t>
  </si>
  <si>
    <t>10003376</t>
  </si>
  <si>
    <t>+ILS/-USD 3.46 02-05-23 (12) -585</t>
  </si>
  <si>
    <t>10003002</t>
  </si>
  <si>
    <t>+ILS/-USD 3.4614 02-05-23 (10) -586</t>
  </si>
  <si>
    <t>10000140</t>
  </si>
  <si>
    <t>10000609</t>
  </si>
  <si>
    <t>+ILS/-USD 3.4614 02-05-23 (11) -586</t>
  </si>
  <si>
    <t>10003000</t>
  </si>
  <si>
    <t>+ILS/-USD 3.469 20-04-23 (10) -535</t>
  </si>
  <si>
    <t>10000104</t>
  </si>
  <si>
    <t>10000746</t>
  </si>
  <si>
    <t>10000147</t>
  </si>
  <si>
    <t>+ILS/-USD 3.471 20-04-23 (11) -530</t>
  </si>
  <si>
    <t>10003066</t>
  </si>
  <si>
    <t>+ILS/-USD 3.4727 20-04-23 (12) -533</t>
  </si>
  <si>
    <t>10000744</t>
  </si>
  <si>
    <t>+ILS/-USD 3.479 09-05-23 (11) -570</t>
  </si>
  <si>
    <t>10003068</t>
  </si>
  <si>
    <t>+ILS/-USD 3.48 03-05-23 (11) -595</t>
  </si>
  <si>
    <t>10000611</t>
  </si>
  <si>
    <t>+ILS/-USD 3.48 03-05-23 (20) -593</t>
  </si>
  <si>
    <t>10000734</t>
  </si>
  <si>
    <t>10000613</t>
  </si>
  <si>
    <t>+ILS/-USD 3.48 08-05-23 (11) -575</t>
  </si>
  <si>
    <t>10000622</t>
  </si>
  <si>
    <t>10003064</t>
  </si>
  <si>
    <t>+ILS/-USD 3.4802 24-04-23 (20) -538</t>
  </si>
  <si>
    <t>10000750</t>
  </si>
  <si>
    <t>+ILS/-USD 3.481 13-06-23 (11) -720</t>
  </si>
  <si>
    <t>10003036</t>
  </si>
  <si>
    <t>+ILS/-USD 3.4829 24-04-23 (12) -541</t>
  </si>
  <si>
    <t>10003070</t>
  </si>
  <si>
    <t>10000748</t>
  </si>
  <si>
    <t>+ILS/-USD 3.485 04-05-23 (11) -595</t>
  </si>
  <si>
    <t>10003013</t>
  </si>
  <si>
    <t>10000615</t>
  </si>
  <si>
    <t>+ILS/-USD 3.4855 04-05-23 (10) -595</t>
  </si>
  <si>
    <t>10003011</t>
  </si>
  <si>
    <t>+ILS/-USD 3.4857 24-04-23 (98) -543</t>
  </si>
  <si>
    <t>10003074</t>
  </si>
  <si>
    <t>+ILS/-USD 3.486 13-06-23 (11) -706</t>
  </si>
  <si>
    <t>10003040</t>
  </si>
  <si>
    <t>10000740</t>
  </si>
  <si>
    <t>+ILS/-USD 3.488 26-10-23 (12) -481</t>
  </si>
  <si>
    <t>10000864</t>
  </si>
  <si>
    <t>+ILS/-USD 3.49 19-04-23 (11) -571</t>
  </si>
  <si>
    <t>10000617</t>
  </si>
  <si>
    <t>10003016</t>
  </si>
  <si>
    <t>+ILS/-USD 3.49 26-10-23 (20) -480</t>
  </si>
  <si>
    <t>10000862</t>
  </si>
  <si>
    <t>+ILS/-USD 3.491 26-10-23 (10) -483</t>
  </si>
  <si>
    <t>10003478</t>
  </si>
  <si>
    <t>10000681</t>
  </si>
  <si>
    <t>+ILS/-USD 3.4916 26-10-23 (98) -484</t>
  </si>
  <si>
    <t>10003476</t>
  </si>
  <si>
    <t>+ILS/-USD 3.4917 19-04-23 (93) -572</t>
  </si>
  <si>
    <t>10003018</t>
  </si>
  <si>
    <t>+ILS/-USD 3.4939 19-04-23 (94) -565</t>
  </si>
  <si>
    <t>10003020</t>
  </si>
  <si>
    <t>+ILS/-USD 3.498 24-04-23 (94) -543</t>
  </si>
  <si>
    <t>10003072</t>
  </si>
  <si>
    <t>+ILS/-USD 3.499 27-04-23 (11) -580</t>
  </si>
  <si>
    <t>10002995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</si>
  <si>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</si>
  <si>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</si>
  <si>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</si>
  <si>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</si>
  <si>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</si>
  <si>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</si>
  <si>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</si>
  <si>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</si>
  <si>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</si>
  <si>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</si>
  <si>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</si>
  <si>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03-04-23 (10) -515</t>
  </si>
  <si>
    <t>10003080</t>
  </si>
  <si>
    <t>+ILS/-USD 3.52 03-04-23 (94) -520</t>
  </si>
  <si>
    <t>10003086</t>
  </si>
  <si>
    <t>+ILS/-USD 3.52 16-11-23 (12) -390</t>
  </si>
  <si>
    <t>10003597</t>
  </si>
  <si>
    <t>+ILS/-USD 3.5212 03-04-23 (11) -518</t>
  </si>
  <si>
    <t>10000624</t>
  </si>
  <si>
    <t>10003082</t>
  </si>
  <si>
    <t>+ILS/-USD 3.522 03-04-23 (94) -510</t>
  </si>
  <si>
    <t>10003084</t>
  </si>
  <si>
    <t>+ILS/-USD 3.524 16-11-23 (93) -390</t>
  </si>
  <si>
    <t>10003601</t>
  </si>
  <si>
    <t>+ILS/-USD 3.526 21-11-23 (11) -390</t>
  </si>
  <si>
    <t>10000713</t>
  </si>
  <si>
    <t>10003603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</si>
  <si>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</si>
  <si>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</si>
  <si>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</si>
  <si>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</si>
  <si>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</si>
  <si>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</si>
  <si>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3.55 15-11-23 (12) -462</t>
  </si>
  <si>
    <t>10000887</t>
  </si>
  <si>
    <t>+ILS/-USD 3.5626 14-11-23 (11) -474</t>
  </si>
  <si>
    <t>10003556</t>
  </si>
  <si>
    <t>+ILS/-USD 3.5656 14-11-23 (98) -474</t>
  </si>
  <si>
    <t>10003560</t>
  </si>
  <si>
    <t>+ILS/-USD 3.5657 14-11-23 (10) -473</t>
  </si>
  <si>
    <t>10000213</t>
  </si>
  <si>
    <t>10003554</t>
  </si>
  <si>
    <t>+ILS/-USD 3.5662 08-11-23 (10) -438</t>
  </si>
  <si>
    <t>10000209</t>
  </si>
  <si>
    <t>10003524</t>
  </si>
  <si>
    <t>+ILS/-USD 3.5672 08-11-23 (20) -438</t>
  </si>
  <si>
    <t>10003526</t>
  </si>
  <si>
    <t>+ILS/-USD 3.5689 06-09-23 (20) -311</t>
  </si>
  <si>
    <t>10003562</t>
  </si>
  <si>
    <t>10000889</t>
  </si>
  <si>
    <t>+ILS/-USD 3.57 14-11-23 (12) -473</t>
  </si>
  <si>
    <t>10003558</t>
  </si>
  <si>
    <t>10000697</t>
  </si>
  <si>
    <t>+ILS/-USD 3.5717 06-11-23 (11) -483</t>
  </si>
  <si>
    <t>10000685</t>
  </si>
  <si>
    <t>10003498</t>
  </si>
  <si>
    <t>10000869</t>
  </si>
  <si>
    <t>+ILS/-USD 3.572 14-12-23 (10) -460</t>
  </si>
  <si>
    <t>10003564</t>
  </si>
  <si>
    <t>+ILS/-USD 3.5759 14-11-23 (11) -441</t>
  </si>
  <si>
    <t>10000883</t>
  </si>
  <si>
    <t>+ILS/-USD 3.58 10-10-23 (20) -365</t>
  </si>
  <si>
    <t>10000885</t>
  </si>
  <si>
    <t>+ILS/-USD 3.5822 05-09-23 (20) -348</t>
  </si>
  <si>
    <t>10003502</t>
  </si>
  <si>
    <t>+ILS/-USD 3.5852 05-09-23 (12) -348</t>
  </si>
  <si>
    <t>10003500</t>
  </si>
  <si>
    <t>+ILS/-USD 3.5882 14-12-23 (11) -458</t>
  </si>
  <si>
    <t>10003568</t>
  </si>
  <si>
    <t>10000703</t>
  </si>
  <si>
    <t>+ILS/-USD 3.595 26-10-23 (11) -420</t>
  </si>
  <si>
    <t>10000875</t>
  </si>
  <si>
    <t>10000693</t>
  </si>
  <si>
    <t>+ILS/-USD 3.596 26-10-23 (20) -420</t>
  </si>
  <si>
    <t>10000877</t>
  </si>
  <si>
    <t>+ILS/-USD 3.6 06-09-23 (11) -337</t>
  </si>
  <si>
    <t>10000707</t>
  </si>
  <si>
    <t>+ILS/-USD 3.602 06-09-23 (10) -340</t>
  </si>
  <si>
    <t>10000705</t>
  </si>
  <si>
    <t>10000216</t>
  </si>
  <si>
    <t>+ILS/-USD 3.602 06-09-23 (20) -355</t>
  </si>
  <si>
    <t>10000895</t>
  </si>
  <si>
    <t>+ILS/-USD 3.602 09-11-23 (12) -440</t>
  </si>
  <si>
    <t>10003546</t>
  </si>
  <si>
    <t>+ILS/-USD 3.602 09-11-23 (20) -443</t>
  </si>
  <si>
    <t>10003544</t>
  </si>
  <si>
    <t>+ILS/-USD 3.603 08-11-23 (10) -430</t>
  </si>
  <si>
    <t>10000211</t>
  </si>
  <si>
    <t>+ILS/-USD 3.603 09-11-23 (98) -440</t>
  </si>
  <si>
    <t>10003548</t>
  </si>
  <si>
    <t>+ILS/-USD 3.604 09-11-23 (11) -440</t>
  </si>
  <si>
    <t>10003542</t>
  </si>
  <si>
    <t>+ILS/-USD 3.611 13-12-23 (12) -440</t>
  </si>
  <si>
    <t>10003589</t>
  </si>
  <si>
    <t>+ILS/-USD 3.612 13-12-23 (20) -445</t>
  </si>
  <si>
    <t>10003591</t>
  </si>
  <si>
    <t>+ILS/-USD 3.6125 07-11-23 (12) -450</t>
  </si>
  <si>
    <t>10003519</t>
  </si>
  <si>
    <t>10000871</t>
  </si>
  <si>
    <t>+ILS/-USD 3.6125 13-11-23 (12) -445</t>
  </si>
  <si>
    <t>10000879</t>
  </si>
  <si>
    <t>+ILS/-USD 3.612902 07-11-23 (93) -443</t>
  </si>
  <si>
    <t>10000691</t>
  </si>
  <si>
    <t>+ILS/-USD 3.613 07-11-23 (11) -450</t>
  </si>
  <si>
    <t>10003517</t>
  </si>
  <si>
    <t>+ILS/-USD 3.6137 17-05-23 (10) -133</t>
  </si>
  <si>
    <t>10003503</t>
  </si>
  <si>
    <t>+ILS/-USD 3.6146 07-11-23 (20) -444</t>
  </si>
  <si>
    <t>10003521</t>
  </si>
  <si>
    <t>10000689</t>
  </si>
  <si>
    <t>+ILS/-USD 3.6149 13-11-23 (11) -441</t>
  </si>
  <si>
    <t>10000695</t>
  </si>
  <si>
    <t>+ILS/-USD 3.617 13-11-23 (20) -446</t>
  </si>
  <si>
    <t>10000881</t>
  </si>
  <si>
    <t>+ILS/-USD 3.617 16-11-23 (10) -390</t>
  </si>
  <si>
    <t>10000910</t>
  </si>
  <si>
    <t>10000218</t>
  </si>
  <si>
    <t>10003587</t>
  </si>
  <si>
    <t>+ILS/-USD 3.625 07-11-23 (12) -463</t>
  </si>
  <si>
    <t>10003506</t>
  </si>
  <si>
    <t>+ILS/-USD 3.6325 19-04-23 (10) -75</t>
  </si>
  <si>
    <t>10003569</t>
  </si>
  <si>
    <t>+ILS/-USD 3.6355 05-09-23 (20) -355</t>
  </si>
  <si>
    <t>10000687</t>
  </si>
  <si>
    <t>+ILS/-USD 3.637 15-11-23 (12) -433</t>
  </si>
  <si>
    <t>10003579</t>
  </si>
  <si>
    <t>+ILS/-USD 3.6385 05-09-23 (11) -355</t>
  </si>
  <si>
    <t>10003510</t>
  </si>
  <si>
    <t>+ILS/-USD 3.643 05-09-23 (98) -360</t>
  </si>
  <si>
    <t>10003508</t>
  </si>
  <si>
    <t>+ILS/-USD 3.6441 01-06-23 (10) -180</t>
  </si>
  <si>
    <t>10003496</t>
  </si>
  <si>
    <t>+USD/-ILS 3.4 25-05-23 (10) -160</t>
  </si>
  <si>
    <t>10000195</t>
  </si>
  <si>
    <t>+USD/-ILS 3.404 02-05-23 (10) -167</t>
  </si>
  <si>
    <t>10000192</t>
  </si>
  <si>
    <t>+USD/-ILS 3.4711 03-04-23 (11) -84</t>
  </si>
  <si>
    <t>10003382</t>
  </si>
  <si>
    <t>+USD/-ILS 3.5637 04-05-23 (11) -38</t>
  </si>
  <si>
    <t>10003606</t>
  </si>
  <si>
    <t>+USD/-ILS 3.5725 30-05-23 (12) -75</t>
  </si>
  <si>
    <t>10003608</t>
  </si>
  <si>
    <t>+USD/-ILS 3.58 17-05-23 (10) -90</t>
  </si>
  <si>
    <t>10000115</t>
  </si>
  <si>
    <t>+USD/-ILS 3.5805 09-05-23 (11) -45</t>
  </si>
  <si>
    <t>10003607</t>
  </si>
  <si>
    <t>+USD/-ILS 3.586 24-05-23 (10) -57</t>
  </si>
  <si>
    <t>10000221</t>
  </si>
  <si>
    <t>+USD/-ILS 3.5914 08-05-23 (10) -31</t>
  </si>
  <si>
    <t>10003609</t>
  </si>
  <si>
    <t>+USD/-ILS 3.614 04-04-23 (10) -20</t>
  </si>
  <si>
    <t>10000701</t>
  </si>
  <si>
    <t>+USD/-ILS 3.6142 17-05-23 (10) -133</t>
  </si>
  <si>
    <t>10000113</t>
  </si>
  <si>
    <t>+USD/-ILS 3.6298 03-04-23 (10) -32</t>
  </si>
  <si>
    <t>10000893</t>
  </si>
  <si>
    <t>+USD/-ILS 3.6356 03-04-23 (10) -29</t>
  </si>
  <si>
    <t>10003522</t>
  </si>
  <si>
    <t>+USD/-ILS 3.6482 24-05-23 (12) -118</t>
  </si>
  <si>
    <t>10003514</t>
  </si>
  <si>
    <t>+USD/-ILS 3.657 15-05-23 (10) -112</t>
  </si>
  <si>
    <t>10000897</t>
  </si>
  <si>
    <t>+USD/-ILS 3.6578 12-06-23 (10) -152</t>
  </si>
  <si>
    <t>10000902</t>
  </si>
  <si>
    <t>+USD/-ILS 3.6585 15-05-23 (11) -110</t>
  </si>
  <si>
    <t>10003513</t>
  </si>
  <si>
    <t>+USD/-ILS 3.665 02-05-23 (10) -80</t>
  </si>
  <si>
    <t>10000709</t>
  </si>
  <si>
    <t>+USD/-ILS 3.66905 20-04-23 (10) -39.5</t>
  </si>
  <si>
    <t>10000904</t>
  </si>
  <si>
    <t>+USD/-ILS 3.67 27-04-23 (11) -80</t>
  </si>
  <si>
    <t>10003504</t>
  </si>
  <si>
    <t>פורוורד ש"ח-מט"ח</t>
  </si>
  <si>
    <t>10003602</t>
  </si>
  <si>
    <t>10003604</t>
  </si>
  <si>
    <t>10000712</t>
  </si>
  <si>
    <t>+ILS/-USD 3.34 12-10-23 (12) -438</t>
  </si>
  <si>
    <t>10002040</t>
  </si>
  <si>
    <t>+ILS/-USD 3.3586 25-04-23 (10) -134</t>
  </si>
  <si>
    <t>10002038</t>
  </si>
  <si>
    <t>10002035</t>
  </si>
  <si>
    <t>10002012</t>
  </si>
  <si>
    <t>+ILS/-USD 3.3982 18-05-23 (10) -378</t>
  </si>
  <si>
    <t>10002021</t>
  </si>
  <si>
    <t>10001988</t>
  </si>
  <si>
    <t>+ILS/-USD 3.4215 18-05-23 (10) -565</t>
  </si>
  <si>
    <t>10002016</t>
  </si>
  <si>
    <t>+ILS/-USD 3.43 24-10-23 (12) -450</t>
  </si>
  <si>
    <t>10002046</t>
  </si>
  <si>
    <t>+ILS/-USD 3.478 30-10-23 (10) -430</t>
  </si>
  <si>
    <t>10002055</t>
  </si>
  <si>
    <t>10002058</t>
  </si>
  <si>
    <t>+ILS/-USD 3.515 02-11-23 (12) -448</t>
  </si>
  <si>
    <t>10002060</t>
  </si>
  <si>
    <t>+ILS/-USD 3.59 30-10-23 (10) -380</t>
  </si>
  <si>
    <t>10002069</t>
  </si>
  <si>
    <t>+USD/-ILS 3.403 18-05-23 (10) -380</t>
  </si>
  <si>
    <t>10002023</t>
  </si>
  <si>
    <t>+USD/-ILS 3.4535 25-04-23 (10) -135</t>
  </si>
  <si>
    <t>10002041</t>
  </si>
  <si>
    <t>+USD/-ILS 3.521 30-10-23 (10) -330</t>
  </si>
  <si>
    <t>10002083</t>
  </si>
  <si>
    <t>+USD/-ILS 3.5565 30-10-23 (10) -345</t>
  </si>
  <si>
    <t>10002085</t>
  </si>
  <si>
    <t>+USD/-ILS 3.579 02-11-23 (12) -420</t>
  </si>
  <si>
    <t>10002073</t>
  </si>
  <si>
    <t>+USD/-ILS 3.593 24-10-23 (12) -335</t>
  </si>
  <si>
    <t>10002071</t>
  </si>
  <si>
    <t>+USD/-ILS 3.5945 12-10-23 (12) -320</t>
  </si>
  <si>
    <t>10002070</t>
  </si>
  <si>
    <t>+USD/-ILS 3.6112 10-05-23 (12) -98</t>
  </si>
  <si>
    <t>10002072</t>
  </si>
  <si>
    <t>+USD/-ILS 3.6159 18-05-23 (10) -116</t>
  </si>
  <si>
    <t>10002075</t>
  </si>
  <si>
    <t>+USD/-ILS 3.618 04-04-23 (12) -30</t>
  </si>
  <si>
    <t>10002074</t>
  </si>
  <si>
    <t>+USD/-ILS 3.6517 08-06-23 (12) -138</t>
  </si>
  <si>
    <t>10002063</t>
  </si>
  <si>
    <t>+AUD/-USD 0.70018 24-07-23 (20) +38.8</t>
  </si>
  <si>
    <t>10003452</t>
  </si>
  <si>
    <t>+AUD/-USD 0.7006 24-07-23 (10) +39</t>
  </si>
  <si>
    <t>10003450</t>
  </si>
  <si>
    <t>+EUR/-USD 1.05385 05-04-23 (10) +98.5</t>
  </si>
  <si>
    <t>10003169</t>
  </si>
  <si>
    <t>+EUR/-USD 1.0618 17-04-23 (10) +22</t>
  </si>
  <si>
    <t>10000899</t>
  </si>
  <si>
    <t>+GBP/-USD 1.205 18-04-23 (10) +15</t>
  </si>
  <si>
    <t>10000867</t>
  </si>
  <si>
    <t>+JPY/-USD 129.305 24-07-23 (11) -304.5</t>
  </si>
  <si>
    <t>10003467</t>
  </si>
  <si>
    <t>+JPY/-USD 129.50167 24-07-23 (10) -303.5</t>
  </si>
  <si>
    <t>10003465</t>
  </si>
  <si>
    <t>+JPY/-USD 129.563 24-07-23 (12) -303.7</t>
  </si>
  <si>
    <t>10003469</t>
  </si>
  <si>
    <t>+JPY/-USD 129.705 24-07-23 (20) -304.5</t>
  </si>
  <si>
    <t>10003471</t>
  </si>
  <si>
    <t>+JPY/-USD 133.73 24-07-23 (10) -281</t>
  </si>
  <si>
    <t>10003536</t>
  </si>
  <si>
    <t>+JPY/-USD 133.75 24-07-23 (12) -281</t>
  </si>
  <si>
    <t>10003538</t>
  </si>
  <si>
    <t>+JPY/-USD 133.75 24-07-23 (20) -2.8</t>
  </si>
  <si>
    <t>10003550</t>
  </si>
  <si>
    <t>+USD/-CAD 1.3307 24-07-23 (10) -25</t>
  </si>
  <si>
    <t>10003443</t>
  </si>
  <si>
    <t>+USD/-CAD 1.33072 24-07-23 (12) -24.8</t>
  </si>
  <si>
    <t>10003447</t>
  </si>
  <si>
    <t>+USD/-CAD 1.33122 24-07-23 (11) -24.8</t>
  </si>
  <si>
    <t>10003445</t>
  </si>
  <si>
    <t>+USD/-EUR 0.985 27-04-23 (10) +143</t>
  </si>
  <si>
    <t>10002998</t>
  </si>
  <si>
    <t>+USD/-EUR 0.99315 27-04-23 (10) +146.5</t>
  </si>
  <si>
    <t>10003024</t>
  </si>
  <si>
    <t>+USD/-EUR 1.00485 27-04-23 (12) +158.5</t>
  </si>
  <si>
    <t>10002901</t>
  </si>
  <si>
    <t>+USD/-EUR 1.0053 27-04-23 (10) +159</t>
  </si>
  <si>
    <t>10002899</t>
  </si>
  <si>
    <t>+USD/-EUR 1.0054 27-04-23 (11) +159</t>
  </si>
  <si>
    <t>+USD/-EUR 1.0057 27-04-23 (20) +160</t>
  </si>
  <si>
    <t>10000714</t>
  </si>
  <si>
    <t>+USD/-EUR 1.0117 17-04-23 (10) +147</t>
  </si>
  <si>
    <t>10000700</t>
  </si>
  <si>
    <t>+USD/-EUR 1.01693 27-04-23 (10) +143.3</t>
  </si>
  <si>
    <t>10003052</t>
  </si>
  <si>
    <t>+USD/-EUR 1.01915 05-04-23 (10) +126.5</t>
  </si>
  <si>
    <t>10003057</t>
  </si>
  <si>
    <t>+USD/-EUR 1.0281 05-04-23 (10) +211</t>
  </si>
  <si>
    <t>10002764</t>
  </si>
  <si>
    <t>+USD/-EUR 1.02923 05-04-23 (11) +207.3</t>
  </si>
  <si>
    <t>10002752</t>
  </si>
  <si>
    <t>+USD/-EUR 1.03072 05-04-23 (20) +207.2</t>
  </si>
  <si>
    <t>10000658</t>
  </si>
  <si>
    <t>+USD/-EUR 1.0346 17-04-23 (20) +204</t>
  </si>
  <si>
    <t>+USD/-EUR 1.0349 17-04-23 (10) +204</t>
  </si>
  <si>
    <t>10002800</t>
  </si>
  <si>
    <t>+USD/-EUR 1.0354 17-04-23 (12) +204</t>
  </si>
  <si>
    <t>10002802</t>
  </si>
  <si>
    <t>+USD/-EUR 1.0454 11-05-23 (10) +131</t>
  </si>
  <si>
    <t>10000773</t>
  </si>
  <si>
    <t>+USD/-EUR 1.0484 11-05-23 (10) +124</t>
  </si>
  <si>
    <t>10000779</t>
  </si>
  <si>
    <t>+USD/-EUR 1.0512 05-04-23 (11) +187</t>
  </si>
  <si>
    <t>10002847</t>
  </si>
  <si>
    <t>+USD/-EUR 1.05365 11-05-23 (12) +136.5</t>
  </si>
  <si>
    <t>10003109</t>
  </si>
  <si>
    <t>+USD/-EUR 1.0542 11-05-23 (11) +137</t>
  </si>
  <si>
    <t>10003107</t>
  </si>
  <si>
    <t>+USD/-EUR 1.05455 11-05-23 (10) +136.5</t>
  </si>
  <si>
    <t>10000157</t>
  </si>
  <si>
    <t>10003105</t>
  </si>
  <si>
    <t>+USD/-EUR 1.06128 05-04-23 (10) +92.8</t>
  </si>
  <si>
    <t>10003197</t>
  </si>
  <si>
    <t>+USD/-EUR 1.0638 26-06-23 (10) +72</t>
  </si>
  <si>
    <t>10003512</t>
  </si>
  <si>
    <t>+USD/-EUR 1.0669 17-04-23 (10) +99</t>
  </si>
  <si>
    <t>10000792</t>
  </si>
  <si>
    <t>10003208</t>
  </si>
  <si>
    <t>+USD/-EUR 1.06825 27-04-23 (10) +112.5</t>
  </si>
  <si>
    <t>10003179</t>
  </si>
  <si>
    <t>+USD/-EUR 1.06964 05-06-23 (10) +131.4</t>
  </si>
  <si>
    <t>10003211</t>
  </si>
  <si>
    <t>10000794</t>
  </si>
  <si>
    <t>+USD/-EUR 1.07013 05-06-23 (20) +131.3</t>
  </si>
  <si>
    <t>10003213</t>
  </si>
  <si>
    <t>+USD/-EUR 1.07095 26-06-23 (10) +73.5</t>
  </si>
  <si>
    <t>10003495</t>
  </si>
  <si>
    <t>+USD/-EUR 1.07155 24-07-23 (10) +82.5</t>
  </si>
  <si>
    <t>10000873</t>
  </si>
  <si>
    <t>10003530</t>
  </si>
  <si>
    <t>+USD/-EUR 1.07155 24-07-23 (20) +82.5</t>
  </si>
  <si>
    <t>10003534</t>
  </si>
  <si>
    <t>+USD/-EUR 1.07162 24-07-23 (12) +82.2</t>
  </si>
  <si>
    <t>10003532</t>
  </si>
  <si>
    <t>+USD/-EUR 1.0736 24-07-23 (10) +82</t>
  </si>
  <si>
    <t>10003552</t>
  </si>
  <si>
    <t>+USD/-EUR 1.0754 05-06-23 (10) +130</t>
  </si>
  <si>
    <t>10003226</t>
  </si>
  <si>
    <t>+USD/-EUR 1.07568 26-06-23 (10) +79.8</t>
  </si>
  <si>
    <t>10000852</t>
  </si>
  <si>
    <t>10000203</t>
  </si>
  <si>
    <t>10003435</t>
  </si>
  <si>
    <t>+USD/-EUR 1.079875 14-08-23 (12) +82.75</t>
  </si>
  <si>
    <t>10003583</t>
  </si>
  <si>
    <t>+USD/-EUR 1.0805 14-08-23 (20) +83</t>
  </si>
  <si>
    <t>10003585</t>
  </si>
  <si>
    <t>10000908</t>
  </si>
  <si>
    <t>+USD/-EUR 1.0808 14-08-23 (10) +83</t>
  </si>
  <si>
    <t>10000906</t>
  </si>
  <si>
    <t>10003581</t>
  </si>
  <si>
    <t>+USD/-EUR 1.08282 17-04-23 (10) +68.2</t>
  </si>
  <si>
    <t>10000809</t>
  </si>
  <si>
    <t>+USD/-EUR 1.0938 11-05-23 (10) +78</t>
  </si>
  <si>
    <t>10000813</t>
  </si>
  <si>
    <t>+USD/-GBP 1.198 22-05-23 (10) +55</t>
  </si>
  <si>
    <t>10003132</t>
  </si>
  <si>
    <t>+USD/-GBP 1.198 22-05-23 (12) +55</t>
  </si>
  <si>
    <t>10003136</t>
  </si>
  <si>
    <t>+USD/-GBP 1.1985 22-05-23 (11) +55</t>
  </si>
  <si>
    <t>10003134</t>
  </si>
  <si>
    <t>+USD/-GBP 1.21695 10-07-23 (12) +39.5</t>
  </si>
  <si>
    <t>10003427</t>
  </si>
  <si>
    <t>+USD/-GBP 1.21697 10-07-23 (10) +39.7</t>
  </si>
  <si>
    <t>10000849</t>
  </si>
  <si>
    <t>10003423</t>
  </si>
  <si>
    <t>+USD/-GBP 1.21748 10-07-23 (11) +39.8</t>
  </si>
  <si>
    <t>10003425</t>
  </si>
  <si>
    <t>+USD/-GBP 1.21817 18-04-23 (12) +76.7</t>
  </si>
  <si>
    <t>10002835</t>
  </si>
  <si>
    <t>+USD/-GBP 1.21942 18-04-23 (10) +76.2</t>
  </si>
  <si>
    <t>10002833</t>
  </si>
  <si>
    <t>+USD/-GBP 1.22197 18-04-23 (10) +43.7</t>
  </si>
  <si>
    <t>10000789</t>
  </si>
  <si>
    <t>+USD/-GBP 1.228 18-04-23 (10) +25</t>
  </si>
  <si>
    <t>10000811</t>
  </si>
  <si>
    <t>+USD/-GBP 1.24205 22-05-23 (11) +48.5</t>
  </si>
  <si>
    <t>10003218</t>
  </si>
  <si>
    <t>+USD/-GBP 1.24474 18-04-23 (11) +39.4</t>
  </si>
  <si>
    <t>10003215</t>
  </si>
  <si>
    <t>+EUR/-USD 1.08095 05-04-23 (10) +36.5</t>
  </si>
  <si>
    <t>10002044</t>
  </si>
  <si>
    <t>+USD/-AUD 0.70025 24-07-23 (12) +37.5</t>
  </si>
  <si>
    <t>10002050</t>
  </si>
  <si>
    <t>+USD/-EUR 0.9841 05-04-23 (12) +131</t>
  </si>
  <si>
    <t>10001995</t>
  </si>
  <si>
    <t>10001973</t>
  </si>
  <si>
    <t>+USD/-EUR 1.03077 05-04-23 (10) +207.7</t>
  </si>
  <si>
    <t>10001947</t>
  </si>
  <si>
    <t>10001958</t>
  </si>
  <si>
    <t>+USD/-EUR 1.06438 24-07-23 (10) +78.8</t>
  </si>
  <si>
    <t>10002067</t>
  </si>
  <si>
    <t>10002065</t>
  </si>
  <si>
    <t>+USD/-EUR 1.07275 26-06-23 (12) +75.5</t>
  </si>
  <si>
    <t>10002062</t>
  </si>
  <si>
    <t>10002048</t>
  </si>
  <si>
    <t>10002081</t>
  </si>
  <si>
    <t>10002079</t>
  </si>
  <si>
    <t>+USD/-GBP 1.1957 18-04-23 (10) +48</t>
  </si>
  <si>
    <t>10002014</t>
  </si>
  <si>
    <t>+USD/-GBP 1.21735 22-05-23 (10) +53.5</t>
  </si>
  <si>
    <t>10002018</t>
  </si>
  <si>
    <t>10001961</t>
  </si>
  <si>
    <t>+USD/-JPY 129.563 24-07-23 (12) -303.7</t>
  </si>
  <si>
    <t>10002052</t>
  </si>
  <si>
    <t>NIKKEI 225 TOTAL RETURN</t>
  </si>
  <si>
    <t>10003228</t>
  </si>
  <si>
    <t>SPNASEUT INDX</t>
  </si>
  <si>
    <t>10003094</t>
  </si>
  <si>
    <t>SPTR</t>
  </si>
  <si>
    <t>10003491</t>
  </si>
  <si>
    <t>10002622</t>
  </si>
  <si>
    <t>10002854</t>
  </si>
  <si>
    <t>SZCOMP</t>
  </si>
  <si>
    <t>10003335</t>
  </si>
  <si>
    <t>TOPIX TOTAL RETURN INDEX JPY</t>
  </si>
  <si>
    <t>10002629</t>
  </si>
  <si>
    <t>10003492</t>
  </si>
  <si>
    <t>IBOXHY INDEX</t>
  </si>
  <si>
    <t>10000724</t>
  </si>
  <si>
    <t>10000900</t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</si>
  <si>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</si>
  <si>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</si>
  <si>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</si>
  <si>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</si>
  <si>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</si>
  <si>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</si>
  <si>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</si>
  <si>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</si>
  <si>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</si>
  <si>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30112000</t>
  </si>
  <si>
    <t>בנק לאומי לישראל בע"מ</t>
  </si>
  <si>
    <t>34810000</t>
  </si>
  <si>
    <t>34110000</t>
  </si>
  <si>
    <t>30010000</t>
  </si>
  <si>
    <t>בנק מזרחי טפחות בע"מ</t>
  </si>
  <si>
    <t>30120000</t>
  </si>
  <si>
    <t>32011000</t>
  </si>
  <si>
    <t>31211000</t>
  </si>
  <si>
    <t>30211000</t>
  </si>
  <si>
    <t>30311000</t>
  </si>
  <si>
    <t>32012000</t>
  </si>
  <si>
    <t>31212000</t>
  </si>
  <si>
    <t>30312000</t>
  </si>
  <si>
    <t>30212000</t>
  </si>
  <si>
    <t>31712000</t>
  </si>
  <si>
    <t>31012000</t>
  </si>
  <si>
    <t>32610000</t>
  </si>
  <si>
    <t>34510000</t>
  </si>
  <si>
    <t>30310000</t>
  </si>
  <si>
    <t>32010000</t>
  </si>
  <si>
    <t>31010000</t>
  </si>
  <si>
    <t>33810000</t>
  </si>
  <si>
    <t>31110000</t>
  </si>
  <si>
    <t>34610000</t>
  </si>
  <si>
    <t>30210000</t>
  </si>
  <si>
    <t>31710000</t>
  </si>
  <si>
    <t>30710000</t>
  </si>
  <si>
    <t>34710000</t>
  </si>
  <si>
    <t>30910000</t>
  </si>
  <si>
    <t>34010000</t>
  </si>
  <si>
    <t>31410000</t>
  </si>
  <si>
    <t>30810000</t>
  </si>
  <si>
    <t>31720000</t>
  </si>
  <si>
    <t>32020000</t>
  </si>
  <si>
    <t>33820000</t>
  </si>
  <si>
    <t>34020000</t>
  </si>
  <si>
    <t>31220000</t>
  </si>
  <si>
    <t>30820000</t>
  </si>
  <si>
    <t>34520000</t>
  </si>
  <si>
    <t>31120000</t>
  </si>
  <si>
    <t>JP MORGAN</t>
  </si>
  <si>
    <t>32085000</t>
  </si>
  <si>
    <t>30385000</t>
  </si>
  <si>
    <t>דירוג פנימי</t>
  </si>
  <si>
    <t>לא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</si>
  <si>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</si>
  <si>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</si>
  <si>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</si>
  <si>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</si>
  <si>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</si>
  <si>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</si>
  <si>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</si>
  <si>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</si>
  <si>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</si>
  <si>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90145563</t>
  </si>
  <si>
    <t>14760843</t>
  </si>
  <si>
    <t>AA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</si>
  <si>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</si>
  <si>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</si>
  <si>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</si>
  <si>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</si>
  <si>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</si>
  <si>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</si>
  <si>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</si>
  <si>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</si>
  <si>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</si>
  <si>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</si>
  <si>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</si>
  <si>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</si>
  <si>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</si>
  <si>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</si>
  <si>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</si>
  <si>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</si>
  <si>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</si>
  <si>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</si>
  <si>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</si>
  <si>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</si>
  <si>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</si>
  <si>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</si>
  <si>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</si>
  <si>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</si>
  <si>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</si>
  <si>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</si>
  <si>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</si>
  <si>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</si>
  <si>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</si>
  <si>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</si>
  <si>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</si>
  <si>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</si>
  <si>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</si>
  <si>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</si>
  <si>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</si>
  <si>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</si>
  <si>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</si>
  <si>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</si>
  <si>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</si>
  <si>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</si>
  <si>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</si>
  <si>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</si>
  <si>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</si>
  <si>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</si>
  <si>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</si>
  <si>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</si>
  <si>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</si>
  <si>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</si>
  <si>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</si>
  <si>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</si>
  <si>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</si>
  <si>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40999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</si>
  <si>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</si>
  <si>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</si>
  <si>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</si>
  <si>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</si>
  <si>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</si>
  <si>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</si>
  <si>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</si>
  <si>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</si>
  <si>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</si>
  <si>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</si>
  <si>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</si>
  <si>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9912270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</si>
  <si>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</si>
  <si>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</si>
  <si>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</si>
  <si>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</si>
  <si>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</si>
  <si>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</si>
  <si>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</si>
  <si>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</si>
  <si>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</si>
  <si>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</si>
  <si>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</si>
  <si>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</si>
  <si>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</si>
  <si>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</si>
  <si>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</si>
  <si>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</si>
  <si>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</si>
  <si>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</si>
  <si>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</si>
  <si>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</si>
  <si>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</si>
  <si>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</si>
  <si>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</si>
  <si>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</si>
  <si>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</si>
  <si>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</si>
  <si>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</si>
  <si>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</si>
  <si>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</si>
  <si>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</si>
  <si>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414968</t>
  </si>
  <si>
    <t>90145980</t>
  </si>
  <si>
    <t>487742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</si>
  <si>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</si>
  <si>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</si>
  <si>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</si>
  <si>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</si>
  <si>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</si>
  <si>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</si>
  <si>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</si>
  <si>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</si>
  <si>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</si>
  <si>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</si>
  <si>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</si>
  <si>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</si>
  <si>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</si>
  <si>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545876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</si>
  <si>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</si>
  <si>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</si>
  <si>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</si>
  <si>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</si>
  <si>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</si>
  <si>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</si>
  <si>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</si>
  <si>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</si>
  <si>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</si>
  <si>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</si>
  <si>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</si>
  <si>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</si>
  <si>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</si>
  <si>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</si>
  <si>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84666734</t>
  </si>
  <si>
    <t>455954</t>
  </si>
  <si>
    <t>90000104</t>
  </si>
  <si>
    <t>84666735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</si>
  <si>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</si>
  <si>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</si>
  <si>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</si>
  <si>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</si>
  <si>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</si>
  <si>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</si>
  <si>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</si>
  <si>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</si>
  <si>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95350604</t>
  </si>
  <si>
    <t>95350603</t>
  </si>
  <si>
    <t>95350605</t>
  </si>
  <si>
    <t>95350602</t>
  </si>
  <si>
    <t>95350601</t>
  </si>
  <si>
    <t>90141407</t>
  </si>
  <si>
    <t>90839511</t>
  </si>
  <si>
    <t>Baa2.il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</si>
  <si>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</si>
  <si>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</si>
  <si>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</si>
  <si>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</si>
  <si>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</si>
  <si>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</si>
  <si>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</si>
  <si>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</si>
  <si>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</si>
  <si>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</si>
  <si>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</si>
  <si>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</si>
  <si>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</si>
  <si>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</si>
  <si>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</si>
  <si>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</si>
  <si>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</si>
  <si>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90000001</t>
  </si>
  <si>
    <t>90000002</t>
  </si>
  <si>
    <t>66240</t>
  </si>
  <si>
    <t>508309</t>
  </si>
  <si>
    <t>464740</t>
  </si>
  <si>
    <t>469140</t>
  </si>
  <si>
    <t>475042</t>
  </si>
  <si>
    <t>95004024</t>
  </si>
  <si>
    <t>נדלן מקרקעין להשכרה - סטריט מול רמת ישי</t>
  </si>
  <si>
    <t>קניון</t>
  </si>
  <si>
    <t>האקליפטוס 3, פינת רח' הצפצפה, א.ת. רמת ישי</t>
  </si>
  <si>
    <t>נדלן ויוה חדרה</t>
  </si>
  <si>
    <t>השכרה</t>
  </si>
  <si>
    <t>חדרה</t>
  </si>
  <si>
    <t>נדלן אחד העם 56 ת"א</t>
  </si>
  <si>
    <t>אחד העם 56, תל אביב</t>
  </si>
  <si>
    <t>נדלן אלביט נתניה - עלות</t>
  </si>
  <si>
    <t>המחשב 2, איזור תעשיה ספיר, נתניה</t>
  </si>
  <si>
    <t>נדלן מגדל צפירה</t>
  </si>
  <si>
    <t>פינת הרחובות הצפירה, יד חרוצים ואליאשברג, תל אביב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</si>
  <si>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</si>
  <si>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</si>
  <si>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</si>
  <si>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</si>
  <si>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</si>
  <si>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</si>
  <si>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</si>
  <si>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</si>
  <si>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</si>
  <si>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נדלן מנועי בית שמש</t>
  </si>
  <si>
    <t>אזור תעשיה מערבי "ברוש", בית שמש</t>
  </si>
  <si>
    <t>סה"כ תעודות חוב מסחריות</t>
  </si>
  <si>
    <t>סה"כ מוצרים מובנים</t>
  </si>
  <si>
    <t>סה"כ  פקדונות מעל 3 חודשים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</si>
  <si>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</si>
  <si>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</si>
  <si>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</si>
  <si>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</si>
  <si>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</si>
  <si>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</si>
  <si>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31/09/2022</t>
  </si>
  <si>
    <t>אפיק מובטח תשואה</t>
  </si>
  <si>
    <t>Greenfield Partners Panorays LP</t>
  </si>
  <si>
    <t>Greenfield Cobra Investments L.P</t>
  </si>
  <si>
    <t>QUMRA OPPORTUNITY FUND I</t>
  </si>
  <si>
    <t>Qumra MS LP Minute Media</t>
  </si>
  <si>
    <t>ARES EUROPEAN CREDIT INVESTMENTS VIII (M) L.P.</t>
  </si>
  <si>
    <t>Arkin Bio Ventures II</t>
  </si>
  <si>
    <t>Fortissimo Capital Fund V</t>
  </si>
  <si>
    <t>Fortissimo Partners VI</t>
  </si>
  <si>
    <t>Greenfield Partners II, L.P</t>
  </si>
  <si>
    <t>JTLV III</t>
  </si>
  <si>
    <t>Kedma Capital Partners III</t>
  </si>
  <si>
    <t>Noy 4 Infrastructure and energy investments l.p</t>
  </si>
  <si>
    <t>Ram Coastal Energy Limited Partnership</t>
  </si>
  <si>
    <t>Reality Real Estate Investment Fund 4</t>
  </si>
  <si>
    <t>REALITY REAL ESTATE INVESTMENT FUND 5</t>
  </si>
  <si>
    <t>Stage One IV Annex Fund L.P</t>
  </si>
  <si>
    <t>Stage One S.P.V R.S</t>
  </si>
  <si>
    <t>Stage One Venture Capital Fund IV L.P</t>
  </si>
  <si>
    <t>StageOne S.P.V D.R</t>
  </si>
  <si>
    <t>Tene Growth Capital IV</t>
  </si>
  <si>
    <t>Vintage Investment Partners Fund of Funds V (Israel), L.P</t>
  </si>
  <si>
    <t>Vintage Migdal Co-Investment II</t>
  </si>
  <si>
    <t>Yesodot C Senior Co-Investment</t>
  </si>
  <si>
    <t>Accelmed Partners II, L.P</t>
  </si>
  <si>
    <t>Advent International GPE IX-B</t>
  </si>
  <si>
    <t>Advent International GPE X-B L.P</t>
  </si>
  <si>
    <t>AIOF II Woolly Co-Invest Parallel Fund L.P</t>
  </si>
  <si>
    <t>Apollo Investment Fund IX</t>
  </si>
  <si>
    <t>Arclight Energy Partners Fund VII L.P</t>
  </si>
  <si>
    <t>Ares Capital Europe IV</t>
  </si>
  <si>
    <t>Ares Capital Europe V</t>
  </si>
  <si>
    <t>Ares Private Credit Solutions</t>
  </si>
  <si>
    <t>Ares Private Credit Solutions II</t>
  </si>
  <si>
    <t>Arkin Bio Capital L.P</t>
  </si>
  <si>
    <t>Audax Direct Lending Solutions</t>
  </si>
  <si>
    <t>Audax Direct Lending Solutions Fund II B-1</t>
  </si>
  <si>
    <t>AUDAX DLS CO-INVESTMENT FUND 3 L.P.</t>
  </si>
  <si>
    <t>BCP V Brand Co-Invest LP</t>
  </si>
  <si>
    <t>BCP V DEXKO CO-INVEST LP</t>
  </si>
  <si>
    <t>Bessemer Venture Partners XII Institutional L.P</t>
  </si>
  <si>
    <t>Blackstone Real Estate Partners IX</t>
  </si>
  <si>
    <t>Brookfield HSO Co-Invest L.P</t>
  </si>
  <si>
    <t>Brookfield Strategic Real Estate Partners III</t>
  </si>
  <si>
    <t>BSREP III Forest City Co-Invest</t>
  </si>
  <si>
    <t>BVP Forge Institutional L.P</t>
  </si>
  <si>
    <t>CDR XII</t>
  </si>
  <si>
    <t>Clarios Co-Investment</t>
  </si>
  <si>
    <t>Clayton Dubilier and Rice XI L.P</t>
  </si>
  <si>
    <t>Copenhagen infrastructure Energy Transition Fund I</t>
  </si>
  <si>
    <t>Copenhagen Infrastructure III</t>
  </si>
  <si>
    <t>Copenhagen Infrastructure Partners IV</t>
  </si>
  <si>
    <t>Court Square Capital Partners IV</t>
  </si>
  <si>
    <t>Crescent Direct Lending II</t>
  </si>
  <si>
    <t>Crescent Mezzanine VII</t>
  </si>
  <si>
    <t>EC 1 ADLS co-inv</t>
  </si>
  <si>
    <t>EC 2 ADLS co-inv</t>
  </si>
  <si>
    <t>EC 3 ADLS co-inv</t>
  </si>
  <si>
    <t>EC 4 ADLS co-inv</t>
  </si>
  <si>
    <t>EC 5 ADLS co-inv</t>
  </si>
  <si>
    <t>EC 6 ADLS co-inv</t>
  </si>
  <si>
    <t>ELECTRA AMERICA PRINCIPAL HOSPITALITY LP</t>
  </si>
  <si>
    <t>EQT Exeter Industrial Value Fund VI L.P</t>
  </si>
  <si>
    <t>Faropoint Industrial Value Fund III LP</t>
  </si>
  <si>
    <t>Francisco Partners VII</t>
  </si>
  <si>
    <t>GIP Capital Solutions II Luxemburg Co-Investment Fund SCSP, L.P.</t>
  </si>
  <si>
    <t>GIP Capital Solutions II SCSp, L.P</t>
  </si>
  <si>
    <t>GIP CAPS II Panther Co-Investment L.P</t>
  </si>
  <si>
    <t>GIP CAPS II REX Co-Investment Fund L.P</t>
  </si>
  <si>
    <t>GIP OAK CO-INVEST L.P</t>
  </si>
  <si>
    <t>GIP Spectrum Fund (Parallel), L.P</t>
  </si>
  <si>
    <t>GIP Spectrum Mayberry Fund</t>
  </si>
  <si>
    <t>GIP Spectrum Saavi Fund</t>
  </si>
  <si>
    <t>Global Infrastructure Partners Core C L.P</t>
  </si>
  <si>
    <t>Global Infrastructure Partners IV</t>
  </si>
  <si>
    <t>ICG Longbow V</t>
  </si>
  <si>
    <t>ICG Senior Debt Partners Fund 5-A (EUR) SCSp</t>
  </si>
  <si>
    <t>ICG Senior Debt Partners III</t>
  </si>
  <si>
    <t>ICG Senior Debt Partners IV</t>
  </si>
  <si>
    <t>Infrared Infrastructure Fund V</t>
  </si>
  <si>
    <t>Insight Partners XI, L.P</t>
  </si>
  <si>
    <t>Insight Partners XII, LP</t>
  </si>
  <si>
    <t>ISQ Global infrastructure Fund III, LP</t>
  </si>
  <si>
    <t>ISQ Kio Co-Invest Fund L.P</t>
  </si>
  <si>
    <t>ISRAEL SECONDARY FUND III L.P</t>
  </si>
  <si>
    <t>Kartesia Credit Opportunities IV</t>
  </si>
  <si>
    <t>Kartesia Credit Opportunities V</t>
  </si>
  <si>
    <t>Kartesia Credit Opportunities VI SCS</t>
  </si>
  <si>
    <t>Kartesia Senior Opportunities I</t>
  </si>
  <si>
    <t>Kartesia Senior Opportunities II SCS SICAV-RAIF</t>
  </si>
  <si>
    <t>KASS Unlevered II S,a.r.l</t>
  </si>
  <si>
    <t>KASS Unlevered S.a r.l</t>
  </si>
  <si>
    <t>KASS Unlevered S.a r.l. - Compartment E</t>
  </si>
  <si>
    <t>KKR CAVALRY CO-INVEST</t>
  </si>
  <si>
    <t>KKR THOR CO-INVEST LP</t>
  </si>
  <si>
    <t>Klirmark Opportunity Fund IV</t>
  </si>
  <si>
    <t>Klirmark Opportunity III</t>
  </si>
  <si>
    <t>LS Power Fund IV</t>
  </si>
  <si>
    <t>MICL SONNEDIX SOLAR CIV L.P.</t>
  </si>
  <si>
    <t>MIE III Co-Investment Fund II S.L.P</t>
  </si>
  <si>
    <t>Migdal Tikehau Direct Lending</t>
  </si>
  <si>
    <t>Migdal-HarbourVest 2016 Fund L.P. (Tranche B)</t>
  </si>
  <si>
    <t>Monarch Capital Partners V</t>
  </si>
  <si>
    <t>Monarch Opportunistic Real Estate Fund</t>
  </si>
  <si>
    <t>Pantheon Global Co-Investment Opportunities Fund V</t>
  </si>
  <si>
    <t>Pantheon Global Co-Investment Opportunities IV</t>
  </si>
  <si>
    <t>Patria Private Equity Fund VI, L.P</t>
  </si>
  <si>
    <t>Permira Credit Solutions IV</t>
  </si>
  <si>
    <t>Permira VII</t>
  </si>
  <si>
    <t>Permira VIII - 2 SCSp</t>
  </si>
  <si>
    <t>Proxima Co-Invest L.P</t>
  </si>
  <si>
    <t>Senior Loan Fund II (EUR) SLP</t>
  </si>
  <si>
    <t>Strategic Investors Fund IX</t>
  </si>
  <si>
    <t>Strategic Investors Fund X Cayman LP</t>
  </si>
  <si>
    <t>Thoma Bravo Fund XIV L.P.</t>
  </si>
  <si>
    <t>Tikehau Direct Lending IV</t>
  </si>
  <si>
    <t>TPG Asia VII, L.P</t>
  </si>
  <si>
    <t>Vintage Co-Invest III</t>
  </si>
  <si>
    <t>Vintage Fund of Funds VI (Access, LP)</t>
  </si>
  <si>
    <t>Vintage Investment Partners Fund of Funds V (Access), L.P</t>
  </si>
  <si>
    <t>Walton Street Real Estate Debt Fund II</t>
  </si>
  <si>
    <t>Warburg Pincus China-Southeast Asia II, L.P</t>
  </si>
  <si>
    <t>Waterton Residential Property Venture XIII</t>
  </si>
  <si>
    <t>Waterton Residential Property Venture XIII Edge Co-Invest L.P</t>
  </si>
  <si>
    <t>Whitehorse Liquidity Partners IV</t>
  </si>
  <si>
    <t>מובטחות משכנתא - גורם 01</t>
  </si>
  <si>
    <t>בבטחונות אחרים - גורם 80</t>
  </si>
  <si>
    <t>בבטחונות אחרים - גורם 37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</si>
  <si>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</si>
  <si>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</si>
  <si>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</si>
  <si>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</si>
  <si>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</si>
  <si>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63</t>
  </si>
  <si>
    <t>בבטחונות אחרים - גורם 33</t>
  </si>
  <si>
    <t>בבטחונות אחרים - גורם 26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</si>
  <si>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</si>
  <si>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</si>
  <si>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</si>
  <si>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</si>
  <si>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</si>
  <si>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</si>
  <si>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</si>
  <si>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</si>
  <si>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</si>
  <si>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</si>
  <si>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</si>
  <si>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</si>
  <si>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</si>
  <si>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</si>
  <si>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</si>
  <si>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</si>
  <si>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</si>
  <si>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</si>
  <si>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</si>
  <si>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</si>
  <si>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</si>
  <si>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</si>
  <si>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</si>
  <si>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41</t>
  </si>
  <si>
    <t>בבטחונות אחרים - גורם 155</t>
  </si>
  <si>
    <t>בבטחונות אחרים - גורם 129</t>
  </si>
  <si>
    <t>בבטחונות אחרים - גורם 154</t>
  </si>
  <si>
    <t>בבטחונות אחרים - גורם 89</t>
  </si>
  <si>
    <t>בבטחונות אחרים - גורם 167</t>
  </si>
  <si>
    <t>בבטחונות אחרים - גורם 130</t>
  </si>
  <si>
    <t>בבטחונות אחרים - גורם 78</t>
  </si>
  <si>
    <t>בבטחונות אחרים - גורם 77</t>
  </si>
  <si>
    <t>בבטחונות אחרים - גורם 70</t>
  </si>
  <si>
    <t>בבטחונות אחרים - גורם 43</t>
  </si>
  <si>
    <t>בבטחונות אחרים - גורם 183</t>
  </si>
  <si>
    <t>בבטחונות אחרים - גורם 17</t>
  </si>
  <si>
    <t>בבטחונות אחרים - גורם 178</t>
  </si>
  <si>
    <t>בבטחונות אחרים - גורם 115*</t>
  </si>
  <si>
    <t>בבטחונות אחרים - גורם 148</t>
  </si>
  <si>
    <t>בבטחונות אחרים - גורם 131</t>
  </si>
  <si>
    <t>בבטחונות אחרים - גורם 102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</si>
  <si>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</si>
  <si>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</si>
  <si>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</si>
  <si>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</si>
  <si>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182</t>
  </si>
  <si>
    <t>בבטחונות אחרים - גורם 186</t>
  </si>
  <si>
    <t>בבטחונות אחרים - גורם 181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</si>
  <si>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</si>
  <si>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</si>
  <si>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</si>
  <si>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</si>
  <si>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173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</si>
  <si>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</si>
  <si>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</si>
  <si>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</si>
  <si>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</si>
  <si>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</si>
  <si>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</si>
  <si>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</si>
  <si>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</si>
  <si>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</si>
  <si>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161</t>
  </si>
  <si>
    <t>בבטחונות אחרים - גורם 160</t>
  </si>
  <si>
    <t>בבטחונות אחרים - גורם 146</t>
  </si>
  <si>
    <t>בבטחונות אחרים - גורם 157</t>
  </si>
  <si>
    <t>גורם 171</t>
  </si>
  <si>
    <t>גורם 155</t>
  </si>
  <si>
    <t>גורם 43</t>
  </si>
  <si>
    <t>גורם 183</t>
  </si>
  <si>
    <t>גורם 37</t>
  </si>
  <si>
    <t>גורם 158</t>
  </si>
  <si>
    <t>גורם 105</t>
  </si>
  <si>
    <t>גורם 172</t>
  </si>
  <si>
    <t>גורם 35</t>
  </si>
  <si>
    <t>גורם 104</t>
  </si>
  <si>
    <t>גורם 167</t>
  </si>
  <si>
    <t>גורם 168</t>
  </si>
  <si>
    <t>גורם 184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</si>
  <si>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</si>
  <si>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</si>
  <si>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</si>
  <si>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</si>
  <si>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</si>
  <si>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</si>
  <si>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</si>
  <si>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142</t>
  </si>
  <si>
    <t>גורם 128</t>
  </si>
  <si>
    <t>גורם 177</t>
  </si>
  <si>
    <t>גורם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</si>
</sst>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2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57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166" fontId="25" fillId="0" borderId="23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5" fillId="0" borderId="0" xfId="0" applyFont="1" applyFill="1" applyBorder="1" applyAlignment="1">
      <alignment horizontal="right"/>
    </xf>
    <xf numFmtId="14" fontId="26" fillId="0" borderId="0" xfId="0" applyNumberFormat="1" applyFont="1" applyFill="1" applyBorder="1" applyAlignment="1">
      <alignment horizontal="right"/>
    </xf>
    <xf numFmtId="0" fontId="26" fillId="0" borderId="24" xfId="0" applyFont="1" applyFill="1" applyBorder="1" applyAlignment="1">
      <alignment horizontal="right"/>
    </xf>
    <xf numFmtId="0" fontId="26" fillId="0" borderId="24" xfId="0" applyFont="1" applyFill="1" applyBorder="1" applyAlignment="1">
      <alignment horizontal="right" indent="1"/>
    </xf>
    <xf numFmtId="0" fontId="25" fillId="0" borderId="24" xfId="0" applyFont="1" applyFill="1" applyBorder="1" applyAlignment="1">
      <alignment horizontal="right" indent="2"/>
    </xf>
    <xf numFmtId="0" fontId="26" fillId="0" borderId="24" xfId="0" applyFont="1" applyFill="1" applyBorder="1" applyAlignment="1">
      <alignment horizontal="right" indent="3"/>
    </xf>
    <xf numFmtId="0" fontId="26" fillId="0" borderId="24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2"/>
    </xf>
    <xf numFmtId="0" fontId="26" fillId="0" borderId="26" xfId="0" applyNumberFormat="1" applyFont="1" applyFill="1" applyBorder="1" applyAlignment="1">
      <alignment horizontal="right"/>
    </xf>
    <xf numFmtId="2" fontId="26" fillId="0" borderId="26" xfId="0" applyNumberFormat="1" applyFont="1" applyFill="1" applyBorder="1" applyAlignment="1">
      <alignment horizontal="right"/>
    </xf>
    <xf numFmtId="10" fontId="26" fillId="0" borderId="26" xfId="0" applyNumberFormat="1" applyFont="1" applyFill="1" applyBorder="1" applyAlignment="1">
      <alignment horizontal="right"/>
    </xf>
    <xf numFmtId="4" fontId="26" fillId="0" borderId="26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10" fontId="26" fillId="0" borderId="0" xfId="14" applyNumberFormat="1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10" fontId="25" fillId="0" borderId="0" xfId="14" applyNumberFormat="1" applyFont="1" applyFill="1" applyBorder="1" applyAlignment="1">
      <alignment horizontal="right"/>
    </xf>
    <xf numFmtId="43" fontId="26" fillId="0" borderId="0" xfId="13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3"/>
    </xf>
    <xf numFmtId="43" fontId="5" fillId="0" borderId="27" xfId="13" applyFont="1" applyFill="1" applyBorder="1" applyAlignment="1">
      <alignment horizontal="right"/>
    </xf>
    <xf numFmtId="10" fontId="5" fillId="0" borderId="27" xfId="14" applyNumberFormat="1" applyFont="1" applyFill="1" applyBorder="1" applyAlignment="1">
      <alignment horizontal="center"/>
    </xf>
    <xf numFmtId="2" fontId="5" fillId="0" borderId="27" xfId="7" applyNumberFormat="1" applyFont="1" applyFill="1" applyBorder="1" applyAlignment="1">
      <alignment horizontal="right"/>
    </xf>
    <xf numFmtId="167" fontId="5" fillId="0" borderId="27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25" fillId="0" borderId="0" xfId="0" applyFont="1" applyFill="1" applyAlignment="1">
      <alignment horizontal="right" indent="2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8" fillId="0" borderId="0" xfId="0" applyFont="1" applyFill="1"/>
    <xf numFmtId="2" fontId="28" fillId="0" borderId="0" xfId="0" applyNumberFormat="1" applyFont="1" applyFill="1"/>
    <xf numFmtId="10" fontId="28" fillId="0" borderId="0" xfId="14" applyNumberFormat="1" applyFont="1" applyFill="1"/>
    <xf numFmtId="0" fontId="27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49" fontId="26" fillId="0" borderId="0" xfId="16" applyNumberFormat="1" applyFont="1" applyFill="1" applyAlignment="1">
      <alignment horizontal="right"/>
    </xf>
    <xf numFmtId="4" fontId="26" fillId="0" borderId="0" xfId="16" applyNumberFormat="1" applyFont="1" applyFill="1" applyAlignment="1">
      <alignment horizontal="right"/>
    </xf>
    <xf numFmtId="10" fontId="26" fillId="0" borderId="0" xfId="14" applyNumberFormat="1" applyFont="1" applyFill="1" applyAlignment="1">
      <alignment horizontal="right"/>
    </xf>
    <xf numFmtId="2" fontId="26" fillId="0" borderId="0" xfId="16" applyNumberFormat="1" applyFont="1" applyFill="1" applyBorder="1" applyAlignment="1">
      <alignment horizontal="right"/>
    </xf>
    <xf numFmtId="0" fontId="29" fillId="0" borderId="0" xfId="0" applyFont="1" applyFill="1" applyAlignment="1">
      <alignment horizontal="right"/>
    </xf>
    <xf numFmtId="10" fontId="29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10" fontId="31" fillId="0" borderId="0" xfId="14" applyNumberFormat="1" applyFont="1" applyFill="1"/>
    <xf numFmtId="0" fontId="26" fillId="0" borderId="0" xfId="0" applyFont="1" applyAlignment="1">
      <alignment horizontal="right" indent="3"/>
    </xf>
    <xf numFmtId="14" fontId="26" fillId="0" borderId="0" xfId="0" applyNumberFormat="1" applyFont="1" applyAlignment="1">
      <alignment horizontal="right"/>
    </xf>
    <xf numFmtId="0" fontId="25" fillId="0" borderId="0" xfId="0" applyFont="1" applyAlignment="1">
      <alignment horizontal="right" indent="1"/>
    </xf>
    <xf numFmtId="14" fontId="25" fillId="0" borderId="0" xfId="0" applyNumberFormat="1" applyFont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7">
    <cellStyle name="Comma" xfId="13" builtinId="3"/>
    <cellStyle name="Comma 2" xfId="1" xr:uid="{00000000-0005-0000-0000-000001000000}"/>
    <cellStyle name="Comma 3" xfId="15" xr:uid="{00000000-0005-0000-0000-000002000000}"/>
    <cellStyle name="Currency [0] _1" xfId="2" xr:uid="{00000000-0005-0000-0000-000003000000}"/>
    <cellStyle name="Hyperlink 2" xfId="3" xr:uid="{00000000-0005-0000-0000-000004000000}"/>
    <cellStyle name="Normal" xfId="0" builtinId="0"/>
    <cellStyle name="Normal 11" xfId="4" xr:uid="{00000000-0005-0000-0000-000006000000}"/>
    <cellStyle name="Normal 2" xfId="5" xr:uid="{00000000-0005-0000-0000-000007000000}"/>
    <cellStyle name="Normal 2 2" xfId="16" xr:uid="{00000000-0005-0000-0000-000008000000}"/>
    <cellStyle name="Normal 3" xfId="6" xr:uid="{00000000-0005-0000-0000-000009000000}"/>
    <cellStyle name="Normal 4" xfId="12" xr:uid="{00000000-0005-0000-0000-00000A000000}"/>
    <cellStyle name="Normal_2007-16618" xfId="7" xr:uid="{00000000-0005-0000-0000-00000B000000}"/>
    <cellStyle name="Percent" xfId="14" builtinId="5"/>
    <cellStyle name="Percent 2" xfId="8" xr:uid="{00000000-0005-0000-0000-00000D000000}"/>
    <cellStyle name="Text" xfId="9" xr:uid="{00000000-0005-0000-0000-00000E000000}"/>
    <cellStyle name="Total" xfId="10" xr:uid="{00000000-0005-0000-0000-00000F000000}"/>
    <cellStyle name="היפר-קישור" xfId="11" builtinId="8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workbookViewId="0">
      <selection activeCell="F12" sqref="F12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147</v>
      </c>
      <c r="C1" s="67" t="s" vm="1">
        <v>231</v>
      </c>
    </row>
    <row r="2" spans="1:4">
      <c r="B2" s="46" t="s">
        <v>146</v>
      </c>
      <c r="C2" s="67" t="s">
        <v>232</v>
      </c>
    </row>
    <row r="3" spans="1:4">
      <c r="B3" s="46" t="s">
        <v>148</v>
      </c>
      <c r="C3" s="67" t="s">
        <v>233</v>
      </c>
    </row>
    <row r="4" spans="1:4">
      <c r="B4" s="46" t="s">
        <v>149</v>
      </c>
      <c r="C4" s="67">
        <v>8802</v>
      </c>
    </row>
    <row r="6" spans="1:4" ht="26.25" customHeight="1">
      <c r="B6" s="142" t="s">
        <v>161</v>
      </c>
      <c r="C6" s="143"/>
      <c r="D6" s="144"/>
    </row>
    <row r="7" spans="1:4" s="9" customFormat="1">
      <c r="B7" s="21"/>
      <c r="C7" s="22" t="s">
        <v>112</v>
      </c>
      <c r="D7" s="23" t="s">
        <v>110</v>
      </c>
    </row>
    <row r="8" spans="1:4" s="9" customFormat="1">
      <c r="B8" s="21"/>
      <c r="C8" s="24" t="s">
        <v>210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160</v>
      </c>
      <c r="C10" s="111">
        <f>C11+C12+C23+C33+C34+C35+C36+C37</f>
        <v>4671064.6389502753</v>
      </c>
      <c r="D10" s="112">
        <f>C10/$C$42</f>
        <v>1</v>
      </c>
    </row>
    <row r="11" spans="1:4">
      <c r="A11" s="42" t="s">
        <v>126</v>
      </c>
      <c r="B11" s="27" t="s">
        <v>162</v>
      </c>
      <c r="C11" s="111">
        <f>מזומנים!J10</f>
        <v>667818.93901745207</v>
      </c>
      <c r="D11" s="112">
        <f t="shared" ref="D11:D42" si="0">C11/$C$42</f>
        <v>0.14296932083721506</v>
      </c>
    </row>
    <row r="12" spans="1:4">
      <c r="B12" s="27" t="s">
        <v>163</v>
      </c>
      <c r="C12" s="111">
        <f>SUM(C13:C22)</f>
        <v>2061386.9837383188</v>
      </c>
      <c r="D12" s="112">
        <f t="shared" si="0"/>
        <v>0.44130988180920844</v>
      </c>
    </row>
    <row r="13" spans="1:4">
      <c r="A13" s="44" t="s">
        <v>126</v>
      </c>
      <c r="B13" s="28" t="s">
        <v>71</v>
      </c>
      <c r="C13" s="111" vm="2">
        <v>223263.19538518801</v>
      </c>
      <c r="D13" s="112">
        <f t="shared" si="0"/>
        <v>4.7797068257946815E-2</v>
      </c>
    </row>
    <row r="14" spans="1:4">
      <c r="A14" s="44" t="s">
        <v>126</v>
      </c>
      <c r="B14" s="28" t="s">
        <v>72</v>
      </c>
      <c r="C14" s="111">
        <v>0</v>
      </c>
      <c r="D14" s="112">
        <f t="shared" si="0"/>
        <v>0</v>
      </c>
    </row>
    <row r="15" spans="1:4">
      <c r="A15" s="44" t="s">
        <v>126</v>
      </c>
      <c r="B15" s="28" t="s">
        <v>73</v>
      </c>
      <c r="C15" s="111">
        <f>'אג"ח קונצרני'!R11</f>
        <v>540228.77366435796</v>
      </c>
      <c r="D15" s="112">
        <f t="shared" si="0"/>
        <v>0.11565431339990259</v>
      </c>
    </row>
    <row r="16" spans="1:4">
      <c r="A16" s="44" t="s">
        <v>126</v>
      </c>
      <c r="B16" s="28" t="s">
        <v>74</v>
      </c>
      <c r="C16" s="111">
        <f>מניות!L11</f>
        <v>639439.97331315896</v>
      </c>
      <c r="D16" s="112">
        <f t="shared" si="0"/>
        <v>0.13689383957162704</v>
      </c>
    </row>
    <row r="17" spans="1:4">
      <c r="A17" s="44" t="s">
        <v>126</v>
      </c>
      <c r="B17" s="28" t="s">
        <v>223</v>
      </c>
      <c r="C17" s="111" vm="3">
        <v>565065.5671190361</v>
      </c>
      <c r="D17" s="112">
        <f t="shared" si="0"/>
        <v>0.12097147241491028</v>
      </c>
    </row>
    <row r="18" spans="1:4">
      <c r="A18" s="44" t="s">
        <v>126</v>
      </c>
      <c r="B18" s="28" t="s">
        <v>75</v>
      </c>
      <c r="C18" s="111" vm="4">
        <v>69463.851751467009</v>
      </c>
      <c r="D18" s="112">
        <f t="shared" si="0"/>
        <v>1.4871096231945437E-2</v>
      </c>
    </row>
    <row r="19" spans="1:4">
      <c r="A19" s="44" t="s">
        <v>126</v>
      </c>
      <c r="B19" s="28" t="s">
        <v>76</v>
      </c>
      <c r="C19" s="111" vm="5">
        <v>122.70344149000003</v>
      </c>
      <c r="D19" s="112">
        <f t="shared" si="0"/>
        <v>2.6268838257304675E-5</v>
      </c>
    </row>
    <row r="20" spans="1:4">
      <c r="A20" s="44" t="s">
        <v>126</v>
      </c>
      <c r="B20" s="28" t="s">
        <v>77</v>
      </c>
      <c r="C20" s="111" vm="6">
        <v>77.017658257000036</v>
      </c>
      <c r="D20" s="112">
        <f t="shared" si="0"/>
        <v>1.6488245016945035E-5</v>
      </c>
    </row>
    <row r="21" spans="1:4">
      <c r="A21" s="44" t="s">
        <v>126</v>
      </c>
      <c r="B21" s="28" t="s">
        <v>78</v>
      </c>
      <c r="C21" s="111" vm="7">
        <v>23725.901405364002</v>
      </c>
      <c r="D21" s="112">
        <f t="shared" si="0"/>
        <v>5.079334849602061E-3</v>
      </c>
    </row>
    <row r="22" spans="1:4">
      <c r="A22" s="44" t="s">
        <v>126</v>
      </c>
      <c r="B22" s="28" t="s">
        <v>79</v>
      </c>
      <c r="C22" s="111">
        <v>0</v>
      </c>
      <c r="D22" s="112">
        <f t="shared" si="0"/>
        <v>0</v>
      </c>
    </row>
    <row r="23" spans="1:4">
      <c r="B23" s="27" t="s">
        <v>164</v>
      </c>
      <c r="C23" s="111">
        <f>SUM(C24:C32)</f>
        <v>1672775.6013551936</v>
      </c>
      <c r="D23" s="112">
        <f t="shared" si="0"/>
        <v>0.35811441944231265</v>
      </c>
    </row>
    <row r="24" spans="1:4">
      <c r="A24" s="44" t="s">
        <v>126</v>
      </c>
      <c r="B24" s="28" t="s">
        <v>80</v>
      </c>
      <c r="C24" s="111" vm="8">
        <v>1225216.9486865359</v>
      </c>
      <c r="D24" s="112">
        <f t="shared" si="0"/>
        <v>0.26229929221486387</v>
      </c>
    </row>
    <row r="25" spans="1:4">
      <c r="A25" s="44" t="s">
        <v>126</v>
      </c>
      <c r="B25" s="28" t="s">
        <v>81</v>
      </c>
      <c r="C25" s="111">
        <v>0</v>
      </c>
      <c r="D25" s="112">
        <f t="shared" si="0"/>
        <v>0</v>
      </c>
    </row>
    <row r="26" spans="1:4">
      <c r="A26" s="44" t="s">
        <v>126</v>
      </c>
      <c r="B26" s="28" t="s">
        <v>73</v>
      </c>
      <c r="C26" s="111" vm="9">
        <v>21235.565750131998</v>
      </c>
      <c r="D26" s="112">
        <f t="shared" si="0"/>
        <v>4.5461939389698216E-3</v>
      </c>
    </row>
    <row r="27" spans="1:4">
      <c r="A27" s="44" t="s">
        <v>126</v>
      </c>
      <c r="B27" s="28" t="s">
        <v>82</v>
      </c>
      <c r="C27" s="111" vm="10">
        <v>80845.962342687984</v>
      </c>
      <c r="D27" s="112">
        <f t="shared" si="0"/>
        <v>1.7307823503135342E-2</v>
      </c>
    </row>
    <row r="28" spans="1:4">
      <c r="A28" s="44" t="s">
        <v>126</v>
      </c>
      <c r="B28" s="28" t="s">
        <v>83</v>
      </c>
      <c r="C28" s="111" vm="11">
        <v>380846.70229796472</v>
      </c>
      <c r="D28" s="112">
        <f t="shared" si="0"/>
        <v>8.1533168931601882E-2</v>
      </c>
    </row>
    <row r="29" spans="1:4">
      <c r="A29" s="44" t="s">
        <v>126</v>
      </c>
      <c r="B29" s="28" t="s">
        <v>84</v>
      </c>
      <c r="C29" s="111" vm="12">
        <v>6.6603041880000005</v>
      </c>
      <c r="D29" s="112">
        <f t="shared" si="0"/>
        <v>1.4258642735238974E-6</v>
      </c>
    </row>
    <row r="30" spans="1:4">
      <c r="A30" s="44" t="s">
        <v>126</v>
      </c>
      <c r="B30" s="28" t="s">
        <v>187</v>
      </c>
      <c r="C30" s="111">
        <v>0</v>
      </c>
      <c r="D30" s="112">
        <f t="shared" si="0"/>
        <v>0</v>
      </c>
    </row>
    <row r="31" spans="1:4">
      <c r="A31" s="44" t="s">
        <v>126</v>
      </c>
      <c r="B31" s="28" t="s">
        <v>107</v>
      </c>
      <c r="C31" s="111" vm="13">
        <v>-35376.238026315004</v>
      </c>
      <c r="D31" s="112">
        <f t="shared" si="0"/>
        <v>-7.5734850105317912E-3</v>
      </c>
    </row>
    <row r="32" spans="1:4">
      <c r="A32" s="44" t="s">
        <v>126</v>
      </c>
      <c r="B32" s="28" t="s">
        <v>85</v>
      </c>
      <c r="C32" s="111">
        <v>0</v>
      </c>
      <c r="D32" s="112">
        <f t="shared" si="0"/>
        <v>0</v>
      </c>
    </row>
    <row r="33" spans="1:4">
      <c r="A33" s="44" t="s">
        <v>126</v>
      </c>
      <c r="B33" s="27" t="s">
        <v>165</v>
      </c>
      <c r="C33" s="111" vm="14">
        <v>233663.48015218502</v>
      </c>
      <c r="D33" s="112">
        <f t="shared" si="0"/>
        <v>5.0023602371877265E-2</v>
      </c>
    </row>
    <row r="34" spans="1:4">
      <c r="A34" s="44" t="s">
        <v>126</v>
      </c>
      <c r="B34" s="27" t="s">
        <v>166</v>
      </c>
      <c r="C34" s="111">
        <v>0</v>
      </c>
      <c r="D34" s="112">
        <f t="shared" si="0"/>
        <v>0</v>
      </c>
    </row>
    <row r="35" spans="1:4">
      <c r="A35" s="44" t="s">
        <v>126</v>
      </c>
      <c r="B35" s="27" t="s">
        <v>167</v>
      </c>
      <c r="C35" s="111" vm="15">
        <v>35781.337140000003</v>
      </c>
      <c r="D35" s="112">
        <f t="shared" si="0"/>
        <v>7.6602102316531235E-3</v>
      </c>
    </row>
    <row r="36" spans="1:4">
      <c r="A36" s="44" t="s">
        <v>126</v>
      </c>
      <c r="B36" s="45" t="s">
        <v>168</v>
      </c>
      <c r="C36" s="111">
        <v>0</v>
      </c>
      <c r="D36" s="112">
        <f t="shared" si="0"/>
        <v>0</v>
      </c>
    </row>
    <row r="37" spans="1:4">
      <c r="A37" s="44" t="s">
        <v>126</v>
      </c>
      <c r="B37" s="27" t="s">
        <v>169</v>
      </c>
      <c r="C37" s="111">
        <f>'השקעות אחרות '!I10</f>
        <v>-361.70245287500006</v>
      </c>
      <c r="D37" s="112">
        <f t="shared" si="0"/>
        <v>-7.7434692266704577E-5</v>
      </c>
    </row>
    <row r="38" spans="1:4">
      <c r="A38" s="44"/>
      <c r="B38" s="55" t="s">
        <v>171</v>
      </c>
      <c r="C38" s="111">
        <f>C39+C40+C41</f>
        <v>0</v>
      </c>
      <c r="D38" s="112">
        <f t="shared" si="0"/>
        <v>0</v>
      </c>
    </row>
    <row r="39" spans="1:4">
      <c r="A39" s="44" t="s">
        <v>126</v>
      </c>
      <c r="B39" s="56" t="s">
        <v>172</v>
      </c>
      <c r="C39" s="111">
        <v>0</v>
      </c>
      <c r="D39" s="112">
        <f t="shared" si="0"/>
        <v>0</v>
      </c>
    </row>
    <row r="40" spans="1:4">
      <c r="A40" s="44" t="s">
        <v>126</v>
      </c>
      <c r="B40" s="56" t="s">
        <v>208</v>
      </c>
      <c r="C40" s="111">
        <v>0</v>
      </c>
      <c r="D40" s="112">
        <f t="shared" si="0"/>
        <v>0</v>
      </c>
    </row>
    <row r="41" spans="1:4">
      <c r="A41" s="44" t="s">
        <v>126</v>
      </c>
      <c r="B41" s="56" t="s">
        <v>173</v>
      </c>
      <c r="C41" s="111">
        <v>0</v>
      </c>
      <c r="D41" s="112">
        <f t="shared" si="0"/>
        <v>0</v>
      </c>
    </row>
    <row r="42" spans="1:4">
      <c r="B42" s="56" t="s">
        <v>86</v>
      </c>
      <c r="C42" s="111">
        <f>C38+C10</f>
        <v>4671064.6389502753</v>
      </c>
      <c r="D42" s="112">
        <f t="shared" si="0"/>
        <v>1</v>
      </c>
    </row>
    <row r="43" spans="1:4">
      <c r="A43" s="44" t="s">
        <v>126</v>
      </c>
      <c r="B43" s="56" t="s">
        <v>170</v>
      </c>
      <c r="C43" s="111">
        <f>'יתרת התחייבות להשקעה'!C10</f>
        <v>336177.28013889398</v>
      </c>
      <c r="D43" s="112"/>
    </row>
    <row r="44" spans="1:4">
      <c r="B44" s="5" t="s">
        <v>111</v>
      </c>
    </row>
    <row r="45" spans="1:4">
      <c r="C45" s="62" t="s">
        <v>154</v>
      </c>
      <c r="D45" s="34" t="s">
        <v>106</v>
      </c>
    </row>
    <row r="46" spans="1:4">
      <c r="C46" s="63" t="s">
        <v>0</v>
      </c>
      <c r="D46" s="23" t="s">
        <v>1</v>
      </c>
    </row>
    <row r="47" spans="1:4">
      <c r="C47" s="113" t="s">
        <v>137</v>
      </c>
      <c r="D47" s="114" vm="16">
        <v>2.4159000000000002</v>
      </c>
    </row>
    <row r="48" spans="1:4">
      <c r="C48" s="113" t="s">
        <v>144</v>
      </c>
      <c r="D48" s="114">
        <v>0.71320062343401669</v>
      </c>
    </row>
    <row r="49" spans="2:4">
      <c r="C49" s="113" t="s">
        <v>141</v>
      </c>
      <c r="D49" s="114" vm="17">
        <v>2.6667000000000001</v>
      </c>
    </row>
    <row r="50" spans="2:4">
      <c r="B50" s="11"/>
      <c r="C50" s="113" t="s">
        <v>3030</v>
      </c>
      <c r="D50" s="114" vm="18">
        <v>3.9455</v>
      </c>
    </row>
    <row r="51" spans="2:4">
      <c r="C51" s="113" t="s">
        <v>135</v>
      </c>
      <c r="D51" s="114" vm="19">
        <v>3.9321999999999999</v>
      </c>
    </row>
    <row r="52" spans="2:4">
      <c r="C52" s="113" t="s">
        <v>136</v>
      </c>
      <c r="D52" s="114" vm="20">
        <v>4.4672000000000001</v>
      </c>
    </row>
    <row r="53" spans="2:4">
      <c r="C53" s="113" t="s">
        <v>138</v>
      </c>
      <c r="D53" s="114">
        <v>0.46051542057860612</v>
      </c>
    </row>
    <row r="54" spans="2:4">
      <c r="C54" s="113" t="s">
        <v>142</v>
      </c>
      <c r="D54" s="114">
        <v>2.7067999999999998E-2</v>
      </c>
    </row>
    <row r="55" spans="2:4">
      <c r="C55" s="113" t="s">
        <v>143</v>
      </c>
      <c r="D55" s="114">
        <v>0.20053698423440919</v>
      </c>
    </row>
    <row r="56" spans="2:4">
      <c r="C56" s="113" t="s">
        <v>140</v>
      </c>
      <c r="D56" s="114" vm="21">
        <v>0.52790000000000004</v>
      </c>
    </row>
    <row r="57" spans="2:4">
      <c r="C57" s="113" t="s">
        <v>3031</v>
      </c>
      <c r="D57" s="114">
        <v>2.260821</v>
      </c>
    </row>
    <row r="58" spans="2:4">
      <c r="C58" s="113" t="s">
        <v>139</v>
      </c>
      <c r="D58" s="114" vm="22">
        <v>0.34910000000000002</v>
      </c>
    </row>
    <row r="59" spans="2:4">
      <c r="C59" s="113" t="s">
        <v>133</v>
      </c>
      <c r="D59" s="114" vm="23">
        <v>3.6150000000000002</v>
      </c>
    </row>
    <row r="60" spans="2:4">
      <c r="C60" s="113" t="s">
        <v>145</v>
      </c>
      <c r="D60" s="114" vm="24">
        <v>0.2029</v>
      </c>
    </row>
    <row r="61" spans="2:4">
      <c r="C61" s="113" t="s">
        <v>3032</v>
      </c>
      <c r="D61" s="114" vm="25">
        <v>0.34649999999999997</v>
      </c>
    </row>
    <row r="62" spans="2:4">
      <c r="C62" s="113" t="s">
        <v>3033</v>
      </c>
      <c r="D62" s="114">
        <v>4.6569268405166807E-2</v>
      </c>
    </row>
    <row r="63" spans="2:4">
      <c r="C63" s="113" t="s">
        <v>3034</v>
      </c>
      <c r="D63" s="114">
        <v>0.52591762806057873</v>
      </c>
    </row>
    <row r="64" spans="2:4">
      <c r="C64" s="113" t="s">
        <v>134</v>
      </c>
      <c r="D64" s="114">
        <v>1</v>
      </c>
    </row>
    <row r="65" spans="3:4">
      <c r="C65" s="115"/>
      <c r="D65" s="115"/>
    </row>
    <row r="66" spans="3:4">
      <c r="C66" s="115"/>
      <c r="D66" s="115"/>
    </row>
    <row r="67" spans="3:4">
      <c r="C67" s="116"/>
      <c r="D67" s="116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7.28515625" style="2" bestFit="1" customWidth="1"/>
    <col min="3" max="3" width="58" style="2" bestFit="1" customWidth="1"/>
    <col min="4" max="4" width="6.42578125" style="2" bestFit="1" customWidth="1"/>
    <col min="5" max="5" width="5.28515625" style="2" bestFit="1" customWidth="1"/>
    <col min="6" max="6" width="9" style="1" bestFit="1" customWidth="1"/>
    <col min="7" max="7" width="8" style="1" bestFit="1" customWidth="1"/>
    <col min="8" max="8" width="14.28515625" style="1" bestFit="1" customWidth="1"/>
    <col min="9" max="9" width="8" style="1" customWidth="1"/>
    <col min="10" max="10" width="6.28515625" style="1" bestFit="1" customWidth="1"/>
    <col min="11" max="11" width="9.85546875" style="1" bestFit="1" customWidth="1"/>
    <col min="12" max="12" width="9" style="1" bestFit="1" customWidth="1"/>
    <col min="13" max="16384" width="9.140625" style="1"/>
  </cols>
  <sheetData>
    <row r="1" spans="2:13">
      <c r="B1" s="46" t="s">
        <v>147</v>
      </c>
      <c r="C1" s="67" t="s" vm="1">
        <v>231</v>
      </c>
    </row>
    <row r="2" spans="2:13">
      <c r="B2" s="46" t="s">
        <v>146</v>
      </c>
      <c r="C2" s="67" t="s">
        <v>232</v>
      </c>
    </row>
    <row r="3" spans="2:13">
      <c r="B3" s="46" t="s">
        <v>148</v>
      </c>
      <c r="C3" s="67" t="s">
        <v>233</v>
      </c>
    </row>
    <row r="4" spans="2:13">
      <c r="B4" s="46" t="s">
        <v>149</v>
      </c>
      <c r="C4" s="67">
        <v>8802</v>
      </c>
    </row>
    <row r="6" spans="2:13" ht="26.25" customHeight="1">
      <c r="B6" s="145" t="s">
        <v>175</v>
      </c>
      <c r="C6" s="146"/>
      <c r="D6" s="146"/>
      <c r="E6" s="146"/>
      <c r="F6" s="146"/>
      <c r="G6" s="146"/>
      <c r="H6" s="146"/>
      <c r="I6" s="146"/>
      <c r="J6" s="146"/>
      <c r="K6" s="146"/>
      <c r="L6" s="147"/>
    </row>
    <row r="7" spans="2:13" ht="26.25" customHeight="1">
      <c r="B7" s="145" t="s">
        <v>96</v>
      </c>
      <c r="C7" s="146"/>
      <c r="D7" s="146"/>
      <c r="E7" s="146"/>
      <c r="F7" s="146"/>
      <c r="G7" s="146"/>
      <c r="H7" s="146"/>
      <c r="I7" s="146"/>
      <c r="J7" s="146"/>
      <c r="K7" s="146"/>
      <c r="L7" s="147"/>
      <c r="M7" s="3"/>
    </row>
    <row r="8" spans="2:13" s="3" customFormat="1" ht="78.75">
      <c r="B8" s="21" t="s">
        <v>117</v>
      </c>
      <c r="C8" s="29" t="s">
        <v>47</v>
      </c>
      <c r="D8" s="29" t="s">
        <v>120</v>
      </c>
      <c r="E8" s="29" t="s">
        <v>67</v>
      </c>
      <c r="F8" s="29" t="s">
        <v>104</v>
      </c>
      <c r="G8" s="29" t="s">
        <v>207</v>
      </c>
      <c r="H8" s="29" t="s">
        <v>206</v>
      </c>
      <c r="I8" s="29" t="s">
        <v>63</v>
      </c>
      <c r="J8" s="29" t="s">
        <v>60</v>
      </c>
      <c r="K8" s="29" t="s">
        <v>150</v>
      </c>
      <c r="L8" s="30" t="s">
        <v>152</v>
      </c>
    </row>
    <row r="9" spans="2:13" s="3" customFormat="1">
      <c r="B9" s="14"/>
      <c r="C9" s="29"/>
      <c r="D9" s="29"/>
      <c r="E9" s="29"/>
      <c r="F9" s="29"/>
      <c r="G9" s="15" t="s">
        <v>214</v>
      </c>
      <c r="H9" s="15"/>
      <c r="I9" s="15" t="s">
        <v>210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93" t="s">
        <v>52</v>
      </c>
      <c r="C11" s="71"/>
      <c r="D11" s="71"/>
      <c r="E11" s="71"/>
      <c r="F11" s="71"/>
      <c r="G11" s="80"/>
      <c r="H11" s="82"/>
      <c r="I11" s="80">
        <v>77.017658257000036</v>
      </c>
      <c r="J11" s="71"/>
      <c r="K11" s="81">
        <f>IFERROR(I11/$I$11,0)</f>
        <v>1</v>
      </c>
      <c r="L11" s="81">
        <f>I11/'סכום נכסי הקרן'!$C$42</f>
        <v>1.6488245016945035E-5</v>
      </c>
    </row>
    <row r="12" spans="2:13">
      <c r="B12" s="92" t="s">
        <v>200</v>
      </c>
      <c r="C12" s="73"/>
      <c r="D12" s="73"/>
      <c r="E12" s="73"/>
      <c r="F12" s="73"/>
      <c r="G12" s="83"/>
      <c r="H12" s="85"/>
      <c r="I12" s="83">
        <v>312.10412969699996</v>
      </c>
      <c r="J12" s="73"/>
      <c r="K12" s="84">
        <f t="shared" ref="K12:K24" si="0">IFERROR(I12/$I$11,0)</f>
        <v>4.0523710634714503</v>
      </c>
      <c r="L12" s="84">
        <f>I12/'סכום נכסי הקרן'!$C$42</f>
        <v>6.6816486994095392E-5</v>
      </c>
    </row>
    <row r="13" spans="2:13">
      <c r="B13" s="89" t="s">
        <v>193</v>
      </c>
      <c r="C13" s="71"/>
      <c r="D13" s="71"/>
      <c r="E13" s="71"/>
      <c r="F13" s="71"/>
      <c r="G13" s="80"/>
      <c r="H13" s="82"/>
      <c r="I13" s="80">
        <v>312.10412969699996</v>
      </c>
      <c r="J13" s="71"/>
      <c r="K13" s="81">
        <f t="shared" si="0"/>
        <v>4.0523710634714503</v>
      </c>
      <c r="L13" s="81">
        <f>I13/'סכום נכסי הקרן'!$C$42</f>
        <v>6.6816486994095392E-5</v>
      </c>
    </row>
    <row r="14" spans="2:13">
      <c r="B14" s="76" t="s">
        <v>1717</v>
      </c>
      <c r="C14" s="73" t="s">
        <v>1718</v>
      </c>
      <c r="D14" s="86" t="s">
        <v>121</v>
      </c>
      <c r="E14" s="86" t="s">
        <v>549</v>
      </c>
      <c r="F14" s="86" t="s">
        <v>134</v>
      </c>
      <c r="G14" s="83">
        <v>36.724738000000002</v>
      </c>
      <c r="H14" s="109">
        <v>731000</v>
      </c>
      <c r="I14" s="83">
        <v>268.45783459699999</v>
      </c>
      <c r="J14" s="73"/>
      <c r="K14" s="84">
        <f t="shared" si="0"/>
        <v>3.4856660235135131</v>
      </c>
      <c r="L14" s="84">
        <f>I14/'סכום נכסי הקרן'!$C$42</f>
        <v>5.7472515442931292E-5</v>
      </c>
    </row>
    <row r="15" spans="2:13">
      <c r="B15" s="76" t="s">
        <v>1719</v>
      </c>
      <c r="C15" s="73" t="s">
        <v>1720</v>
      </c>
      <c r="D15" s="86" t="s">
        <v>121</v>
      </c>
      <c r="E15" s="86" t="s">
        <v>549</v>
      </c>
      <c r="F15" s="86" t="s">
        <v>134</v>
      </c>
      <c r="G15" s="83">
        <v>-36.724738000000002</v>
      </c>
      <c r="H15" s="109">
        <v>1906900</v>
      </c>
      <c r="I15" s="83">
        <v>-700.30402844499997</v>
      </c>
      <c r="J15" s="73"/>
      <c r="K15" s="84">
        <f t="shared" si="0"/>
        <v>-9.0927722848720887</v>
      </c>
      <c r="L15" s="84">
        <f>I15/'סכום נכסי הקרן'!$C$42</f>
        <v>-1.4992385731625815E-4</v>
      </c>
    </row>
    <row r="16" spans="2:13">
      <c r="B16" s="76" t="s">
        <v>1721</v>
      </c>
      <c r="C16" s="73" t="s">
        <v>1722</v>
      </c>
      <c r="D16" s="86" t="s">
        <v>121</v>
      </c>
      <c r="E16" s="86" t="s">
        <v>549</v>
      </c>
      <c r="F16" s="86" t="s">
        <v>134</v>
      </c>
      <c r="G16" s="83">
        <v>337.69873999999999</v>
      </c>
      <c r="H16" s="109">
        <v>220300</v>
      </c>
      <c r="I16" s="83">
        <v>743.95032421999997</v>
      </c>
      <c r="J16" s="73"/>
      <c r="K16" s="84">
        <f t="shared" si="0"/>
        <v>9.6594773335942516</v>
      </c>
      <c r="L16" s="84">
        <f>I16/'סכום נכסי הקרן'!$C$42</f>
        <v>1.5926782901192892E-4</v>
      </c>
    </row>
    <row r="17" spans="2:12">
      <c r="B17" s="76" t="s">
        <v>1723</v>
      </c>
      <c r="C17" s="73" t="s">
        <v>1724</v>
      </c>
      <c r="D17" s="86" t="s">
        <v>121</v>
      </c>
      <c r="E17" s="86" t="s">
        <v>549</v>
      </c>
      <c r="F17" s="86" t="s">
        <v>134</v>
      </c>
      <c r="G17" s="83">
        <v>-337.69873999999999</v>
      </c>
      <c r="H17" s="85">
        <v>0.01</v>
      </c>
      <c r="I17" s="83">
        <v>-6.75E-7</v>
      </c>
      <c r="J17" s="73"/>
      <c r="K17" s="84">
        <f t="shared" si="0"/>
        <v>-8.7642238841850282E-9</v>
      </c>
      <c r="L17" s="84">
        <f>I17/'סכום נכסי הקרן'!$C$42</f>
        <v>-1.4450667078580446E-13</v>
      </c>
    </row>
    <row r="18" spans="2:12">
      <c r="B18" s="72"/>
      <c r="C18" s="73"/>
      <c r="D18" s="73"/>
      <c r="E18" s="73"/>
      <c r="F18" s="73"/>
      <c r="G18" s="83"/>
      <c r="H18" s="85"/>
      <c r="I18" s="73"/>
      <c r="J18" s="73"/>
      <c r="K18" s="84"/>
      <c r="L18" s="73"/>
    </row>
    <row r="19" spans="2:12">
      <c r="B19" s="92" t="s">
        <v>199</v>
      </c>
      <c r="C19" s="73"/>
      <c r="D19" s="73"/>
      <c r="E19" s="73"/>
      <c r="F19" s="73"/>
      <c r="G19" s="83"/>
      <c r="H19" s="85"/>
      <c r="I19" s="83">
        <v>-235.08647144000003</v>
      </c>
      <c r="J19" s="73"/>
      <c r="K19" s="84">
        <f t="shared" si="0"/>
        <v>-3.0523710634714516</v>
      </c>
      <c r="L19" s="84">
        <f>I19/'סכום נכסי הקרן'!$C$42</f>
        <v>-5.0328241977150377E-5</v>
      </c>
    </row>
    <row r="20" spans="2:12">
      <c r="B20" s="89" t="s">
        <v>193</v>
      </c>
      <c r="C20" s="71"/>
      <c r="D20" s="71"/>
      <c r="E20" s="71"/>
      <c r="F20" s="71"/>
      <c r="G20" s="80"/>
      <c r="H20" s="82"/>
      <c r="I20" s="80">
        <v>-235.08647144000003</v>
      </c>
      <c r="J20" s="71"/>
      <c r="K20" s="81">
        <f t="shared" si="0"/>
        <v>-3.0523710634714516</v>
      </c>
      <c r="L20" s="81">
        <f>I20/'סכום נכסי הקרן'!$C$42</f>
        <v>-5.0328241977150377E-5</v>
      </c>
    </row>
    <row r="21" spans="2:12">
      <c r="B21" s="76" t="s">
        <v>1725</v>
      </c>
      <c r="C21" s="73" t="s">
        <v>1726</v>
      </c>
      <c r="D21" s="86" t="s">
        <v>29</v>
      </c>
      <c r="E21" s="86" t="s">
        <v>549</v>
      </c>
      <c r="F21" s="86" t="s">
        <v>135</v>
      </c>
      <c r="G21" s="83">
        <v>327.58889399999998</v>
      </c>
      <c r="H21" s="85">
        <v>60</v>
      </c>
      <c r="I21" s="83">
        <v>38.644351470000004</v>
      </c>
      <c r="J21" s="73"/>
      <c r="K21" s="84">
        <f t="shared" si="0"/>
        <v>0.50175962687735531</v>
      </c>
      <c r="L21" s="84">
        <f>I21/'סכום נכסי הקרן'!$C$42</f>
        <v>8.2731356675647545E-6</v>
      </c>
    </row>
    <row r="22" spans="2:12">
      <c r="B22" s="76" t="s">
        <v>1727</v>
      </c>
      <c r="C22" s="73" t="s">
        <v>1728</v>
      </c>
      <c r="D22" s="86" t="s">
        <v>29</v>
      </c>
      <c r="E22" s="86" t="s">
        <v>549</v>
      </c>
      <c r="F22" s="86" t="s">
        <v>135</v>
      </c>
      <c r="G22" s="83">
        <v>-327.58889399999998</v>
      </c>
      <c r="H22" s="85">
        <v>5</v>
      </c>
      <c r="I22" s="83">
        <v>-3.2203626220000001</v>
      </c>
      <c r="J22" s="73"/>
      <c r="K22" s="84">
        <f t="shared" si="0"/>
        <v>-4.1813302233287594E-2</v>
      </c>
      <c r="L22" s="84">
        <f>I22/'סכום נכסי הקרן'!$C$42</f>
        <v>-6.8942797219002089E-7</v>
      </c>
    </row>
    <row r="23" spans="2:12">
      <c r="B23" s="76" t="s">
        <v>1729</v>
      </c>
      <c r="C23" s="73" t="s">
        <v>1730</v>
      </c>
      <c r="D23" s="86" t="s">
        <v>29</v>
      </c>
      <c r="E23" s="86" t="s">
        <v>549</v>
      </c>
      <c r="F23" s="86" t="s">
        <v>135</v>
      </c>
      <c r="G23" s="83">
        <v>-327.58889399999998</v>
      </c>
      <c r="H23" s="85">
        <v>585</v>
      </c>
      <c r="I23" s="83">
        <v>-376.78242682899997</v>
      </c>
      <c r="J23" s="73"/>
      <c r="K23" s="84">
        <f t="shared" si="0"/>
        <v>-4.8921563620087696</v>
      </c>
      <c r="L23" s="84">
        <f>I23/'סכום נכסי הקרן'!$C$42</f>
        <v>-8.0663072758007054E-5</v>
      </c>
    </row>
    <row r="24" spans="2:12">
      <c r="B24" s="76" t="s">
        <v>1731</v>
      </c>
      <c r="C24" s="73" t="s">
        <v>1732</v>
      </c>
      <c r="D24" s="86" t="s">
        <v>29</v>
      </c>
      <c r="E24" s="86" t="s">
        <v>549</v>
      </c>
      <c r="F24" s="86" t="s">
        <v>135</v>
      </c>
      <c r="G24" s="83">
        <v>327.58889399999998</v>
      </c>
      <c r="H24" s="85">
        <v>165</v>
      </c>
      <c r="I24" s="83">
        <v>106.271966541</v>
      </c>
      <c r="J24" s="73"/>
      <c r="K24" s="84">
        <f t="shared" si="0"/>
        <v>1.3798389738932511</v>
      </c>
      <c r="L24" s="84">
        <f>I24/'סכום נכסי הקרן'!$C$42</f>
        <v>2.2751123085481944E-5</v>
      </c>
    </row>
    <row r="25" spans="2:12">
      <c r="B25" s="72"/>
      <c r="C25" s="73"/>
      <c r="D25" s="73"/>
      <c r="E25" s="73"/>
      <c r="F25" s="73"/>
      <c r="G25" s="83"/>
      <c r="H25" s="85"/>
      <c r="I25" s="73"/>
      <c r="J25" s="73"/>
      <c r="K25" s="84"/>
      <c r="L25" s="73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126" t="s">
        <v>222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126" t="s">
        <v>113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126" t="s">
        <v>205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126" t="s">
        <v>213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</row>
    <row r="122" spans="2:12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</row>
    <row r="123" spans="2:12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</row>
    <row r="124" spans="2:12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</row>
    <row r="125" spans="2:12">
      <c r="B125" s="117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</row>
    <row r="126" spans="2:12">
      <c r="B126" s="117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</row>
    <row r="127" spans="2:12">
      <c r="B127" s="117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</row>
    <row r="128" spans="2:12">
      <c r="B128" s="117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</row>
    <row r="129" spans="2:12">
      <c r="B129" s="117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</row>
    <row r="130" spans="2:12">
      <c r="B130" s="117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</row>
    <row r="131" spans="2:12">
      <c r="B131" s="117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</row>
    <row r="132" spans="2:12">
      <c r="B132" s="117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</row>
    <row r="133" spans="2:12">
      <c r="B133" s="117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</row>
    <row r="134" spans="2:12">
      <c r="B134" s="117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</row>
    <row r="135" spans="2:12">
      <c r="B135" s="117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</row>
    <row r="136" spans="2:12">
      <c r="B136" s="117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</row>
    <row r="137" spans="2:12">
      <c r="B137" s="117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</row>
    <row r="138" spans="2:12">
      <c r="B138" s="117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</row>
    <row r="139" spans="2:12">
      <c r="B139" s="117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</row>
    <row r="140" spans="2:12">
      <c r="B140" s="117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</row>
    <row r="141" spans="2:12">
      <c r="B141" s="117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</row>
    <row r="142" spans="2:12">
      <c r="B142" s="117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</row>
    <row r="143" spans="2:12">
      <c r="B143" s="117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</row>
    <row r="144" spans="2:12">
      <c r="B144" s="117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</row>
    <row r="145" spans="2:12">
      <c r="B145" s="117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</row>
    <row r="146" spans="2:12">
      <c r="B146" s="117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</row>
    <row r="147" spans="2:12">
      <c r="B147" s="117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</row>
    <row r="148" spans="2:12">
      <c r="B148" s="117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</row>
    <row r="149" spans="2:12">
      <c r="B149" s="117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</row>
    <row r="150" spans="2:12">
      <c r="B150" s="117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</row>
    <row r="151" spans="2:12">
      <c r="B151" s="117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</row>
    <row r="152" spans="2:12">
      <c r="B152" s="117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</row>
    <row r="153" spans="2:12">
      <c r="B153" s="117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</row>
    <row r="154" spans="2:12">
      <c r="B154" s="117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</row>
    <row r="155" spans="2:12">
      <c r="B155" s="117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</row>
    <row r="156" spans="2:12">
      <c r="B156" s="117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</row>
    <row r="157" spans="2:12">
      <c r="B157" s="117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</row>
    <row r="158" spans="2:12">
      <c r="B158" s="117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</row>
    <row r="159" spans="2:12">
      <c r="B159" s="117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</row>
    <row r="160" spans="2:12">
      <c r="B160" s="117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</row>
    <row r="161" spans="2:12">
      <c r="B161" s="117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</row>
    <row r="162" spans="2:12">
      <c r="B162" s="117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</row>
    <row r="163" spans="2:12">
      <c r="B163" s="117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</row>
    <row r="164" spans="2:12">
      <c r="B164" s="117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</row>
    <row r="165" spans="2:12">
      <c r="B165" s="117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</row>
    <row r="166" spans="2:12">
      <c r="B166" s="117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</row>
    <row r="167" spans="2:12">
      <c r="B167" s="117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</row>
    <row r="168" spans="2:12">
      <c r="B168" s="117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</row>
    <row r="169" spans="2:12">
      <c r="B169" s="117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</row>
    <row r="170" spans="2:12">
      <c r="B170" s="117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</row>
    <row r="171" spans="2:12">
      <c r="B171" s="117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</row>
    <row r="172" spans="2:12">
      <c r="B172" s="117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</row>
    <row r="173" spans="2:12">
      <c r="B173" s="117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</row>
    <row r="174" spans="2:12">
      <c r="B174" s="117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</row>
    <row r="175" spans="2:12">
      <c r="B175" s="117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</row>
    <row r="176" spans="2:12">
      <c r="B176" s="117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</row>
    <row r="177" spans="2:12">
      <c r="B177" s="117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</row>
    <row r="178" spans="2:12">
      <c r="B178" s="117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</row>
    <row r="179" spans="2:12">
      <c r="B179" s="117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</row>
    <row r="180" spans="2:12">
      <c r="B180" s="117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</row>
    <row r="181" spans="2:12">
      <c r="B181" s="117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</row>
    <row r="182" spans="2:12">
      <c r="B182" s="117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</row>
    <row r="183" spans="2:12">
      <c r="B183" s="117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</row>
    <row r="184" spans="2:12">
      <c r="B184" s="117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</row>
    <row r="185" spans="2:12">
      <c r="B185" s="117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</row>
    <row r="186" spans="2:12">
      <c r="B186" s="117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</row>
    <row r="187" spans="2:12">
      <c r="B187" s="117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</row>
    <row r="188" spans="2:12">
      <c r="B188" s="117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</row>
    <row r="189" spans="2:12">
      <c r="B189" s="117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</row>
    <row r="190" spans="2:12">
      <c r="B190" s="117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</row>
    <row r="191" spans="2:12">
      <c r="B191" s="117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</row>
    <row r="192" spans="2:12">
      <c r="B192" s="117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</row>
    <row r="193" spans="2:12">
      <c r="B193" s="117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</row>
    <row r="194" spans="2:12">
      <c r="B194" s="117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</row>
    <row r="195" spans="2:12">
      <c r="B195" s="117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</row>
    <row r="196" spans="2:12">
      <c r="B196" s="117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</row>
    <row r="197" spans="2:12">
      <c r="B197" s="117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</row>
    <row r="198" spans="2:12">
      <c r="B198" s="117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</row>
    <row r="199" spans="2:12">
      <c r="B199" s="117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</row>
    <row r="200" spans="2:12">
      <c r="B200" s="117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</row>
    <row r="201" spans="2:12">
      <c r="B201" s="117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</row>
    <row r="202" spans="2:12">
      <c r="B202" s="117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</row>
    <row r="203" spans="2:12">
      <c r="B203" s="117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</row>
    <row r="204" spans="2:12">
      <c r="B204" s="117"/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</row>
    <row r="205" spans="2:12">
      <c r="B205" s="117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</row>
    <row r="206" spans="2:12">
      <c r="B206" s="117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</row>
    <row r="207" spans="2:12">
      <c r="B207" s="117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</row>
    <row r="208" spans="2:12">
      <c r="B208" s="117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</row>
    <row r="209" spans="2:12">
      <c r="B209" s="117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</row>
    <row r="210" spans="2:12">
      <c r="B210" s="117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</row>
    <row r="211" spans="2:12">
      <c r="B211" s="117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</row>
    <row r="212" spans="2:12">
      <c r="B212" s="117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</row>
    <row r="213" spans="2:12">
      <c r="B213" s="117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</row>
    <row r="214" spans="2:12">
      <c r="B214" s="117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</row>
    <row r="215" spans="2:12">
      <c r="B215" s="117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</row>
    <row r="216" spans="2:12">
      <c r="B216" s="117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</row>
    <row r="217" spans="2:12">
      <c r="B217" s="117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</row>
    <row r="218" spans="2:12">
      <c r="B218" s="117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</row>
    <row r="219" spans="2:12">
      <c r="B219" s="117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</row>
    <row r="220" spans="2:12">
      <c r="B220" s="117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</row>
    <row r="221" spans="2:12">
      <c r="B221" s="117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</row>
    <row r="222" spans="2:12">
      <c r="B222" s="117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</row>
    <row r="223" spans="2:12">
      <c r="B223" s="117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</row>
    <row r="224" spans="2:12">
      <c r="B224" s="117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</row>
    <row r="225" spans="2:12">
      <c r="B225" s="117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</row>
    <row r="226" spans="2:12">
      <c r="B226" s="117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</row>
    <row r="227" spans="2:12">
      <c r="B227" s="117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</row>
    <row r="228" spans="2:12">
      <c r="B228" s="117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</row>
    <row r="229" spans="2:12">
      <c r="B229" s="117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</row>
    <row r="230" spans="2:12">
      <c r="B230" s="117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</row>
    <row r="231" spans="2:12">
      <c r="B231" s="117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</row>
    <row r="232" spans="2:12">
      <c r="B232" s="117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</row>
    <row r="233" spans="2:12">
      <c r="B233" s="117"/>
      <c r="C233" s="118"/>
      <c r="D233" s="118"/>
      <c r="E233" s="118"/>
      <c r="F233" s="118"/>
      <c r="G233" s="118"/>
      <c r="H233" s="118"/>
      <c r="I233" s="118"/>
      <c r="J233" s="118"/>
      <c r="K233" s="118"/>
      <c r="L233" s="118"/>
    </row>
    <row r="234" spans="2:12">
      <c r="B234" s="117"/>
      <c r="C234" s="118"/>
      <c r="D234" s="118"/>
      <c r="E234" s="118"/>
      <c r="F234" s="118"/>
      <c r="G234" s="118"/>
      <c r="H234" s="118"/>
      <c r="I234" s="118"/>
      <c r="J234" s="118"/>
      <c r="K234" s="118"/>
      <c r="L234" s="118"/>
    </row>
    <row r="235" spans="2:12">
      <c r="B235" s="117"/>
      <c r="C235" s="118"/>
      <c r="D235" s="118"/>
      <c r="E235" s="118"/>
      <c r="F235" s="118"/>
      <c r="G235" s="118"/>
      <c r="H235" s="118"/>
      <c r="I235" s="118"/>
      <c r="J235" s="118"/>
      <c r="K235" s="118"/>
      <c r="L235" s="118"/>
    </row>
    <row r="236" spans="2:12">
      <c r="B236" s="117"/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</row>
    <row r="237" spans="2:12">
      <c r="B237" s="117"/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</row>
    <row r="238" spans="2:12">
      <c r="B238" s="117"/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</row>
    <row r="239" spans="2:12">
      <c r="B239" s="117"/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</row>
    <row r="240" spans="2:12">
      <c r="B240" s="117"/>
      <c r="C240" s="118"/>
      <c r="D240" s="118"/>
      <c r="E240" s="118"/>
      <c r="F240" s="118"/>
      <c r="G240" s="118"/>
      <c r="H240" s="118"/>
      <c r="I240" s="118"/>
      <c r="J240" s="118"/>
      <c r="K240" s="118"/>
      <c r="L240" s="118"/>
    </row>
    <row r="241" spans="2:12">
      <c r="B241" s="117"/>
      <c r="C241" s="118"/>
      <c r="D241" s="118"/>
      <c r="E241" s="118"/>
      <c r="F241" s="118"/>
      <c r="G241" s="118"/>
      <c r="H241" s="118"/>
      <c r="I241" s="118"/>
      <c r="J241" s="118"/>
      <c r="K241" s="118"/>
      <c r="L241" s="118"/>
    </row>
    <row r="242" spans="2:12">
      <c r="B242" s="117"/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</row>
    <row r="243" spans="2:12">
      <c r="B243" s="117"/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</row>
    <row r="244" spans="2:12">
      <c r="B244" s="117"/>
      <c r="C244" s="118"/>
      <c r="D244" s="118"/>
      <c r="E244" s="118"/>
      <c r="F244" s="118"/>
      <c r="G244" s="118"/>
      <c r="H244" s="118"/>
      <c r="I244" s="118"/>
      <c r="J244" s="118"/>
      <c r="K244" s="118"/>
      <c r="L244" s="118"/>
    </row>
    <row r="245" spans="2:12">
      <c r="B245" s="117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</row>
    <row r="246" spans="2:12">
      <c r="B246" s="117"/>
      <c r="C246" s="118"/>
      <c r="D246" s="118"/>
      <c r="E246" s="118"/>
      <c r="F246" s="118"/>
      <c r="G246" s="118"/>
      <c r="H246" s="118"/>
      <c r="I246" s="118"/>
      <c r="J246" s="118"/>
      <c r="K246" s="118"/>
      <c r="L246" s="118"/>
    </row>
    <row r="247" spans="2:12">
      <c r="B247" s="117"/>
      <c r="C247" s="118"/>
      <c r="D247" s="118"/>
      <c r="E247" s="118"/>
      <c r="F247" s="118"/>
      <c r="G247" s="118"/>
      <c r="H247" s="118"/>
      <c r="I247" s="118"/>
      <c r="J247" s="118"/>
      <c r="K247" s="118"/>
      <c r="L247" s="118"/>
    </row>
    <row r="248" spans="2:12">
      <c r="B248" s="117"/>
      <c r="C248" s="118"/>
      <c r="D248" s="118"/>
      <c r="E248" s="118"/>
      <c r="F248" s="118"/>
      <c r="G248" s="118"/>
      <c r="H248" s="118"/>
      <c r="I248" s="118"/>
      <c r="J248" s="118"/>
      <c r="K248" s="118"/>
      <c r="L248" s="118"/>
    </row>
    <row r="249" spans="2:12">
      <c r="B249" s="117"/>
      <c r="C249" s="118"/>
      <c r="D249" s="118"/>
      <c r="E249" s="118"/>
      <c r="F249" s="118"/>
      <c r="G249" s="118"/>
      <c r="H249" s="118"/>
      <c r="I249" s="118"/>
      <c r="J249" s="118"/>
      <c r="K249" s="118"/>
      <c r="L249" s="118"/>
    </row>
    <row r="250" spans="2:12">
      <c r="B250" s="117"/>
      <c r="C250" s="118"/>
      <c r="D250" s="118"/>
      <c r="E250" s="118"/>
      <c r="F250" s="118"/>
      <c r="G250" s="118"/>
      <c r="H250" s="118"/>
      <c r="I250" s="118"/>
      <c r="J250" s="118"/>
      <c r="K250" s="118"/>
      <c r="L250" s="118"/>
    </row>
    <row r="251" spans="2:12">
      <c r="B251" s="117"/>
      <c r="C251" s="118"/>
      <c r="D251" s="118"/>
      <c r="E251" s="118"/>
      <c r="F251" s="118"/>
      <c r="G251" s="118"/>
      <c r="H251" s="118"/>
      <c r="I251" s="118"/>
      <c r="J251" s="118"/>
      <c r="K251" s="118"/>
      <c r="L251" s="118"/>
    </row>
    <row r="252" spans="2:12">
      <c r="B252" s="117"/>
      <c r="C252" s="118"/>
      <c r="D252" s="118"/>
      <c r="E252" s="118"/>
      <c r="F252" s="118"/>
      <c r="G252" s="118"/>
      <c r="H252" s="118"/>
      <c r="I252" s="118"/>
      <c r="J252" s="118"/>
      <c r="K252" s="118"/>
      <c r="L252" s="118"/>
    </row>
    <row r="253" spans="2:12">
      <c r="B253" s="117"/>
      <c r="C253" s="118"/>
      <c r="D253" s="118"/>
      <c r="E253" s="118"/>
      <c r="F253" s="118"/>
      <c r="G253" s="118"/>
      <c r="H253" s="118"/>
      <c r="I253" s="118"/>
      <c r="J253" s="118"/>
      <c r="K253" s="118"/>
      <c r="L253" s="118"/>
    </row>
    <row r="254" spans="2:12">
      <c r="B254" s="117"/>
      <c r="C254" s="118"/>
      <c r="D254" s="118"/>
      <c r="E254" s="118"/>
      <c r="F254" s="118"/>
      <c r="G254" s="118"/>
      <c r="H254" s="118"/>
      <c r="I254" s="118"/>
      <c r="J254" s="118"/>
      <c r="K254" s="118"/>
      <c r="L254" s="118"/>
    </row>
    <row r="255" spans="2:12">
      <c r="B255" s="117"/>
      <c r="C255" s="118"/>
      <c r="D255" s="118"/>
      <c r="E255" s="118"/>
      <c r="F255" s="118"/>
      <c r="G255" s="118"/>
      <c r="H255" s="118"/>
      <c r="I255" s="118"/>
      <c r="J255" s="118"/>
      <c r="K255" s="118"/>
      <c r="L255" s="118"/>
    </row>
    <row r="256" spans="2:12">
      <c r="B256" s="117"/>
      <c r="C256" s="118"/>
      <c r="D256" s="118"/>
      <c r="E256" s="118"/>
      <c r="F256" s="118"/>
      <c r="G256" s="118"/>
      <c r="H256" s="118"/>
      <c r="I256" s="118"/>
      <c r="J256" s="118"/>
      <c r="K256" s="118"/>
      <c r="L256" s="118"/>
    </row>
    <row r="257" spans="2:12">
      <c r="B257" s="117"/>
      <c r="C257" s="118"/>
      <c r="D257" s="118"/>
      <c r="E257" s="118"/>
      <c r="F257" s="118"/>
      <c r="G257" s="118"/>
      <c r="H257" s="118"/>
      <c r="I257" s="118"/>
      <c r="J257" s="118"/>
      <c r="K257" s="118"/>
      <c r="L257" s="118"/>
    </row>
    <row r="258" spans="2:12">
      <c r="B258" s="117"/>
      <c r="C258" s="118"/>
      <c r="D258" s="118"/>
      <c r="E258" s="118"/>
      <c r="F258" s="118"/>
      <c r="G258" s="118"/>
      <c r="H258" s="118"/>
      <c r="I258" s="118"/>
      <c r="J258" s="118"/>
      <c r="K258" s="118"/>
      <c r="L258" s="118"/>
    </row>
    <row r="259" spans="2:12">
      <c r="B259" s="117"/>
      <c r="C259" s="118"/>
      <c r="D259" s="118"/>
      <c r="E259" s="118"/>
      <c r="F259" s="118"/>
      <c r="G259" s="118"/>
      <c r="H259" s="118"/>
      <c r="I259" s="118"/>
      <c r="J259" s="118"/>
      <c r="K259" s="118"/>
      <c r="L259" s="118"/>
    </row>
    <row r="260" spans="2:12">
      <c r="B260" s="117"/>
      <c r="C260" s="118"/>
      <c r="D260" s="118"/>
      <c r="E260" s="118"/>
      <c r="F260" s="118"/>
      <c r="G260" s="118"/>
      <c r="H260" s="118"/>
      <c r="I260" s="118"/>
      <c r="J260" s="118"/>
      <c r="K260" s="118"/>
      <c r="L260" s="118"/>
    </row>
    <row r="261" spans="2:12">
      <c r="B261" s="117"/>
      <c r="C261" s="118"/>
      <c r="D261" s="118"/>
      <c r="E261" s="118"/>
      <c r="F261" s="118"/>
      <c r="G261" s="118"/>
      <c r="H261" s="118"/>
      <c r="I261" s="118"/>
      <c r="J261" s="118"/>
      <c r="K261" s="118"/>
      <c r="L261" s="118"/>
    </row>
    <row r="262" spans="2:12">
      <c r="B262" s="117"/>
      <c r="C262" s="118"/>
      <c r="D262" s="118"/>
      <c r="E262" s="118"/>
      <c r="F262" s="118"/>
      <c r="G262" s="118"/>
      <c r="H262" s="118"/>
      <c r="I262" s="118"/>
      <c r="J262" s="118"/>
      <c r="K262" s="118"/>
      <c r="L262" s="118"/>
    </row>
    <row r="263" spans="2:12">
      <c r="B263" s="117"/>
      <c r="C263" s="118"/>
      <c r="D263" s="118"/>
      <c r="E263" s="118"/>
      <c r="F263" s="118"/>
      <c r="G263" s="118"/>
      <c r="H263" s="118"/>
      <c r="I263" s="118"/>
      <c r="J263" s="118"/>
      <c r="K263" s="118"/>
      <c r="L263" s="118"/>
    </row>
    <row r="264" spans="2:12">
      <c r="B264" s="117"/>
      <c r="C264" s="118"/>
      <c r="D264" s="118"/>
      <c r="E264" s="118"/>
      <c r="F264" s="118"/>
      <c r="G264" s="118"/>
      <c r="H264" s="118"/>
      <c r="I264" s="118"/>
      <c r="J264" s="118"/>
      <c r="K264" s="118"/>
      <c r="L264" s="118"/>
    </row>
    <row r="265" spans="2:12">
      <c r="B265" s="117"/>
      <c r="C265" s="118"/>
      <c r="D265" s="118"/>
      <c r="E265" s="118"/>
      <c r="F265" s="118"/>
      <c r="G265" s="118"/>
      <c r="H265" s="118"/>
      <c r="I265" s="118"/>
      <c r="J265" s="118"/>
      <c r="K265" s="118"/>
      <c r="L265" s="118"/>
    </row>
    <row r="266" spans="2:12">
      <c r="B266" s="117"/>
      <c r="C266" s="118"/>
      <c r="D266" s="118"/>
      <c r="E266" s="118"/>
      <c r="F266" s="118"/>
      <c r="G266" s="118"/>
      <c r="H266" s="118"/>
      <c r="I266" s="118"/>
      <c r="J266" s="118"/>
      <c r="K266" s="118"/>
      <c r="L266" s="118"/>
    </row>
    <row r="267" spans="2:12">
      <c r="B267" s="117"/>
      <c r="C267" s="118"/>
      <c r="D267" s="118"/>
      <c r="E267" s="118"/>
      <c r="F267" s="118"/>
      <c r="G267" s="118"/>
      <c r="H267" s="118"/>
      <c r="I267" s="118"/>
      <c r="J267" s="118"/>
      <c r="K267" s="118"/>
      <c r="L267" s="118"/>
    </row>
    <row r="268" spans="2:12">
      <c r="B268" s="117"/>
      <c r="C268" s="118"/>
      <c r="D268" s="118"/>
      <c r="E268" s="118"/>
      <c r="F268" s="118"/>
      <c r="G268" s="118"/>
      <c r="H268" s="118"/>
      <c r="I268" s="118"/>
      <c r="J268" s="118"/>
      <c r="K268" s="118"/>
      <c r="L268" s="118"/>
    </row>
    <row r="269" spans="2:12">
      <c r="B269" s="117"/>
      <c r="C269" s="118"/>
      <c r="D269" s="118"/>
      <c r="E269" s="118"/>
      <c r="F269" s="118"/>
      <c r="G269" s="118"/>
      <c r="H269" s="118"/>
      <c r="I269" s="118"/>
      <c r="J269" s="118"/>
      <c r="K269" s="118"/>
      <c r="L269" s="118"/>
    </row>
    <row r="270" spans="2:12">
      <c r="B270" s="117"/>
      <c r="C270" s="118"/>
      <c r="D270" s="118"/>
      <c r="E270" s="118"/>
      <c r="F270" s="118"/>
      <c r="G270" s="118"/>
      <c r="H270" s="118"/>
      <c r="I270" s="118"/>
      <c r="J270" s="118"/>
      <c r="K270" s="118"/>
      <c r="L270" s="118"/>
    </row>
    <row r="271" spans="2:12">
      <c r="B271" s="117"/>
      <c r="C271" s="118"/>
      <c r="D271" s="118"/>
      <c r="E271" s="118"/>
      <c r="F271" s="118"/>
      <c r="G271" s="118"/>
      <c r="H271" s="118"/>
      <c r="I271" s="118"/>
      <c r="J271" s="118"/>
      <c r="K271" s="118"/>
      <c r="L271" s="118"/>
    </row>
    <row r="272" spans="2:12">
      <c r="B272" s="117"/>
      <c r="C272" s="118"/>
      <c r="D272" s="118"/>
      <c r="E272" s="118"/>
      <c r="F272" s="118"/>
      <c r="G272" s="118"/>
      <c r="H272" s="118"/>
      <c r="I272" s="118"/>
      <c r="J272" s="118"/>
      <c r="K272" s="118"/>
      <c r="L272" s="118"/>
    </row>
    <row r="273" spans="2:12">
      <c r="B273" s="117"/>
      <c r="C273" s="118"/>
      <c r="D273" s="118"/>
      <c r="E273" s="118"/>
      <c r="F273" s="118"/>
      <c r="G273" s="118"/>
      <c r="H273" s="118"/>
      <c r="I273" s="118"/>
      <c r="J273" s="118"/>
      <c r="K273" s="118"/>
      <c r="L273" s="118"/>
    </row>
    <row r="274" spans="2:12">
      <c r="B274" s="117"/>
      <c r="C274" s="118"/>
      <c r="D274" s="118"/>
      <c r="E274" s="118"/>
      <c r="F274" s="118"/>
      <c r="G274" s="118"/>
      <c r="H274" s="118"/>
      <c r="I274" s="118"/>
      <c r="J274" s="118"/>
      <c r="K274" s="118"/>
      <c r="L274" s="118"/>
    </row>
    <row r="275" spans="2:12">
      <c r="B275" s="117"/>
      <c r="C275" s="118"/>
      <c r="D275" s="118"/>
      <c r="E275" s="118"/>
      <c r="F275" s="118"/>
      <c r="G275" s="118"/>
      <c r="H275" s="118"/>
      <c r="I275" s="118"/>
      <c r="J275" s="118"/>
      <c r="K275" s="118"/>
      <c r="L275" s="118"/>
    </row>
    <row r="276" spans="2:12">
      <c r="B276" s="117"/>
      <c r="C276" s="118"/>
      <c r="D276" s="118"/>
      <c r="E276" s="118"/>
      <c r="F276" s="118"/>
      <c r="G276" s="118"/>
      <c r="H276" s="118"/>
      <c r="I276" s="118"/>
      <c r="J276" s="118"/>
      <c r="K276" s="118"/>
      <c r="L276" s="118"/>
    </row>
    <row r="277" spans="2:12">
      <c r="B277" s="117"/>
      <c r="C277" s="118"/>
      <c r="D277" s="118"/>
      <c r="E277" s="118"/>
      <c r="F277" s="118"/>
      <c r="G277" s="118"/>
      <c r="H277" s="118"/>
      <c r="I277" s="118"/>
      <c r="J277" s="118"/>
      <c r="K277" s="118"/>
      <c r="L277" s="118"/>
    </row>
    <row r="278" spans="2:12">
      <c r="B278" s="117"/>
      <c r="C278" s="118"/>
      <c r="D278" s="118"/>
      <c r="E278" s="118"/>
      <c r="F278" s="118"/>
      <c r="G278" s="118"/>
      <c r="H278" s="118"/>
      <c r="I278" s="118"/>
      <c r="J278" s="118"/>
      <c r="K278" s="118"/>
      <c r="L278" s="118"/>
    </row>
    <row r="279" spans="2:12">
      <c r="B279" s="117"/>
      <c r="C279" s="118"/>
      <c r="D279" s="118"/>
      <c r="E279" s="118"/>
      <c r="F279" s="118"/>
      <c r="G279" s="118"/>
      <c r="H279" s="118"/>
      <c r="I279" s="118"/>
      <c r="J279" s="118"/>
      <c r="K279" s="118"/>
      <c r="L279" s="118"/>
    </row>
    <row r="280" spans="2:12">
      <c r="B280" s="117"/>
      <c r="C280" s="118"/>
      <c r="D280" s="118"/>
      <c r="E280" s="118"/>
      <c r="F280" s="118"/>
      <c r="G280" s="118"/>
      <c r="H280" s="118"/>
      <c r="I280" s="118"/>
      <c r="J280" s="118"/>
      <c r="K280" s="118"/>
      <c r="L280" s="118"/>
    </row>
    <row r="281" spans="2:12">
      <c r="B281" s="117"/>
      <c r="C281" s="118"/>
      <c r="D281" s="118"/>
      <c r="E281" s="118"/>
      <c r="F281" s="118"/>
      <c r="G281" s="118"/>
      <c r="H281" s="118"/>
      <c r="I281" s="118"/>
      <c r="J281" s="118"/>
      <c r="K281" s="118"/>
      <c r="L281" s="118"/>
    </row>
    <row r="282" spans="2:12">
      <c r="B282" s="117"/>
      <c r="C282" s="118"/>
      <c r="D282" s="118"/>
      <c r="E282" s="118"/>
      <c r="F282" s="118"/>
      <c r="G282" s="118"/>
      <c r="H282" s="118"/>
      <c r="I282" s="118"/>
      <c r="J282" s="118"/>
      <c r="K282" s="118"/>
      <c r="L282" s="118"/>
    </row>
    <row r="283" spans="2:12">
      <c r="B283" s="117"/>
      <c r="C283" s="118"/>
      <c r="D283" s="118"/>
      <c r="E283" s="118"/>
      <c r="F283" s="118"/>
      <c r="G283" s="118"/>
      <c r="H283" s="118"/>
      <c r="I283" s="118"/>
      <c r="J283" s="118"/>
      <c r="K283" s="118"/>
      <c r="L283" s="118"/>
    </row>
    <row r="284" spans="2:12">
      <c r="B284" s="117"/>
      <c r="C284" s="118"/>
      <c r="D284" s="118"/>
      <c r="E284" s="118"/>
      <c r="F284" s="118"/>
      <c r="G284" s="118"/>
      <c r="H284" s="118"/>
      <c r="I284" s="118"/>
      <c r="J284" s="118"/>
      <c r="K284" s="118"/>
      <c r="L284" s="118"/>
    </row>
    <row r="285" spans="2:12">
      <c r="B285" s="117"/>
      <c r="C285" s="118"/>
      <c r="D285" s="118"/>
      <c r="E285" s="118"/>
      <c r="F285" s="118"/>
      <c r="G285" s="118"/>
      <c r="H285" s="118"/>
      <c r="I285" s="118"/>
      <c r="J285" s="118"/>
      <c r="K285" s="118"/>
      <c r="L285" s="118"/>
    </row>
    <row r="286" spans="2:12">
      <c r="B286" s="117"/>
      <c r="C286" s="118"/>
      <c r="D286" s="118"/>
      <c r="E286" s="118"/>
      <c r="F286" s="118"/>
      <c r="G286" s="118"/>
      <c r="H286" s="118"/>
      <c r="I286" s="118"/>
      <c r="J286" s="118"/>
      <c r="K286" s="118"/>
      <c r="L286" s="118"/>
    </row>
    <row r="287" spans="2:12">
      <c r="B287" s="117"/>
      <c r="C287" s="118"/>
      <c r="D287" s="118"/>
      <c r="E287" s="118"/>
      <c r="F287" s="118"/>
      <c r="G287" s="118"/>
      <c r="H287" s="118"/>
      <c r="I287" s="118"/>
      <c r="J287" s="118"/>
      <c r="K287" s="118"/>
      <c r="L287" s="118"/>
    </row>
    <row r="288" spans="2:12">
      <c r="B288" s="117"/>
      <c r="C288" s="118"/>
      <c r="D288" s="118"/>
      <c r="E288" s="118"/>
      <c r="F288" s="118"/>
      <c r="G288" s="118"/>
      <c r="H288" s="118"/>
      <c r="I288" s="118"/>
      <c r="J288" s="118"/>
      <c r="K288" s="118"/>
      <c r="L288" s="118"/>
    </row>
    <row r="289" spans="2:12">
      <c r="B289" s="117"/>
      <c r="C289" s="118"/>
      <c r="D289" s="118"/>
      <c r="E289" s="118"/>
      <c r="F289" s="118"/>
      <c r="G289" s="118"/>
      <c r="H289" s="118"/>
      <c r="I289" s="118"/>
      <c r="J289" s="118"/>
      <c r="K289" s="118"/>
      <c r="L289" s="118"/>
    </row>
    <row r="290" spans="2:12">
      <c r="B290" s="117"/>
      <c r="C290" s="118"/>
      <c r="D290" s="118"/>
      <c r="E290" s="118"/>
      <c r="F290" s="118"/>
      <c r="G290" s="118"/>
      <c r="H290" s="118"/>
      <c r="I290" s="118"/>
      <c r="J290" s="118"/>
      <c r="K290" s="118"/>
      <c r="L290" s="118"/>
    </row>
    <row r="291" spans="2:12">
      <c r="B291" s="117"/>
      <c r="C291" s="118"/>
      <c r="D291" s="118"/>
      <c r="E291" s="118"/>
      <c r="F291" s="118"/>
      <c r="G291" s="118"/>
      <c r="H291" s="118"/>
      <c r="I291" s="118"/>
      <c r="J291" s="118"/>
      <c r="K291" s="118"/>
      <c r="L291" s="118"/>
    </row>
    <row r="292" spans="2:12">
      <c r="B292" s="117"/>
      <c r="C292" s="118"/>
      <c r="D292" s="118"/>
      <c r="E292" s="118"/>
      <c r="F292" s="118"/>
      <c r="G292" s="118"/>
      <c r="H292" s="118"/>
      <c r="I292" s="118"/>
      <c r="J292" s="118"/>
      <c r="K292" s="118"/>
      <c r="L292" s="118"/>
    </row>
    <row r="293" spans="2:12">
      <c r="B293" s="117"/>
      <c r="C293" s="118"/>
      <c r="D293" s="118"/>
      <c r="E293" s="118"/>
      <c r="F293" s="118"/>
      <c r="G293" s="118"/>
      <c r="H293" s="118"/>
      <c r="I293" s="118"/>
      <c r="J293" s="118"/>
      <c r="K293" s="118"/>
      <c r="L293" s="118"/>
    </row>
    <row r="294" spans="2:12">
      <c r="B294" s="117"/>
      <c r="C294" s="118"/>
      <c r="D294" s="118"/>
      <c r="E294" s="118"/>
      <c r="F294" s="118"/>
      <c r="G294" s="118"/>
      <c r="H294" s="118"/>
      <c r="I294" s="118"/>
      <c r="J294" s="118"/>
      <c r="K294" s="118"/>
      <c r="L294" s="118"/>
    </row>
    <row r="295" spans="2:12">
      <c r="B295" s="117"/>
      <c r="C295" s="118"/>
      <c r="D295" s="118"/>
      <c r="E295" s="118"/>
      <c r="F295" s="118"/>
      <c r="G295" s="118"/>
      <c r="H295" s="118"/>
      <c r="I295" s="118"/>
      <c r="J295" s="118"/>
      <c r="K295" s="118"/>
      <c r="L295" s="118"/>
    </row>
    <row r="296" spans="2:12">
      <c r="B296" s="117"/>
      <c r="C296" s="118"/>
      <c r="D296" s="118"/>
      <c r="E296" s="118"/>
      <c r="F296" s="118"/>
      <c r="G296" s="118"/>
      <c r="H296" s="118"/>
      <c r="I296" s="118"/>
      <c r="J296" s="118"/>
      <c r="K296" s="118"/>
      <c r="L296" s="118"/>
    </row>
    <row r="297" spans="2:12">
      <c r="B297" s="117"/>
      <c r="C297" s="118"/>
      <c r="D297" s="118"/>
      <c r="E297" s="118"/>
      <c r="F297" s="118"/>
      <c r="G297" s="118"/>
      <c r="H297" s="118"/>
      <c r="I297" s="118"/>
      <c r="J297" s="118"/>
      <c r="K297" s="118"/>
      <c r="L297" s="118"/>
    </row>
    <row r="298" spans="2:12">
      <c r="B298" s="117"/>
      <c r="C298" s="118"/>
      <c r="D298" s="118"/>
      <c r="E298" s="118"/>
      <c r="F298" s="118"/>
      <c r="G298" s="118"/>
      <c r="H298" s="118"/>
      <c r="I298" s="118"/>
      <c r="J298" s="118"/>
      <c r="K298" s="118"/>
      <c r="L298" s="118"/>
    </row>
    <row r="299" spans="2:12">
      <c r="B299" s="117"/>
      <c r="C299" s="118"/>
      <c r="D299" s="118"/>
      <c r="E299" s="118"/>
      <c r="F299" s="118"/>
      <c r="G299" s="118"/>
      <c r="H299" s="118"/>
      <c r="I299" s="118"/>
      <c r="J299" s="118"/>
      <c r="K299" s="118"/>
      <c r="L299" s="118"/>
    </row>
    <row r="300" spans="2:12">
      <c r="B300" s="117"/>
      <c r="C300" s="118"/>
      <c r="D300" s="118"/>
      <c r="E300" s="118"/>
      <c r="F300" s="118"/>
      <c r="G300" s="118"/>
      <c r="H300" s="118"/>
      <c r="I300" s="118"/>
      <c r="J300" s="118"/>
      <c r="K300" s="118"/>
      <c r="L300" s="118"/>
    </row>
    <row r="301" spans="2:12">
      <c r="B301" s="117"/>
      <c r="C301" s="118"/>
      <c r="D301" s="118"/>
      <c r="E301" s="118"/>
      <c r="F301" s="118"/>
      <c r="G301" s="118"/>
      <c r="H301" s="118"/>
      <c r="I301" s="118"/>
      <c r="J301" s="118"/>
      <c r="K301" s="118"/>
      <c r="L301" s="118"/>
    </row>
    <row r="302" spans="2:12">
      <c r="B302" s="117"/>
      <c r="C302" s="118"/>
      <c r="D302" s="118"/>
      <c r="E302" s="118"/>
      <c r="F302" s="118"/>
      <c r="G302" s="118"/>
      <c r="H302" s="118"/>
      <c r="I302" s="118"/>
      <c r="J302" s="118"/>
      <c r="K302" s="118"/>
      <c r="L302" s="118"/>
    </row>
    <row r="303" spans="2:12">
      <c r="B303" s="117"/>
      <c r="C303" s="118"/>
      <c r="D303" s="118"/>
      <c r="E303" s="118"/>
      <c r="F303" s="118"/>
      <c r="G303" s="118"/>
      <c r="H303" s="118"/>
      <c r="I303" s="118"/>
      <c r="J303" s="118"/>
      <c r="K303" s="118"/>
      <c r="L303" s="118"/>
    </row>
    <row r="304" spans="2:12">
      <c r="B304" s="117"/>
      <c r="C304" s="118"/>
      <c r="D304" s="118"/>
      <c r="E304" s="118"/>
      <c r="F304" s="118"/>
      <c r="G304" s="118"/>
      <c r="H304" s="118"/>
      <c r="I304" s="118"/>
      <c r="J304" s="118"/>
      <c r="K304" s="118"/>
      <c r="L304" s="118"/>
    </row>
    <row r="305" spans="2:12">
      <c r="B305" s="117"/>
      <c r="C305" s="118"/>
      <c r="D305" s="118"/>
      <c r="E305" s="118"/>
      <c r="F305" s="118"/>
      <c r="G305" s="118"/>
      <c r="H305" s="118"/>
      <c r="I305" s="118"/>
      <c r="J305" s="118"/>
      <c r="K305" s="118"/>
      <c r="L305" s="118"/>
    </row>
    <row r="306" spans="2:12">
      <c r="B306" s="117"/>
      <c r="C306" s="118"/>
      <c r="D306" s="118"/>
      <c r="E306" s="118"/>
      <c r="F306" s="118"/>
      <c r="G306" s="118"/>
      <c r="H306" s="118"/>
      <c r="I306" s="118"/>
      <c r="J306" s="118"/>
      <c r="K306" s="118"/>
      <c r="L306" s="118"/>
    </row>
    <row r="307" spans="2:12">
      <c r="B307" s="117"/>
      <c r="C307" s="118"/>
      <c r="D307" s="118"/>
      <c r="E307" s="118"/>
      <c r="F307" s="118"/>
      <c r="G307" s="118"/>
      <c r="H307" s="118"/>
      <c r="I307" s="118"/>
      <c r="J307" s="118"/>
      <c r="K307" s="118"/>
      <c r="L307" s="118"/>
    </row>
    <row r="308" spans="2:12">
      <c r="B308" s="117"/>
      <c r="C308" s="118"/>
      <c r="D308" s="118"/>
      <c r="E308" s="118"/>
      <c r="F308" s="118"/>
      <c r="G308" s="118"/>
      <c r="H308" s="118"/>
      <c r="I308" s="118"/>
      <c r="J308" s="118"/>
      <c r="K308" s="118"/>
      <c r="L308" s="118"/>
    </row>
    <row r="309" spans="2:12">
      <c r="B309" s="117"/>
      <c r="C309" s="118"/>
      <c r="D309" s="118"/>
      <c r="E309" s="118"/>
      <c r="F309" s="118"/>
      <c r="G309" s="118"/>
      <c r="H309" s="118"/>
      <c r="I309" s="118"/>
      <c r="J309" s="118"/>
      <c r="K309" s="118"/>
      <c r="L309" s="118"/>
    </row>
    <row r="310" spans="2:12">
      <c r="B310" s="117"/>
      <c r="C310" s="118"/>
      <c r="D310" s="118"/>
      <c r="E310" s="118"/>
      <c r="F310" s="118"/>
      <c r="G310" s="118"/>
      <c r="H310" s="118"/>
      <c r="I310" s="118"/>
      <c r="J310" s="118"/>
      <c r="K310" s="118"/>
      <c r="L310" s="118"/>
    </row>
    <row r="311" spans="2:12">
      <c r="B311" s="117"/>
      <c r="C311" s="118"/>
      <c r="D311" s="118"/>
      <c r="E311" s="118"/>
      <c r="F311" s="118"/>
      <c r="G311" s="118"/>
      <c r="H311" s="118"/>
      <c r="I311" s="118"/>
      <c r="J311" s="118"/>
      <c r="K311" s="118"/>
      <c r="L311" s="118"/>
    </row>
    <row r="312" spans="2:12">
      <c r="B312" s="117"/>
      <c r="C312" s="118"/>
      <c r="D312" s="118"/>
      <c r="E312" s="118"/>
      <c r="F312" s="118"/>
      <c r="G312" s="118"/>
      <c r="H312" s="118"/>
      <c r="I312" s="118"/>
      <c r="J312" s="118"/>
      <c r="K312" s="118"/>
      <c r="L312" s="118"/>
    </row>
    <row r="313" spans="2:12">
      <c r="B313" s="117"/>
      <c r="C313" s="118"/>
      <c r="D313" s="118"/>
      <c r="E313" s="118"/>
      <c r="F313" s="118"/>
      <c r="G313" s="118"/>
      <c r="H313" s="118"/>
      <c r="I313" s="118"/>
      <c r="J313" s="118"/>
      <c r="K313" s="118"/>
      <c r="L313" s="118"/>
    </row>
    <row r="314" spans="2:12">
      <c r="B314" s="117"/>
      <c r="C314" s="118"/>
      <c r="D314" s="118"/>
      <c r="E314" s="118"/>
      <c r="F314" s="118"/>
      <c r="G314" s="118"/>
      <c r="H314" s="118"/>
      <c r="I314" s="118"/>
      <c r="J314" s="118"/>
      <c r="K314" s="118"/>
      <c r="L314" s="118"/>
    </row>
    <row r="315" spans="2:12">
      <c r="B315" s="117"/>
      <c r="C315" s="118"/>
      <c r="D315" s="118"/>
      <c r="E315" s="118"/>
      <c r="F315" s="118"/>
      <c r="G315" s="118"/>
      <c r="H315" s="118"/>
      <c r="I315" s="118"/>
      <c r="J315" s="118"/>
      <c r="K315" s="118"/>
      <c r="L315" s="118"/>
    </row>
    <row r="316" spans="2:12">
      <c r="B316" s="117"/>
      <c r="C316" s="118"/>
      <c r="D316" s="118"/>
      <c r="E316" s="118"/>
      <c r="F316" s="118"/>
      <c r="G316" s="118"/>
      <c r="H316" s="118"/>
      <c r="I316" s="118"/>
      <c r="J316" s="118"/>
      <c r="K316" s="118"/>
      <c r="L316" s="118"/>
    </row>
    <row r="317" spans="2:12">
      <c r="B317" s="117"/>
      <c r="C317" s="118"/>
      <c r="D317" s="118"/>
      <c r="E317" s="118"/>
      <c r="F317" s="118"/>
      <c r="G317" s="118"/>
      <c r="H317" s="118"/>
      <c r="I317" s="118"/>
      <c r="J317" s="118"/>
      <c r="K317" s="118"/>
      <c r="L317" s="118"/>
    </row>
    <row r="318" spans="2:12">
      <c r="B318" s="117"/>
      <c r="C318" s="118"/>
      <c r="D318" s="118"/>
      <c r="E318" s="118"/>
      <c r="F318" s="118"/>
      <c r="G318" s="118"/>
      <c r="H318" s="118"/>
      <c r="I318" s="118"/>
      <c r="J318" s="118"/>
      <c r="K318" s="118"/>
      <c r="L318" s="118"/>
    </row>
    <row r="319" spans="2:12">
      <c r="B319" s="117"/>
      <c r="C319" s="118"/>
      <c r="D319" s="118"/>
      <c r="E319" s="118"/>
      <c r="F319" s="118"/>
      <c r="G319" s="118"/>
      <c r="H319" s="118"/>
      <c r="I319" s="118"/>
      <c r="J319" s="118"/>
      <c r="K319" s="118"/>
      <c r="L319" s="118"/>
    </row>
    <row r="320" spans="2:12">
      <c r="B320" s="117"/>
      <c r="C320" s="118"/>
      <c r="D320" s="118"/>
      <c r="E320" s="118"/>
      <c r="F320" s="118"/>
      <c r="G320" s="118"/>
      <c r="H320" s="118"/>
      <c r="I320" s="118"/>
      <c r="J320" s="118"/>
      <c r="K320" s="118"/>
      <c r="L320" s="118"/>
    </row>
    <row r="321" spans="2:12">
      <c r="B321" s="117"/>
      <c r="C321" s="118"/>
      <c r="D321" s="118"/>
      <c r="E321" s="118"/>
      <c r="F321" s="118"/>
      <c r="G321" s="118"/>
      <c r="H321" s="118"/>
      <c r="I321" s="118"/>
      <c r="J321" s="118"/>
      <c r="K321" s="118"/>
      <c r="L321" s="118"/>
    </row>
    <row r="322" spans="2:12">
      <c r="B322" s="117"/>
      <c r="C322" s="118"/>
      <c r="D322" s="118"/>
      <c r="E322" s="118"/>
      <c r="F322" s="118"/>
      <c r="G322" s="118"/>
      <c r="H322" s="118"/>
      <c r="I322" s="118"/>
      <c r="J322" s="118"/>
      <c r="K322" s="118"/>
      <c r="L322" s="118"/>
    </row>
    <row r="323" spans="2:12">
      <c r="B323" s="117"/>
      <c r="C323" s="118"/>
      <c r="D323" s="118"/>
      <c r="E323" s="118"/>
      <c r="F323" s="118"/>
      <c r="G323" s="118"/>
      <c r="H323" s="118"/>
      <c r="I323" s="118"/>
      <c r="J323" s="118"/>
      <c r="K323" s="118"/>
      <c r="L323" s="118"/>
    </row>
    <row r="324" spans="2:12">
      <c r="B324" s="117"/>
      <c r="C324" s="118"/>
      <c r="D324" s="118"/>
      <c r="E324" s="118"/>
      <c r="F324" s="118"/>
      <c r="G324" s="118"/>
      <c r="H324" s="118"/>
      <c r="I324" s="118"/>
      <c r="J324" s="118"/>
      <c r="K324" s="118"/>
      <c r="L324" s="118"/>
    </row>
    <row r="325" spans="2:12">
      <c r="B325" s="117"/>
      <c r="C325" s="118"/>
      <c r="D325" s="118"/>
      <c r="E325" s="118"/>
      <c r="F325" s="118"/>
      <c r="G325" s="118"/>
      <c r="H325" s="118"/>
      <c r="I325" s="118"/>
      <c r="J325" s="118"/>
      <c r="K325" s="118"/>
      <c r="L325" s="118"/>
    </row>
    <row r="326" spans="2:12">
      <c r="B326" s="117"/>
      <c r="C326" s="118"/>
      <c r="D326" s="118"/>
      <c r="E326" s="118"/>
      <c r="F326" s="118"/>
      <c r="G326" s="118"/>
      <c r="H326" s="118"/>
      <c r="I326" s="118"/>
      <c r="J326" s="118"/>
      <c r="K326" s="118"/>
      <c r="L326" s="118"/>
    </row>
    <row r="327" spans="2:12">
      <c r="B327" s="117"/>
      <c r="C327" s="118"/>
      <c r="D327" s="118"/>
      <c r="E327" s="118"/>
      <c r="F327" s="118"/>
      <c r="G327" s="118"/>
      <c r="H327" s="118"/>
      <c r="I327" s="118"/>
      <c r="J327" s="118"/>
      <c r="K327" s="118"/>
      <c r="L327" s="118"/>
    </row>
    <row r="328" spans="2:12">
      <c r="B328" s="117"/>
      <c r="C328" s="118"/>
      <c r="D328" s="118"/>
      <c r="E328" s="118"/>
      <c r="F328" s="118"/>
      <c r="G328" s="118"/>
      <c r="H328" s="118"/>
      <c r="I328" s="118"/>
      <c r="J328" s="118"/>
      <c r="K328" s="118"/>
      <c r="L328" s="118"/>
    </row>
    <row r="329" spans="2:12">
      <c r="B329" s="117"/>
      <c r="C329" s="118"/>
      <c r="D329" s="118"/>
      <c r="E329" s="118"/>
      <c r="F329" s="118"/>
      <c r="G329" s="118"/>
      <c r="H329" s="118"/>
      <c r="I329" s="118"/>
      <c r="J329" s="118"/>
      <c r="K329" s="118"/>
      <c r="L329" s="118"/>
    </row>
    <row r="330" spans="2:12">
      <c r="B330" s="117"/>
      <c r="C330" s="118"/>
      <c r="D330" s="118"/>
      <c r="E330" s="118"/>
      <c r="F330" s="118"/>
      <c r="G330" s="118"/>
      <c r="H330" s="118"/>
      <c r="I330" s="118"/>
      <c r="J330" s="118"/>
      <c r="K330" s="118"/>
      <c r="L330" s="118"/>
    </row>
    <row r="331" spans="2:12">
      <c r="B331" s="117"/>
      <c r="C331" s="118"/>
      <c r="D331" s="118"/>
      <c r="E331" s="118"/>
      <c r="F331" s="118"/>
      <c r="G331" s="118"/>
      <c r="H331" s="118"/>
      <c r="I331" s="118"/>
      <c r="J331" s="118"/>
      <c r="K331" s="118"/>
      <c r="L331" s="118"/>
    </row>
    <row r="332" spans="2:12">
      <c r="B332" s="117"/>
      <c r="C332" s="118"/>
      <c r="D332" s="118"/>
      <c r="E332" s="118"/>
      <c r="F332" s="118"/>
      <c r="G332" s="118"/>
      <c r="H332" s="118"/>
      <c r="I332" s="118"/>
      <c r="J332" s="118"/>
      <c r="K332" s="118"/>
      <c r="L332" s="118"/>
    </row>
    <row r="333" spans="2:12">
      <c r="B333" s="117"/>
      <c r="C333" s="118"/>
      <c r="D333" s="118"/>
      <c r="E333" s="118"/>
      <c r="F333" s="118"/>
      <c r="G333" s="118"/>
      <c r="H333" s="118"/>
      <c r="I333" s="118"/>
      <c r="J333" s="118"/>
      <c r="K333" s="118"/>
      <c r="L333" s="118"/>
    </row>
    <row r="334" spans="2:12">
      <c r="B334" s="117"/>
      <c r="C334" s="118"/>
      <c r="D334" s="118"/>
      <c r="E334" s="118"/>
      <c r="F334" s="118"/>
      <c r="G334" s="118"/>
      <c r="H334" s="118"/>
      <c r="I334" s="118"/>
      <c r="J334" s="118"/>
      <c r="K334" s="118"/>
      <c r="L334" s="118"/>
    </row>
    <row r="335" spans="2:12">
      <c r="B335" s="117"/>
      <c r="C335" s="118"/>
      <c r="D335" s="118"/>
      <c r="E335" s="118"/>
      <c r="F335" s="118"/>
      <c r="G335" s="118"/>
      <c r="H335" s="118"/>
      <c r="I335" s="118"/>
      <c r="J335" s="118"/>
      <c r="K335" s="118"/>
      <c r="L335" s="118"/>
    </row>
    <row r="336" spans="2:12">
      <c r="B336" s="117"/>
      <c r="C336" s="118"/>
      <c r="D336" s="118"/>
      <c r="E336" s="118"/>
      <c r="F336" s="118"/>
      <c r="G336" s="118"/>
      <c r="H336" s="118"/>
      <c r="I336" s="118"/>
      <c r="J336" s="118"/>
      <c r="K336" s="118"/>
      <c r="L336" s="118"/>
    </row>
    <row r="337" spans="2:12">
      <c r="B337" s="117"/>
      <c r="C337" s="118"/>
      <c r="D337" s="118"/>
      <c r="E337" s="118"/>
      <c r="F337" s="118"/>
      <c r="G337" s="118"/>
      <c r="H337" s="118"/>
      <c r="I337" s="118"/>
      <c r="J337" s="118"/>
      <c r="K337" s="118"/>
      <c r="L337" s="118"/>
    </row>
    <row r="338" spans="2:12">
      <c r="B338" s="117"/>
      <c r="C338" s="118"/>
      <c r="D338" s="118"/>
      <c r="E338" s="118"/>
      <c r="F338" s="118"/>
      <c r="G338" s="118"/>
      <c r="H338" s="118"/>
      <c r="I338" s="118"/>
      <c r="J338" s="118"/>
      <c r="K338" s="118"/>
      <c r="L338" s="118"/>
    </row>
    <row r="339" spans="2:12">
      <c r="B339" s="117"/>
      <c r="C339" s="118"/>
      <c r="D339" s="118"/>
      <c r="E339" s="118"/>
      <c r="F339" s="118"/>
      <c r="G339" s="118"/>
      <c r="H339" s="118"/>
      <c r="I339" s="118"/>
      <c r="J339" s="118"/>
      <c r="K339" s="118"/>
      <c r="L339" s="118"/>
    </row>
    <row r="340" spans="2:12">
      <c r="B340" s="117"/>
      <c r="C340" s="118"/>
      <c r="D340" s="118"/>
      <c r="E340" s="118"/>
      <c r="F340" s="118"/>
      <c r="G340" s="118"/>
      <c r="H340" s="118"/>
      <c r="I340" s="118"/>
      <c r="J340" s="118"/>
      <c r="K340" s="118"/>
      <c r="L340" s="118"/>
    </row>
    <row r="341" spans="2:12">
      <c r="B341" s="117"/>
      <c r="C341" s="118"/>
      <c r="D341" s="118"/>
      <c r="E341" s="118"/>
      <c r="F341" s="118"/>
      <c r="G341" s="118"/>
      <c r="H341" s="118"/>
      <c r="I341" s="118"/>
      <c r="J341" s="118"/>
      <c r="K341" s="118"/>
      <c r="L341" s="118"/>
    </row>
    <row r="342" spans="2:12">
      <c r="B342" s="117"/>
      <c r="C342" s="118"/>
      <c r="D342" s="118"/>
      <c r="E342" s="118"/>
      <c r="F342" s="118"/>
      <c r="G342" s="118"/>
      <c r="H342" s="118"/>
      <c r="I342" s="118"/>
      <c r="J342" s="118"/>
      <c r="K342" s="118"/>
      <c r="L342" s="118"/>
    </row>
    <row r="343" spans="2:12">
      <c r="B343" s="117"/>
      <c r="C343" s="118"/>
      <c r="D343" s="118"/>
      <c r="E343" s="118"/>
      <c r="F343" s="118"/>
      <c r="G343" s="118"/>
      <c r="H343" s="118"/>
      <c r="I343" s="118"/>
      <c r="J343" s="118"/>
      <c r="K343" s="118"/>
      <c r="L343" s="118"/>
    </row>
    <row r="344" spans="2:12">
      <c r="B344" s="117"/>
      <c r="C344" s="118"/>
      <c r="D344" s="118"/>
      <c r="E344" s="118"/>
      <c r="F344" s="118"/>
      <c r="G344" s="118"/>
      <c r="H344" s="118"/>
      <c r="I344" s="118"/>
      <c r="J344" s="118"/>
      <c r="K344" s="118"/>
      <c r="L344" s="118"/>
    </row>
    <row r="345" spans="2:12">
      <c r="B345" s="117"/>
      <c r="C345" s="118"/>
      <c r="D345" s="118"/>
      <c r="E345" s="118"/>
      <c r="F345" s="118"/>
      <c r="G345" s="118"/>
      <c r="H345" s="118"/>
      <c r="I345" s="118"/>
      <c r="J345" s="118"/>
      <c r="K345" s="118"/>
      <c r="L345" s="118"/>
    </row>
    <row r="346" spans="2:12">
      <c r="B346" s="117"/>
      <c r="C346" s="118"/>
      <c r="D346" s="118"/>
      <c r="E346" s="118"/>
      <c r="F346" s="118"/>
      <c r="G346" s="118"/>
      <c r="H346" s="118"/>
      <c r="I346" s="118"/>
      <c r="J346" s="118"/>
      <c r="K346" s="118"/>
      <c r="L346" s="118"/>
    </row>
    <row r="347" spans="2:12">
      <c r="B347" s="117"/>
      <c r="C347" s="118"/>
      <c r="D347" s="118"/>
      <c r="E347" s="118"/>
      <c r="F347" s="118"/>
      <c r="G347" s="118"/>
      <c r="H347" s="118"/>
      <c r="I347" s="118"/>
      <c r="J347" s="118"/>
      <c r="K347" s="118"/>
      <c r="L347" s="118"/>
    </row>
    <row r="348" spans="2:12">
      <c r="B348" s="117"/>
      <c r="C348" s="118"/>
      <c r="D348" s="118"/>
      <c r="E348" s="118"/>
      <c r="F348" s="118"/>
      <c r="G348" s="118"/>
      <c r="H348" s="118"/>
      <c r="I348" s="118"/>
      <c r="J348" s="118"/>
      <c r="K348" s="118"/>
      <c r="L348" s="118"/>
    </row>
    <row r="349" spans="2:12">
      <c r="B349" s="117"/>
      <c r="C349" s="118"/>
      <c r="D349" s="118"/>
      <c r="E349" s="118"/>
      <c r="F349" s="118"/>
      <c r="G349" s="118"/>
      <c r="H349" s="118"/>
      <c r="I349" s="118"/>
      <c r="J349" s="118"/>
      <c r="K349" s="118"/>
      <c r="L349" s="118"/>
    </row>
    <row r="350" spans="2:12">
      <c r="B350" s="117"/>
      <c r="C350" s="118"/>
      <c r="D350" s="118"/>
      <c r="E350" s="118"/>
      <c r="F350" s="118"/>
      <c r="G350" s="118"/>
      <c r="H350" s="118"/>
      <c r="I350" s="118"/>
      <c r="J350" s="118"/>
      <c r="K350" s="118"/>
      <c r="L350" s="118"/>
    </row>
    <row r="351" spans="2:12">
      <c r="B351" s="117"/>
      <c r="C351" s="118"/>
      <c r="D351" s="118"/>
      <c r="E351" s="118"/>
      <c r="F351" s="118"/>
      <c r="G351" s="118"/>
      <c r="H351" s="118"/>
      <c r="I351" s="118"/>
      <c r="J351" s="118"/>
      <c r="K351" s="118"/>
      <c r="L351" s="118"/>
    </row>
    <row r="352" spans="2:12">
      <c r="B352" s="117"/>
      <c r="C352" s="118"/>
      <c r="D352" s="118"/>
      <c r="E352" s="118"/>
      <c r="F352" s="118"/>
      <c r="G352" s="118"/>
      <c r="H352" s="118"/>
      <c r="I352" s="118"/>
      <c r="J352" s="118"/>
      <c r="K352" s="118"/>
      <c r="L352" s="118"/>
    </row>
    <row r="353" spans="2:12">
      <c r="B353" s="117"/>
      <c r="C353" s="118"/>
      <c r="D353" s="118"/>
      <c r="E353" s="118"/>
      <c r="F353" s="118"/>
      <c r="G353" s="118"/>
      <c r="H353" s="118"/>
      <c r="I353" s="118"/>
      <c r="J353" s="118"/>
      <c r="K353" s="118"/>
      <c r="L353" s="118"/>
    </row>
    <row r="354" spans="2:12">
      <c r="B354" s="117"/>
      <c r="C354" s="118"/>
      <c r="D354" s="118"/>
      <c r="E354" s="118"/>
      <c r="F354" s="118"/>
      <c r="G354" s="118"/>
      <c r="H354" s="118"/>
      <c r="I354" s="118"/>
      <c r="J354" s="118"/>
      <c r="K354" s="118"/>
      <c r="L354" s="118"/>
    </row>
    <row r="355" spans="2:12">
      <c r="B355" s="117"/>
      <c r="C355" s="118"/>
      <c r="D355" s="118"/>
      <c r="E355" s="118"/>
      <c r="F355" s="118"/>
      <c r="G355" s="118"/>
      <c r="H355" s="118"/>
      <c r="I355" s="118"/>
      <c r="J355" s="118"/>
      <c r="K355" s="118"/>
      <c r="L355" s="118"/>
    </row>
    <row r="356" spans="2:12">
      <c r="B356" s="117"/>
      <c r="C356" s="118"/>
      <c r="D356" s="118"/>
      <c r="E356" s="118"/>
      <c r="F356" s="118"/>
      <c r="G356" s="118"/>
      <c r="H356" s="118"/>
      <c r="I356" s="118"/>
      <c r="J356" s="118"/>
      <c r="K356" s="118"/>
      <c r="L356" s="118"/>
    </row>
    <row r="357" spans="2:12">
      <c r="B357" s="117"/>
      <c r="C357" s="118"/>
      <c r="D357" s="118"/>
      <c r="E357" s="118"/>
      <c r="F357" s="118"/>
      <c r="G357" s="118"/>
      <c r="H357" s="118"/>
      <c r="I357" s="118"/>
      <c r="J357" s="118"/>
      <c r="K357" s="118"/>
      <c r="L357" s="118"/>
    </row>
    <row r="358" spans="2:12">
      <c r="B358" s="117"/>
      <c r="C358" s="118"/>
      <c r="D358" s="118"/>
      <c r="E358" s="118"/>
      <c r="F358" s="118"/>
      <c r="G358" s="118"/>
      <c r="H358" s="118"/>
      <c r="I358" s="118"/>
      <c r="J358" s="118"/>
      <c r="K358" s="118"/>
      <c r="L358" s="118"/>
    </row>
    <row r="359" spans="2:12">
      <c r="B359" s="117"/>
      <c r="C359" s="118"/>
      <c r="D359" s="118"/>
      <c r="E359" s="118"/>
      <c r="F359" s="118"/>
      <c r="G359" s="118"/>
      <c r="H359" s="118"/>
      <c r="I359" s="118"/>
      <c r="J359" s="118"/>
      <c r="K359" s="118"/>
      <c r="L359" s="118"/>
    </row>
    <row r="360" spans="2:12">
      <c r="B360" s="117"/>
      <c r="C360" s="118"/>
      <c r="D360" s="118"/>
      <c r="E360" s="118"/>
      <c r="F360" s="118"/>
      <c r="G360" s="118"/>
      <c r="H360" s="118"/>
      <c r="I360" s="118"/>
      <c r="J360" s="118"/>
      <c r="K360" s="118"/>
      <c r="L360" s="118"/>
    </row>
    <row r="361" spans="2:12">
      <c r="B361" s="117"/>
      <c r="C361" s="118"/>
      <c r="D361" s="118"/>
      <c r="E361" s="118"/>
      <c r="F361" s="118"/>
      <c r="G361" s="118"/>
      <c r="H361" s="118"/>
      <c r="I361" s="118"/>
      <c r="J361" s="118"/>
      <c r="K361" s="118"/>
      <c r="L361" s="118"/>
    </row>
    <row r="362" spans="2:12">
      <c r="B362" s="117"/>
      <c r="C362" s="118"/>
      <c r="D362" s="118"/>
      <c r="E362" s="118"/>
      <c r="F362" s="118"/>
      <c r="G362" s="118"/>
      <c r="H362" s="118"/>
      <c r="I362" s="118"/>
      <c r="J362" s="118"/>
      <c r="K362" s="118"/>
      <c r="L362" s="118"/>
    </row>
    <row r="363" spans="2:12">
      <c r="B363" s="117"/>
      <c r="C363" s="118"/>
      <c r="D363" s="118"/>
      <c r="E363" s="118"/>
      <c r="F363" s="118"/>
      <c r="G363" s="118"/>
      <c r="H363" s="118"/>
      <c r="I363" s="118"/>
      <c r="J363" s="118"/>
      <c r="K363" s="118"/>
      <c r="L363" s="118"/>
    </row>
    <row r="364" spans="2:12">
      <c r="B364" s="117"/>
      <c r="C364" s="118"/>
      <c r="D364" s="118"/>
      <c r="E364" s="118"/>
      <c r="F364" s="118"/>
      <c r="G364" s="118"/>
      <c r="H364" s="118"/>
      <c r="I364" s="118"/>
      <c r="J364" s="118"/>
      <c r="K364" s="118"/>
      <c r="L364" s="118"/>
    </row>
    <row r="365" spans="2:12">
      <c r="B365" s="117"/>
      <c r="C365" s="118"/>
      <c r="D365" s="118"/>
      <c r="E365" s="118"/>
      <c r="F365" s="118"/>
      <c r="G365" s="118"/>
      <c r="H365" s="118"/>
      <c r="I365" s="118"/>
      <c r="J365" s="118"/>
      <c r="K365" s="118"/>
      <c r="L365" s="118"/>
    </row>
    <row r="366" spans="2:12">
      <c r="B366" s="117"/>
      <c r="C366" s="118"/>
      <c r="D366" s="118"/>
      <c r="E366" s="118"/>
      <c r="F366" s="118"/>
      <c r="G366" s="118"/>
      <c r="H366" s="118"/>
      <c r="I366" s="118"/>
      <c r="J366" s="118"/>
      <c r="K366" s="118"/>
      <c r="L366" s="118"/>
    </row>
    <row r="367" spans="2:12">
      <c r="B367" s="117"/>
      <c r="C367" s="118"/>
      <c r="D367" s="118"/>
      <c r="E367" s="118"/>
      <c r="F367" s="118"/>
      <c r="G367" s="118"/>
      <c r="H367" s="118"/>
      <c r="I367" s="118"/>
      <c r="J367" s="118"/>
      <c r="K367" s="118"/>
      <c r="L367" s="118"/>
    </row>
    <row r="368" spans="2:12">
      <c r="B368" s="117"/>
      <c r="C368" s="118"/>
      <c r="D368" s="118"/>
      <c r="E368" s="118"/>
      <c r="F368" s="118"/>
      <c r="G368" s="118"/>
      <c r="H368" s="118"/>
      <c r="I368" s="118"/>
      <c r="J368" s="118"/>
      <c r="K368" s="118"/>
      <c r="L368" s="118"/>
    </row>
    <row r="369" spans="2:12">
      <c r="B369" s="117"/>
      <c r="C369" s="118"/>
      <c r="D369" s="118"/>
      <c r="E369" s="118"/>
      <c r="F369" s="118"/>
      <c r="G369" s="118"/>
      <c r="H369" s="118"/>
      <c r="I369" s="118"/>
      <c r="J369" s="118"/>
      <c r="K369" s="118"/>
      <c r="L369" s="118"/>
    </row>
    <row r="370" spans="2:12">
      <c r="B370" s="117"/>
      <c r="C370" s="118"/>
      <c r="D370" s="118"/>
      <c r="E370" s="118"/>
      <c r="F370" s="118"/>
      <c r="G370" s="118"/>
      <c r="H370" s="118"/>
      <c r="I370" s="118"/>
      <c r="J370" s="118"/>
      <c r="K370" s="118"/>
      <c r="L370" s="118"/>
    </row>
    <row r="371" spans="2:12">
      <c r="B371" s="117"/>
      <c r="C371" s="118"/>
      <c r="D371" s="118"/>
      <c r="E371" s="118"/>
      <c r="F371" s="118"/>
      <c r="G371" s="118"/>
      <c r="H371" s="118"/>
      <c r="I371" s="118"/>
      <c r="J371" s="118"/>
      <c r="K371" s="118"/>
      <c r="L371" s="118"/>
    </row>
    <row r="372" spans="2:12">
      <c r="B372" s="117"/>
      <c r="C372" s="118"/>
      <c r="D372" s="118"/>
      <c r="E372" s="118"/>
      <c r="F372" s="118"/>
      <c r="G372" s="118"/>
      <c r="H372" s="118"/>
      <c r="I372" s="118"/>
      <c r="J372" s="118"/>
      <c r="K372" s="118"/>
      <c r="L372" s="118"/>
    </row>
    <row r="373" spans="2:12">
      <c r="B373" s="117"/>
      <c r="C373" s="118"/>
      <c r="D373" s="118"/>
      <c r="E373" s="118"/>
      <c r="F373" s="118"/>
      <c r="G373" s="118"/>
      <c r="H373" s="118"/>
      <c r="I373" s="118"/>
      <c r="J373" s="118"/>
      <c r="K373" s="118"/>
      <c r="L373" s="118"/>
    </row>
    <row r="374" spans="2:12">
      <c r="B374" s="117"/>
      <c r="C374" s="118"/>
      <c r="D374" s="118"/>
      <c r="E374" s="118"/>
      <c r="F374" s="118"/>
      <c r="G374" s="118"/>
      <c r="H374" s="118"/>
      <c r="I374" s="118"/>
      <c r="J374" s="118"/>
      <c r="K374" s="118"/>
      <c r="L374" s="118"/>
    </row>
    <row r="375" spans="2:12">
      <c r="B375" s="117"/>
      <c r="C375" s="118"/>
      <c r="D375" s="118"/>
      <c r="E375" s="118"/>
      <c r="F375" s="118"/>
      <c r="G375" s="118"/>
      <c r="H375" s="118"/>
      <c r="I375" s="118"/>
      <c r="J375" s="118"/>
      <c r="K375" s="118"/>
      <c r="L375" s="118"/>
    </row>
    <row r="376" spans="2:12">
      <c r="B376" s="117"/>
      <c r="C376" s="118"/>
      <c r="D376" s="118"/>
      <c r="E376" s="118"/>
      <c r="F376" s="118"/>
      <c r="G376" s="118"/>
      <c r="H376" s="118"/>
      <c r="I376" s="118"/>
      <c r="J376" s="118"/>
      <c r="K376" s="118"/>
      <c r="L376" s="118"/>
    </row>
    <row r="377" spans="2:12">
      <c r="B377" s="117"/>
      <c r="C377" s="118"/>
      <c r="D377" s="118"/>
      <c r="E377" s="118"/>
      <c r="F377" s="118"/>
      <c r="G377" s="118"/>
      <c r="H377" s="118"/>
      <c r="I377" s="118"/>
      <c r="J377" s="118"/>
      <c r="K377" s="118"/>
      <c r="L377" s="118"/>
    </row>
    <row r="378" spans="2:12">
      <c r="B378" s="117"/>
      <c r="C378" s="118"/>
      <c r="D378" s="118"/>
      <c r="E378" s="118"/>
      <c r="F378" s="118"/>
      <c r="G378" s="118"/>
      <c r="H378" s="118"/>
      <c r="I378" s="118"/>
      <c r="J378" s="118"/>
      <c r="K378" s="118"/>
      <c r="L378" s="118"/>
    </row>
    <row r="379" spans="2:12">
      <c r="B379" s="117"/>
      <c r="C379" s="118"/>
      <c r="D379" s="118"/>
      <c r="E379" s="118"/>
      <c r="F379" s="118"/>
      <c r="G379" s="118"/>
      <c r="H379" s="118"/>
      <c r="I379" s="118"/>
      <c r="J379" s="118"/>
      <c r="K379" s="118"/>
      <c r="L379" s="118"/>
    </row>
    <row r="380" spans="2:12">
      <c r="B380" s="117"/>
      <c r="C380" s="118"/>
      <c r="D380" s="118"/>
      <c r="E380" s="118"/>
      <c r="F380" s="118"/>
      <c r="G380" s="118"/>
      <c r="H380" s="118"/>
      <c r="I380" s="118"/>
      <c r="J380" s="118"/>
      <c r="K380" s="118"/>
      <c r="L380" s="118"/>
    </row>
    <row r="381" spans="2:12">
      <c r="B381" s="117"/>
      <c r="C381" s="118"/>
      <c r="D381" s="118"/>
      <c r="E381" s="118"/>
      <c r="F381" s="118"/>
      <c r="G381" s="118"/>
      <c r="H381" s="118"/>
      <c r="I381" s="118"/>
      <c r="J381" s="118"/>
      <c r="K381" s="118"/>
      <c r="L381" s="118"/>
    </row>
    <row r="382" spans="2:12">
      <c r="B382" s="117"/>
      <c r="C382" s="118"/>
      <c r="D382" s="118"/>
      <c r="E382" s="118"/>
      <c r="F382" s="118"/>
      <c r="G382" s="118"/>
      <c r="H382" s="118"/>
      <c r="I382" s="118"/>
      <c r="J382" s="118"/>
      <c r="K382" s="118"/>
      <c r="L382" s="118"/>
    </row>
    <row r="383" spans="2:12">
      <c r="B383" s="117"/>
      <c r="C383" s="118"/>
      <c r="D383" s="118"/>
      <c r="E383" s="118"/>
      <c r="F383" s="118"/>
      <c r="G383" s="118"/>
      <c r="H383" s="118"/>
      <c r="I383" s="118"/>
      <c r="J383" s="118"/>
      <c r="K383" s="118"/>
      <c r="L383" s="118"/>
    </row>
    <row r="384" spans="2:12">
      <c r="B384" s="117"/>
      <c r="C384" s="118"/>
      <c r="D384" s="118"/>
      <c r="E384" s="118"/>
      <c r="F384" s="118"/>
      <c r="G384" s="118"/>
      <c r="H384" s="118"/>
      <c r="I384" s="118"/>
      <c r="J384" s="118"/>
      <c r="K384" s="118"/>
      <c r="L384" s="118"/>
    </row>
    <row r="385" spans="2:12">
      <c r="B385" s="117"/>
      <c r="C385" s="118"/>
      <c r="D385" s="118"/>
      <c r="E385" s="118"/>
      <c r="F385" s="118"/>
      <c r="G385" s="118"/>
      <c r="H385" s="118"/>
      <c r="I385" s="118"/>
      <c r="J385" s="118"/>
      <c r="K385" s="118"/>
      <c r="L385" s="118"/>
    </row>
    <row r="386" spans="2:12">
      <c r="B386" s="117"/>
      <c r="C386" s="118"/>
      <c r="D386" s="118"/>
      <c r="E386" s="118"/>
      <c r="F386" s="118"/>
      <c r="G386" s="118"/>
      <c r="H386" s="118"/>
      <c r="I386" s="118"/>
      <c r="J386" s="118"/>
      <c r="K386" s="118"/>
      <c r="L386" s="118"/>
    </row>
    <row r="387" spans="2:12">
      <c r="B387" s="117"/>
      <c r="C387" s="118"/>
      <c r="D387" s="118"/>
      <c r="E387" s="118"/>
      <c r="F387" s="118"/>
      <c r="G387" s="118"/>
      <c r="H387" s="118"/>
      <c r="I387" s="118"/>
      <c r="J387" s="118"/>
      <c r="K387" s="118"/>
      <c r="L387" s="118"/>
    </row>
    <row r="388" spans="2:12">
      <c r="B388" s="117"/>
      <c r="C388" s="118"/>
      <c r="D388" s="118"/>
      <c r="E388" s="118"/>
      <c r="F388" s="118"/>
      <c r="G388" s="118"/>
      <c r="H388" s="118"/>
      <c r="I388" s="118"/>
      <c r="J388" s="118"/>
      <c r="K388" s="118"/>
      <c r="L388" s="118"/>
    </row>
    <row r="389" spans="2:12">
      <c r="B389" s="117"/>
      <c r="C389" s="118"/>
      <c r="D389" s="118"/>
      <c r="E389" s="118"/>
      <c r="F389" s="118"/>
      <c r="G389" s="118"/>
      <c r="H389" s="118"/>
      <c r="I389" s="118"/>
      <c r="J389" s="118"/>
      <c r="K389" s="118"/>
      <c r="L389" s="118"/>
    </row>
    <row r="390" spans="2:12">
      <c r="B390" s="117"/>
      <c r="C390" s="118"/>
      <c r="D390" s="118"/>
      <c r="E390" s="118"/>
      <c r="F390" s="118"/>
      <c r="G390" s="118"/>
      <c r="H390" s="118"/>
      <c r="I390" s="118"/>
      <c r="J390" s="118"/>
      <c r="K390" s="118"/>
      <c r="L390" s="118"/>
    </row>
    <row r="391" spans="2:12">
      <c r="B391" s="117"/>
      <c r="C391" s="118"/>
      <c r="D391" s="118"/>
      <c r="E391" s="118"/>
      <c r="F391" s="118"/>
      <c r="G391" s="118"/>
      <c r="H391" s="118"/>
      <c r="I391" s="118"/>
      <c r="J391" s="118"/>
      <c r="K391" s="118"/>
      <c r="L391" s="118"/>
    </row>
    <row r="392" spans="2:12">
      <c r="B392" s="117"/>
      <c r="C392" s="118"/>
      <c r="D392" s="118"/>
      <c r="E392" s="118"/>
      <c r="F392" s="118"/>
      <c r="G392" s="118"/>
      <c r="H392" s="118"/>
      <c r="I392" s="118"/>
      <c r="J392" s="118"/>
      <c r="K392" s="118"/>
      <c r="L392" s="118"/>
    </row>
    <row r="393" spans="2:12">
      <c r="B393" s="117"/>
      <c r="C393" s="118"/>
      <c r="D393" s="118"/>
      <c r="E393" s="118"/>
      <c r="F393" s="118"/>
      <c r="G393" s="118"/>
      <c r="H393" s="118"/>
      <c r="I393" s="118"/>
      <c r="J393" s="118"/>
      <c r="K393" s="118"/>
      <c r="L393" s="118"/>
    </row>
    <row r="394" spans="2:12">
      <c r="B394" s="117"/>
      <c r="C394" s="118"/>
      <c r="D394" s="118"/>
      <c r="E394" s="118"/>
      <c r="F394" s="118"/>
      <c r="G394" s="118"/>
      <c r="H394" s="118"/>
      <c r="I394" s="118"/>
      <c r="J394" s="118"/>
      <c r="K394" s="118"/>
      <c r="L394" s="118"/>
    </row>
    <row r="395" spans="2:12">
      <c r="B395" s="117"/>
      <c r="C395" s="118"/>
      <c r="D395" s="118"/>
      <c r="E395" s="118"/>
      <c r="F395" s="118"/>
      <c r="G395" s="118"/>
      <c r="H395" s="118"/>
      <c r="I395" s="118"/>
      <c r="J395" s="118"/>
      <c r="K395" s="118"/>
      <c r="L395" s="118"/>
    </row>
    <row r="396" spans="2:12">
      <c r="B396" s="117"/>
      <c r="C396" s="118"/>
      <c r="D396" s="118"/>
      <c r="E396" s="118"/>
      <c r="F396" s="118"/>
      <c r="G396" s="118"/>
      <c r="H396" s="118"/>
      <c r="I396" s="118"/>
      <c r="J396" s="118"/>
      <c r="K396" s="118"/>
      <c r="L396" s="118"/>
    </row>
    <row r="397" spans="2:12">
      <c r="B397" s="117"/>
      <c r="C397" s="118"/>
      <c r="D397" s="118"/>
      <c r="E397" s="118"/>
      <c r="F397" s="118"/>
      <c r="G397" s="118"/>
      <c r="H397" s="118"/>
      <c r="I397" s="118"/>
      <c r="J397" s="118"/>
      <c r="K397" s="118"/>
      <c r="L397" s="118"/>
    </row>
    <row r="398" spans="2:12">
      <c r="B398" s="117"/>
      <c r="C398" s="118"/>
      <c r="D398" s="118"/>
      <c r="E398" s="118"/>
      <c r="F398" s="118"/>
      <c r="G398" s="118"/>
      <c r="H398" s="118"/>
      <c r="I398" s="118"/>
      <c r="J398" s="118"/>
      <c r="K398" s="118"/>
      <c r="L398" s="118"/>
    </row>
    <row r="399" spans="2:12">
      <c r="B399" s="117"/>
      <c r="C399" s="118"/>
      <c r="D399" s="118"/>
      <c r="E399" s="118"/>
      <c r="F399" s="118"/>
      <c r="G399" s="118"/>
      <c r="H399" s="118"/>
      <c r="I399" s="118"/>
      <c r="J399" s="118"/>
      <c r="K399" s="118"/>
      <c r="L399" s="118"/>
    </row>
    <row r="400" spans="2:12">
      <c r="B400" s="117"/>
      <c r="C400" s="118"/>
      <c r="D400" s="118"/>
      <c r="E400" s="118"/>
      <c r="F400" s="118"/>
      <c r="G400" s="118"/>
      <c r="H400" s="118"/>
      <c r="I400" s="118"/>
      <c r="J400" s="118"/>
      <c r="K400" s="118"/>
      <c r="L400" s="118"/>
    </row>
    <row r="401" spans="2:12">
      <c r="B401" s="117"/>
      <c r="C401" s="118"/>
      <c r="D401" s="118"/>
      <c r="E401" s="118"/>
      <c r="F401" s="118"/>
      <c r="G401" s="118"/>
      <c r="H401" s="118"/>
      <c r="I401" s="118"/>
      <c r="J401" s="118"/>
      <c r="K401" s="118"/>
      <c r="L401" s="118"/>
    </row>
    <row r="402" spans="2:12">
      <c r="B402" s="117"/>
      <c r="C402" s="118"/>
      <c r="D402" s="118"/>
      <c r="E402" s="118"/>
      <c r="F402" s="118"/>
      <c r="G402" s="118"/>
      <c r="H402" s="118"/>
      <c r="I402" s="118"/>
      <c r="J402" s="118"/>
      <c r="K402" s="118"/>
      <c r="L402" s="118"/>
    </row>
    <row r="403" spans="2:12">
      <c r="B403" s="117"/>
      <c r="C403" s="118"/>
      <c r="D403" s="118"/>
      <c r="E403" s="118"/>
      <c r="F403" s="118"/>
      <c r="G403" s="118"/>
      <c r="H403" s="118"/>
      <c r="I403" s="118"/>
      <c r="J403" s="118"/>
      <c r="K403" s="118"/>
      <c r="L403" s="118"/>
    </row>
    <row r="404" spans="2:12">
      <c r="B404" s="117"/>
      <c r="C404" s="118"/>
      <c r="D404" s="118"/>
      <c r="E404" s="118"/>
      <c r="F404" s="118"/>
      <c r="G404" s="118"/>
      <c r="H404" s="118"/>
      <c r="I404" s="118"/>
      <c r="J404" s="118"/>
      <c r="K404" s="118"/>
      <c r="L404" s="118"/>
    </row>
    <row r="405" spans="2:12">
      <c r="B405" s="117"/>
      <c r="C405" s="118"/>
      <c r="D405" s="118"/>
      <c r="E405" s="118"/>
      <c r="F405" s="118"/>
      <c r="G405" s="118"/>
      <c r="H405" s="118"/>
      <c r="I405" s="118"/>
      <c r="J405" s="118"/>
      <c r="K405" s="118"/>
      <c r="L405" s="118"/>
    </row>
    <row r="406" spans="2:12">
      <c r="B406" s="117"/>
      <c r="C406" s="118"/>
      <c r="D406" s="118"/>
      <c r="E406" s="118"/>
      <c r="F406" s="118"/>
      <c r="G406" s="118"/>
      <c r="H406" s="118"/>
      <c r="I406" s="118"/>
      <c r="J406" s="118"/>
      <c r="K406" s="118"/>
      <c r="L406" s="118"/>
    </row>
    <row r="407" spans="2:12">
      <c r="B407" s="117"/>
      <c r="C407" s="118"/>
      <c r="D407" s="118"/>
      <c r="E407" s="118"/>
      <c r="F407" s="118"/>
      <c r="G407" s="118"/>
      <c r="H407" s="118"/>
      <c r="I407" s="118"/>
      <c r="J407" s="118"/>
      <c r="K407" s="118"/>
      <c r="L407" s="118"/>
    </row>
    <row r="408" spans="2:12">
      <c r="B408" s="117"/>
      <c r="C408" s="118"/>
      <c r="D408" s="118"/>
      <c r="E408" s="118"/>
      <c r="F408" s="118"/>
      <c r="G408" s="118"/>
      <c r="H408" s="118"/>
      <c r="I408" s="118"/>
      <c r="J408" s="118"/>
      <c r="K408" s="118"/>
      <c r="L408" s="118"/>
    </row>
    <row r="409" spans="2:12">
      <c r="B409" s="117"/>
      <c r="C409" s="118"/>
      <c r="D409" s="118"/>
      <c r="E409" s="118"/>
      <c r="F409" s="118"/>
      <c r="G409" s="118"/>
      <c r="H409" s="118"/>
      <c r="I409" s="118"/>
      <c r="J409" s="118"/>
      <c r="K409" s="118"/>
      <c r="L409" s="118"/>
    </row>
    <row r="410" spans="2:12">
      <c r="B410" s="117"/>
      <c r="C410" s="118"/>
      <c r="D410" s="118"/>
      <c r="E410" s="118"/>
      <c r="F410" s="118"/>
      <c r="G410" s="118"/>
      <c r="H410" s="118"/>
      <c r="I410" s="118"/>
      <c r="J410" s="118"/>
      <c r="K410" s="118"/>
      <c r="L410" s="118"/>
    </row>
    <row r="411" spans="2:12">
      <c r="B411" s="117"/>
      <c r="C411" s="118"/>
      <c r="D411" s="118"/>
      <c r="E411" s="118"/>
      <c r="F411" s="118"/>
      <c r="G411" s="118"/>
      <c r="H411" s="118"/>
      <c r="I411" s="118"/>
      <c r="J411" s="118"/>
      <c r="K411" s="118"/>
      <c r="L411" s="118"/>
    </row>
    <row r="412" spans="2:12">
      <c r="B412" s="117"/>
      <c r="C412" s="118"/>
      <c r="D412" s="118"/>
      <c r="E412" s="118"/>
      <c r="F412" s="118"/>
      <c r="G412" s="118"/>
      <c r="H412" s="118"/>
      <c r="I412" s="118"/>
      <c r="J412" s="118"/>
      <c r="K412" s="118"/>
      <c r="L412" s="118"/>
    </row>
    <row r="413" spans="2:12">
      <c r="B413" s="117"/>
      <c r="C413" s="118"/>
      <c r="D413" s="118"/>
      <c r="E413" s="118"/>
      <c r="F413" s="118"/>
      <c r="G413" s="118"/>
      <c r="H413" s="118"/>
      <c r="I413" s="118"/>
      <c r="J413" s="118"/>
      <c r="K413" s="118"/>
      <c r="L413" s="118"/>
    </row>
    <row r="414" spans="2:12">
      <c r="B414" s="117"/>
      <c r="C414" s="118"/>
      <c r="D414" s="118"/>
      <c r="E414" s="118"/>
      <c r="F414" s="118"/>
      <c r="G414" s="118"/>
      <c r="H414" s="118"/>
      <c r="I414" s="118"/>
      <c r="J414" s="118"/>
      <c r="K414" s="118"/>
      <c r="L414" s="118"/>
    </row>
    <row r="415" spans="2:12">
      <c r="B415" s="117"/>
      <c r="C415" s="118"/>
      <c r="D415" s="118"/>
      <c r="E415" s="118"/>
      <c r="F415" s="118"/>
      <c r="G415" s="118"/>
      <c r="H415" s="118"/>
      <c r="I415" s="118"/>
      <c r="J415" s="118"/>
      <c r="K415" s="118"/>
      <c r="L415" s="118"/>
    </row>
    <row r="416" spans="2:12">
      <c r="B416" s="117"/>
      <c r="C416" s="118"/>
      <c r="D416" s="118"/>
      <c r="E416" s="118"/>
      <c r="F416" s="118"/>
      <c r="G416" s="118"/>
      <c r="H416" s="118"/>
      <c r="I416" s="118"/>
      <c r="J416" s="118"/>
      <c r="K416" s="118"/>
      <c r="L416" s="118"/>
    </row>
    <row r="417" spans="2:12">
      <c r="B417" s="117"/>
      <c r="C417" s="118"/>
      <c r="D417" s="118"/>
      <c r="E417" s="118"/>
      <c r="F417" s="118"/>
      <c r="G417" s="118"/>
      <c r="H417" s="118"/>
      <c r="I417" s="118"/>
      <c r="J417" s="118"/>
      <c r="K417" s="118"/>
      <c r="L417" s="118"/>
    </row>
    <row r="418" spans="2:12">
      <c r="B418" s="117"/>
      <c r="C418" s="118"/>
      <c r="D418" s="118"/>
      <c r="E418" s="118"/>
      <c r="F418" s="118"/>
      <c r="G418" s="118"/>
      <c r="H418" s="118"/>
      <c r="I418" s="118"/>
      <c r="J418" s="118"/>
      <c r="K418" s="118"/>
      <c r="L418" s="118"/>
    </row>
    <row r="419" spans="2:12">
      <c r="B419" s="117"/>
      <c r="C419" s="118"/>
      <c r="D419" s="118"/>
      <c r="E419" s="118"/>
      <c r="F419" s="118"/>
      <c r="G419" s="118"/>
      <c r="H419" s="118"/>
      <c r="I419" s="118"/>
      <c r="J419" s="118"/>
      <c r="K419" s="118"/>
      <c r="L419" s="118"/>
    </row>
    <row r="420" spans="2:12">
      <c r="B420" s="117"/>
      <c r="C420" s="118"/>
      <c r="D420" s="118"/>
      <c r="E420" s="118"/>
      <c r="F420" s="118"/>
      <c r="G420" s="118"/>
      <c r="H420" s="118"/>
      <c r="I420" s="118"/>
      <c r="J420" s="118"/>
      <c r="K420" s="118"/>
      <c r="L420" s="118"/>
    </row>
    <row r="421" spans="2:12">
      <c r="B421" s="117"/>
      <c r="C421" s="118"/>
      <c r="D421" s="118"/>
      <c r="E421" s="118"/>
      <c r="F421" s="118"/>
      <c r="G421" s="118"/>
      <c r="H421" s="118"/>
      <c r="I421" s="118"/>
      <c r="J421" s="118"/>
      <c r="K421" s="118"/>
      <c r="L421" s="118"/>
    </row>
    <row r="422" spans="2:12">
      <c r="B422" s="117"/>
      <c r="C422" s="118"/>
      <c r="D422" s="118"/>
      <c r="E422" s="118"/>
      <c r="F422" s="118"/>
      <c r="G422" s="118"/>
      <c r="H422" s="118"/>
      <c r="I422" s="118"/>
      <c r="J422" s="118"/>
      <c r="K422" s="118"/>
      <c r="L422" s="118"/>
    </row>
    <row r="423" spans="2:12">
      <c r="B423" s="117"/>
      <c r="C423" s="118"/>
      <c r="D423" s="118"/>
      <c r="E423" s="118"/>
      <c r="F423" s="118"/>
      <c r="G423" s="118"/>
      <c r="H423" s="118"/>
      <c r="I423" s="118"/>
      <c r="J423" s="118"/>
      <c r="K423" s="118"/>
      <c r="L423" s="118"/>
    </row>
    <row r="424" spans="2:12">
      <c r="B424" s="117"/>
      <c r="C424" s="118"/>
      <c r="D424" s="118"/>
      <c r="E424" s="118"/>
      <c r="F424" s="118"/>
      <c r="G424" s="118"/>
      <c r="H424" s="118"/>
      <c r="I424" s="118"/>
      <c r="J424" s="118"/>
      <c r="K424" s="118"/>
      <c r="L424" s="118"/>
    </row>
    <row r="425" spans="2:12">
      <c r="B425" s="117"/>
      <c r="C425" s="118"/>
      <c r="D425" s="118"/>
      <c r="E425" s="118"/>
      <c r="F425" s="118"/>
      <c r="G425" s="118"/>
      <c r="H425" s="118"/>
      <c r="I425" s="118"/>
      <c r="J425" s="118"/>
      <c r="K425" s="118"/>
      <c r="L425" s="118"/>
    </row>
    <row r="426" spans="2:12">
      <c r="B426" s="117"/>
      <c r="C426" s="118"/>
      <c r="D426" s="118"/>
      <c r="E426" s="118"/>
      <c r="F426" s="118"/>
      <c r="G426" s="118"/>
      <c r="H426" s="118"/>
      <c r="I426" s="118"/>
      <c r="J426" s="118"/>
      <c r="K426" s="118"/>
      <c r="L426" s="118"/>
    </row>
    <row r="427" spans="2:12">
      <c r="B427" s="117"/>
      <c r="C427" s="118"/>
      <c r="D427" s="118"/>
      <c r="E427" s="118"/>
      <c r="F427" s="118"/>
      <c r="G427" s="118"/>
      <c r="H427" s="118"/>
      <c r="I427" s="118"/>
      <c r="J427" s="118"/>
      <c r="K427" s="118"/>
      <c r="L427" s="118"/>
    </row>
    <row r="428" spans="2:12">
      <c r="B428" s="117"/>
      <c r="C428" s="118"/>
      <c r="D428" s="118"/>
      <c r="E428" s="118"/>
      <c r="F428" s="118"/>
      <c r="G428" s="118"/>
      <c r="H428" s="118"/>
      <c r="I428" s="118"/>
      <c r="J428" s="118"/>
      <c r="K428" s="118"/>
      <c r="L428" s="118"/>
    </row>
    <row r="429" spans="2:12">
      <c r="B429" s="117"/>
      <c r="C429" s="118"/>
      <c r="D429" s="118"/>
      <c r="E429" s="118"/>
      <c r="F429" s="118"/>
      <c r="G429" s="118"/>
      <c r="H429" s="118"/>
      <c r="I429" s="118"/>
      <c r="J429" s="118"/>
      <c r="K429" s="118"/>
      <c r="L429" s="118"/>
    </row>
    <row r="430" spans="2:12">
      <c r="B430" s="117"/>
      <c r="C430" s="118"/>
      <c r="D430" s="118"/>
      <c r="E430" s="118"/>
      <c r="F430" s="118"/>
      <c r="G430" s="118"/>
      <c r="H430" s="118"/>
      <c r="I430" s="118"/>
      <c r="J430" s="118"/>
      <c r="K430" s="118"/>
      <c r="L430" s="118"/>
    </row>
    <row r="431" spans="2:12">
      <c r="B431" s="117"/>
      <c r="C431" s="118"/>
      <c r="D431" s="118"/>
      <c r="E431" s="118"/>
      <c r="F431" s="118"/>
      <c r="G431" s="118"/>
      <c r="H431" s="118"/>
      <c r="I431" s="118"/>
      <c r="J431" s="118"/>
      <c r="K431" s="118"/>
      <c r="L431" s="118"/>
    </row>
    <row r="432" spans="2:12">
      <c r="B432" s="117"/>
      <c r="C432" s="118"/>
      <c r="D432" s="118"/>
      <c r="E432" s="118"/>
      <c r="F432" s="118"/>
      <c r="G432" s="118"/>
      <c r="H432" s="118"/>
      <c r="I432" s="118"/>
      <c r="J432" s="118"/>
      <c r="K432" s="118"/>
      <c r="L432" s="118"/>
    </row>
    <row r="433" spans="2:12">
      <c r="B433" s="117"/>
      <c r="C433" s="118"/>
      <c r="D433" s="118"/>
      <c r="E433" s="118"/>
      <c r="F433" s="118"/>
      <c r="G433" s="118"/>
      <c r="H433" s="118"/>
      <c r="I433" s="118"/>
      <c r="J433" s="118"/>
      <c r="K433" s="118"/>
      <c r="L433" s="118"/>
    </row>
    <row r="434" spans="2:12">
      <c r="B434" s="117"/>
      <c r="C434" s="118"/>
      <c r="D434" s="118"/>
      <c r="E434" s="118"/>
      <c r="F434" s="118"/>
      <c r="G434" s="118"/>
      <c r="H434" s="118"/>
      <c r="I434" s="118"/>
      <c r="J434" s="118"/>
      <c r="K434" s="118"/>
      <c r="L434" s="118"/>
    </row>
    <row r="435" spans="2:12">
      <c r="B435" s="117"/>
      <c r="C435" s="118"/>
      <c r="D435" s="118"/>
      <c r="E435" s="118"/>
      <c r="F435" s="118"/>
      <c r="G435" s="118"/>
      <c r="H435" s="118"/>
      <c r="I435" s="118"/>
      <c r="J435" s="118"/>
      <c r="K435" s="118"/>
      <c r="L435" s="118"/>
    </row>
    <row r="436" spans="2:12">
      <c r="B436" s="117"/>
      <c r="C436" s="118"/>
      <c r="D436" s="118"/>
      <c r="E436" s="118"/>
      <c r="F436" s="118"/>
      <c r="G436" s="118"/>
      <c r="H436" s="118"/>
      <c r="I436" s="118"/>
      <c r="J436" s="118"/>
      <c r="K436" s="118"/>
      <c r="L436" s="118"/>
    </row>
    <row r="437" spans="2:12">
      <c r="B437" s="117"/>
      <c r="C437" s="118"/>
      <c r="D437" s="118"/>
      <c r="E437" s="118"/>
      <c r="F437" s="118"/>
      <c r="G437" s="118"/>
      <c r="H437" s="118"/>
      <c r="I437" s="118"/>
      <c r="J437" s="118"/>
      <c r="K437" s="118"/>
      <c r="L437" s="118"/>
    </row>
    <row r="438" spans="2:12">
      <c r="B438" s="117"/>
      <c r="C438" s="118"/>
      <c r="D438" s="118"/>
      <c r="E438" s="118"/>
      <c r="F438" s="118"/>
      <c r="G438" s="118"/>
      <c r="H438" s="118"/>
      <c r="I438" s="118"/>
      <c r="J438" s="118"/>
      <c r="K438" s="118"/>
      <c r="L438" s="118"/>
    </row>
    <row r="439" spans="2:12">
      <c r="B439" s="117"/>
      <c r="C439" s="118"/>
      <c r="D439" s="118"/>
      <c r="E439" s="118"/>
      <c r="F439" s="118"/>
      <c r="G439" s="118"/>
      <c r="H439" s="118"/>
      <c r="I439" s="118"/>
      <c r="J439" s="118"/>
      <c r="K439" s="118"/>
      <c r="L439" s="118"/>
    </row>
    <row r="440" spans="2:12">
      <c r="B440" s="117"/>
      <c r="C440" s="118"/>
      <c r="D440" s="118"/>
      <c r="E440" s="118"/>
      <c r="F440" s="118"/>
      <c r="G440" s="118"/>
      <c r="H440" s="118"/>
      <c r="I440" s="118"/>
      <c r="J440" s="118"/>
      <c r="K440" s="118"/>
      <c r="L440" s="118"/>
    </row>
    <row r="441" spans="2:12">
      <c r="B441" s="117"/>
      <c r="C441" s="118"/>
      <c r="D441" s="118"/>
      <c r="E441" s="118"/>
      <c r="F441" s="118"/>
      <c r="G441" s="118"/>
      <c r="H441" s="118"/>
      <c r="I441" s="118"/>
      <c r="J441" s="118"/>
      <c r="K441" s="118"/>
      <c r="L441" s="118"/>
    </row>
    <row r="442" spans="2:12">
      <c r="B442" s="117"/>
      <c r="C442" s="118"/>
      <c r="D442" s="118"/>
      <c r="E442" s="118"/>
      <c r="F442" s="118"/>
      <c r="G442" s="118"/>
      <c r="H442" s="118"/>
      <c r="I442" s="118"/>
      <c r="J442" s="118"/>
      <c r="K442" s="118"/>
      <c r="L442" s="118"/>
    </row>
    <row r="443" spans="2:12">
      <c r="B443" s="117"/>
      <c r="C443" s="118"/>
      <c r="D443" s="118"/>
      <c r="E443" s="118"/>
      <c r="F443" s="118"/>
      <c r="G443" s="118"/>
      <c r="H443" s="118"/>
      <c r="I443" s="118"/>
      <c r="J443" s="118"/>
      <c r="K443" s="118"/>
      <c r="L443" s="118"/>
    </row>
    <row r="444" spans="2:12">
      <c r="B444" s="117"/>
      <c r="C444" s="118"/>
      <c r="D444" s="118"/>
      <c r="E444" s="118"/>
      <c r="F444" s="118"/>
      <c r="G444" s="118"/>
      <c r="H444" s="118"/>
      <c r="I444" s="118"/>
      <c r="J444" s="118"/>
      <c r="K444" s="118"/>
      <c r="L444" s="118"/>
    </row>
    <row r="445" spans="2:12">
      <c r="B445" s="117"/>
      <c r="C445" s="118"/>
      <c r="D445" s="118"/>
      <c r="E445" s="118"/>
      <c r="F445" s="118"/>
      <c r="G445" s="118"/>
      <c r="H445" s="118"/>
      <c r="I445" s="118"/>
      <c r="J445" s="118"/>
      <c r="K445" s="118"/>
      <c r="L445" s="118"/>
    </row>
    <row r="446" spans="2:12">
      <c r="B446" s="117"/>
      <c r="C446" s="118"/>
      <c r="D446" s="118"/>
      <c r="E446" s="118"/>
      <c r="F446" s="118"/>
      <c r="G446" s="118"/>
      <c r="H446" s="118"/>
      <c r="I446" s="118"/>
      <c r="J446" s="118"/>
      <c r="K446" s="118"/>
      <c r="L446" s="118"/>
    </row>
    <row r="447" spans="2:12">
      <c r="B447" s="117"/>
      <c r="C447" s="118"/>
      <c r="D447" s="118"/>
      <c r="E447" s="118"/>
      <c r="F447" s="118"/>
      <c r="G447" s="118"/>
      <c r="H447" s="118"/>
      <c r="I447" s="118"/>
      <c r="J447" s="118"/>
      <c r="K447" s="118"/>
      <c r="L447" s="118"/>
    </row>
    <row r="448" spans="2:12">
      <c r="B448" s="117"/>
      <c r="C448" s="118"/>
      <c r="D448" s="118"/>
      <c r="E448" s="118"/>
      <c r="F448" s="118"/>
      <c r="G448" s="118"/>
      <c r="H448" s="118"/>
      <c r="I448" s="118"/>
      <c r="J448" s="118"/>
      <c r="K448" s="118"/>
      <c r="L448" s="118"/>
    </row>
    <row r="449" spans="2:12">
      <c r="B449" s="117"/>
      <c r="C449" s="118"/>
      <c r="D449" s="118"/>
      <c r="E449" s="118"/>
      <c r="F449" s="118"/>
      <c r="G449" s="118"/>
      <c r="H449" s="118"/>
      <c r="I449" s="118"/>
      <c r="J449" s="118"/>
      <c r="K449" s="118"/>
      <c r="L449" s="118"/>
    </row>
    <row r="450" spans="2:12">
      <c r="B450" s="117"/>
      <c r="C450" s="118"/>
      <c r="D450" s="118"/>
      <c r="E450" s="118"/>
      <c r="F450" s="118"/>
      <c r="G450" s="118"/>
      <c r="H450" s="118"/>
      <c r="I450" s="118"/>
      <c r="J450" s="118"/>
      <c r="K450" s="118"/>
      <c r="L450" s="118"/>
    </row>
    <row r="451" spans="2:12">
      <c r="B451" s="117"/>
      <c r="C451" s="118"/>
      <c r="D451" s="118"/>
      <c r="E451" s="118"/>
      <c r="F451" s="118"/>
      <c r="G451" s="118"/>
      <c r="H451" s="118"/>
      <c r="I451" s="118"/>
      <c r="J451" s="118"/>
      <c r="K451" s="118"/>
      <c r="L451" s="118"/>
    </row>
    <row r="452" spans="2:12">
      <c r="B452" s="117"/>
      <c r="C452" s="118"/>
      <c r="D452" s="118"/>
      <c r="E452" s="118"/>
      <c r="F452" s="118"/>
      <c r="G452" s="118"/>
      <c r="H452" s="118"/>
      <c r="I452" s="118"/>
      <c r="J452" s="118"/>
      <c r="K452" s="118"/>
      <c r="L452" s="118"/>
    </row>
    <row r="453" spans="2:12">
      <c r="B453" s="117"/>
      <c r="C453" s="118"/>
      <c r="D453" s="118"/>
      <c r="E453" s="118"/>
      <c r="F453" s="118"/>
      <c r="G453" s="118"/>
      <c r="H453" s="118"/>
      <c r="I453" s="118"/>
      <c r="J453" s="118"/>
      <c r="K453" s="118"/>
      <c r="L453" s="118"/>
    </row>
    <row r="454" spans="2:12">
      <c r="B454" s="117"/>
      <c r="C454" s="118"/>
      <c r="D454" s="118"/>
      <c r="E454" s="118"/>
      <c r="F454" s="118"/>
      <c r="G454" s="118"/>
      <c r="H454" s="118"/>
      <c r="I454" s="118"/>
      <c r="J454" s="118"/>
      <c r="K454" s="118"/>
      <c r="L454" s="118"/>
    </row>
    <row r="455" spans="2:12">
      <c r="B455" s="117"/>
      <c r="C455" s="118"/>
      <c r="D455" s="118"/>
      <c r="E455" s="118"/>
      <c r="F455" s="118"/>
      <c r="G455" s="118"/>
      <c r="H455" s="118"/>
      <c r="I455" s="118"/>
      <c r="J455" s="118"/>
      <c r="K455" s="118"/>
      <c r="L455" s="118"/>
    </row>
    <row r="456" spans="2:12">
      <c r="B456" s="117"/>
      <c r="C456" s="118"/>
      <c r="D456" s="118"/>
      <c r="E456" s="118"/>
      <c r="F456" s="118"/>
      <c r="G456" s="118"/>
      <c r="H456" s="118"/>
      <c r="I456" s="118"/>
      <c r="J456" s="118"/>
      <c r="K456" s="118"/>
      <c r="L456" s="118"/>
    </row>
    <row r="457" spans="2:12">
      <c r="B457" s="117"/>
      <c r="C457" s="118"/>
      <c r="D457" s="118"/>
      <c r="E457" s="118"/>
      <c r="F457" s="118"/>
      <c r="G457" s="118"/>
      <c r="H457" s="118"/>
      <c r="I457" s="118"/>
      <c r="J457" s="118"/>
      <c r="K457" s="118"/>
      <c r="L457" s="118"/>
    </row>
    <row r="458" spans="2:12">
      <c r="B458" s="117"/>
      <c r="C458" s="118"/>
      <c r="D458" s="118"/>
      <c r="E458" s="118"/>
      <c r="F458" s="118"/>
      <c r="G458" s="118"/>
      <c r="H458" s="118"/>
      <c r="I458" s="118"/>
      <c r="J458" s="118"/>
      <c r="K458" s="118"/>
      <c r="L458" s="118"/>
    </row>
    <row r="459" spans="2:12">
      <c r="B459" s="117"/>
      <c r="C459" s="118"/>
      <c r="D459" s="118"/>
      <c r="E459" s="118"/>
      <c r="F459" s="118"/>
      <c r="G459" s="118"/>
      <c r="H459" s="118"/>
      <c r="I459" s="118"/>
      <c r="J459" s="118"/>
      <c r="K459" s="118"/>
      <c r="L459" s="118"/>
    </row>
    <row r="460" spans="2:12">
      <c r="B460" s="117"/>
      <c r="C460" s="118"/>
      <c r="D460" s="118"/>
      <c r="E460" s="118"/>
      <c r="F460" s="118"/>
      <c r="G460" s="118"/>
      <c r="H460" s="118"/>
      <c r="I460" s="118"/>
      <c r="J460" s="118"/>
      <c r="K460" s="118"/>
      <c r="L460" s="118"/>
    </row>
    <row r="461" spans="2:12">
      <c r="B461" s="117"/>
      <c r="C461" s="118"/>
      <c r="D461" s="118"/>
      <c r="E461" s="118"/>
      <c r="F461" s="118"/>
      <c r="G461" s="118"/>
      <c r="H461" s="118"/>
      <c r="I461" s="118"/>
      <c r="J461" s="118"/>
      <c r="K461" s="118"/>
      <c r="L461" s="118"/>
    </row>
    <row r="462" spans="2:12">
      <c r="B462" s="117"/>
      <c r="C462" s="118"/>
      <c r="D462" s="118"/>
      <c r="E462" s="118"/>
      <c r="F462" s="118"/>
      <c r="G462" s="118"/>
      <c r="H462" s="118"/>
      <c r="I462" s="118"/>
      <c r="J462" s="118"/>
      <c r="K462" s="118"/>
      <c r="L462" s="118"/>
    </row>
    <row r="463" spans="2:12">
      <c r="B463" s="117"/>
      <c r="C463" s="118"/>
      <c r="D463" s="118"/>
      <c r="E463" s="118"/>
      <c r="F463" s="118"/>
      <c r="G463" s="118"/>
      <c r="H463" s="118"/>
      <c r="I463" s="118"/>
      <c r="J463" s="118"/>
      <c r="K463" s="118"/>
      <c r="L463" s="118"/>
    </row>
    <row r="464" spans="2:12">
      <c r="B464" s="117"/>
      <c r="C464" s="118"/>
      <c r="D464" s="118"/>
      <c r="E464" s="118"/>
      <c r="F464" s="118"/>
      <c r="G464" s="118"/>
      <c r="H464" s="118"/>
      <c r="I464" s="118"/>
      <c r="J464" s="118"/>
      <c r="K464" s="118"/>
      <c r="L464" s="118"/>
    </row>
    <row r="465" spans="2:12">
      <c r="B465" s="117"/>
      <c r="C465" s="118"/>
      <c r="D465" s="118"/>
      <c r="E465" s="118"/>
      <c r="F465" s="118"/>
      <c r="G465" s="118"/>
      <c r="H465" s="118"/>
      <c r="I465" s="118"/>
      <c r="J465" s="118"/>
      <c r="K465" s="118"/>
      <c r="L465" s="118"/>
    </row>
    <row r="466" spans="2:12">
      <c r="B466" s="117"/>
      <c r="C466" s="118"/>
      <c r="D466" s="118"/>
      <c r="E466" s="118"/>
      <c r="F466" s="118"/>
      <c r="G466" s="118"/>
      <c r="H466" s="118"/>
      <c r="I466" s="118"/>
      <c r="J466" s="118"/>
      <c r="K466" s="118"/>
      <c r="L466" s="118"/>
    </row>
    <row r="467" spans="2:12">
      <c r="B467" s="117"/>
      <c r="C467" s="118"/>
      <c r="D467" s="118"/>
      <c r="E467" s="118"/>
      <c r="F467" s="118"/>
      <c r="G467" s="118"/>
      <c r="H467" s="118"/>
      <c r="I467" s="118"/>
      <c r="J467" s="118"/>
      <c r="K467" s="118"/>
      <c r="L467" s="118"/>
    </row>
    <row r="468" spans="2:12">
      <c r="B468" s="117"/>
      <c r="C468" s="118"/>
      <c r="D468" s="118"/>
      <c r="E468" s="118"/>
      <c r="F468" s="118"/>
      <c r="G468" s="118"/>
      <c r="H468" s="118"/>
      <c r="I468" s="118"/>
      <c r="J468" s="118"/>
      <c r="K468" s="118"/>
      <c r="L468" s="118"/>
    </row>
    <row r="469" spans="2:12">
      <c r="B469" s="117"/>
      <c r="C469" s="118"/>
      <c r="D469" s="118"/>
      <c r="E469" s="118"/>
      <c r="F469" s="118"/>
      <c r="G469" s="118"/>
      <c r="H469" s="118"/>
      <c r="I469" s="118"/>
      <c r="J469" s="118"/>
      <c r="K469" s="118"/>
      <c r="L469" s="118"/>
    </row>
    <row r="470" spans="2:12">
      <c r="B470" s="117"/>
      <c r="C470" s="118"/>
      <c r="D470" s="118"/>
      <c r="E470" s="118"/>
      <c r="F470" s="118"/>
      <c r="G470" s="118"/>
      <c r="H470" s="118"/>
      <c r="I470" s="118"/>
      <c r="J470" s="118"/>
      <c r="K470" s="118"/>
      <c r="L470" s="118"/>
    </row>
    <row r="471" spans="2:12">
      <c r="B471" s="117"/>
      <c r="C471" s="118"/>
      <c r="D471" s="118"/>
      <c r="E471" s="118"/>
      <c r="F471" s="118"/>
      <c r="G471" s="118"/>
      <c r="H471" s="118"/>
      <c r="I471" s="118"/>
      <c r="J471" s="118"/>
      <c r="K471" s="118"/>
      <c r="L471" s="118"/>
    </row>
    <row r="472" spans="2:12">
      <c r="B472" s="117"/>
      <c r="C472" s="118"/>
      <c r="D472" s="118"/>
      <c r="E472" s="118"/>
      <c r="F472" s="118"/>
      <c r="G472" s="118"/>
      <c r="H472" s="118"/>
      <c r="I472" s="118"/>
      <c r="J472" s="118"/>
      <c r="K472" s="118"/>
      <c r="L472" s="118"/>
    </row>
    <row r="473" spans="2:12">
      <c r="B473" s="117"/>
      <c r="C473" s="118"/>
      <c r="D473" s="118"/>
      <c r="E473" s="118"/>
      <c r="F473" s="118"/>
      <c r="G473" s="118"/>
      <c r="H473" s="118"/>
      <c r="I473" s="118"/>
      <c r="J473" s="118"/>
      <c r="K473" s="118"/>
      <c r="L473" s="118"/>
    </row>
    <row r="474" spans="2:12">
      <c r="B474" s="117"/>
      <c r="C474" s="118"/>
      <c r="D474" s="118"/>
      <c r="E474" s="118"/>
      <c r="F474" s="118"/>
      <c r="G474" s="118"/>
      <c r="H474" s="118"/>
      <c r="I474" s="118"/>
      <c r="J474" s="118"/>
      <c r="K474" s="118"/>
      <c r="L474" s="118"/>
    </row>
    <row r="475" spans="2:12">
      <c r="B475" s="117"/>
      <c r="C475" s="118"/>
      <c r="D475" s="118"/>
      <c r="E475" s="118"/>
      <c r="F475" s="118"/>
      <c r="G475" s="118"/>
      <c r="H475" s="118"/>
      <c r="I475" s="118"/>
      <c r="J475" s="118"/>
      <c r="K475" s="118"/>
      <c r="L475" s="118"/>
    </row>
    <row r="476" spans="2:12">
      <c r="B476" s="117"/>
      <c r="C476" s="118"/>
      <c r="D476" s="118"/>
      <c r="E476" s="118"/>
      <c r="F476" s="118"/>
      <c r="G476" s="118"/>
      <c r="H476" s="118"/>
      <c r="I476" s="118"/>
      <c r="J476" s="118"/>
      <c r="K476" s="118"/>
      <c r="L476" s="118"/>
    </row>
    <row r="477" spans="2:12">
      <c r="B477" s="117"/>
      <c r="C477" s="118"/>
      <c r="D477" s="118"/>
      <c r="E477" s="118"/>
      <c r="F477" s="118"/>
      <c r="G477" s="118"/>
      <c r="H477" s="118"/>
      <c r="I477" s="118"/>
      <c r="J477" s="118"/>
      <c r="K477" s="118"/>
      <c r="L477" s="118"/>
    </row>
    <row r="478" spans="2:12">
      <c r="B478" s="117"/>
      <c r="C478" s="118"/>
      <c r="D478" s="118"/>
      <c r="E478" s="118"/>
      <c r="F478" s="118"/>
      <c r="G478" s="118"/>
      <c r="H478" s="118"/>
      <c r="I478" s="118"/>
      <c r="J478" s="118"/>
      <c r="K478" s="118"/>
      <c r="L478" s="118"/>
    </row>
    <row r="479" spans="2:12">
      <c r="B479" s="117"/>
      <c r="C479" s="118"/>
      <c r="D479" s="118"/>
      <c r="E479" s="118"/>
      <c r="F479" s="118"/>
      <c r="G479" s="118"/>
      <c r="H479" s="118"/>
      <c r="I479" s="118"/>
      <c r="J479" s="118"/>
      <c r="K479" s="118"/>
      <c r="L479" s="118"/>
    </row>
    <row r="480" spans="2:12">
      <c r="B480" s="117"/>
      <c r="C480" s="118"/>
      <c r="D480" s="118"/>
      <c r="E480" s="118"/>
      <c r="F480" s="118"/>
      <c r="G480" s="118"/>
      <c r="H480" s="118"/>
      <c r="I480" s="118"/>
      <c r="J480" s="118"/>
      <c r="K480" s="118"/>
      <c r="L480" s="118"/>
    </row>
    <row r="481" spans="2:12">
      <c r="B481" s="117"/>
      <c r="C481" s="118"/>
      <c r="D481" s="118"/>
      <c r="E481" s="118"/>
      <c r="F481" s="118"/>
      <c r="G481" s="118"/>
      <c r="H481" s="118"/>
      <c r="I481" s="118"/>
      <c r="J481" s="118"/>
      <c r="K481" s="118"/>
      <c r="L481" s="118"/>
    </row>
    <row r="482" spans="2:12">
      <c r="B482" s="117"/>
      <c r="C482" s="118"/>
      <c r="D482" s="118"/>
      <c r="E482" s="118"/>
      <c r="F482" s="118"/>
      <c r="G482" s="118"/>
      <c r="H482" s="118"/>
      <c r="I482" s="118"/>
      <c r="J482" s="118"/>
      <c r="K482" s="118"/>
      <c r="L482" s="118"/>
    </row>
    <row r="483" spans="2:12">
      <c r="B483" s="117"/>
      <c r="C483" s="118"/>
      <c r="D483" s="118"/>
      <c r="E483" s="118"/>
      <c r="F483" s="118"/>
      <c r="G483" s="118"/>
      <c r="H483" s="118"/>
      <c r="I483" s="118"/>
      <c r="J483" s="118"/>
      <c r="K483" s="118"/>
      <c r="L483" s="118"/>
    </row>
    <row r="484" spans="2:12">
      <c r="B484" s="117"/>
      <c r="C484" s="118"/>
      <c r="D484" s="118"/>
      <c r="E484" s="118"/>
      <c r="F484" s="118"/>
      <c r="G484" s="118"/>
      <c r="H484" s="118"/>
      <c r="I484" s="118"/>
      <c r="J484" s="118"/>
      <c r="K484" s="118"/>
      <c r="L484" s="118"/>
    </row>
    <row r="485" spans="2:12">
      <c r="B485" s="117"/>
      <c r="C485" s="118"/>
      <c r="D485" s="118"/>
      <c r="E485" s="118"/>
      <c r="F485" s="118"/>
      <c r="G485" s="118"/>
      <c r="H485" s="118"/>
      <c r="I485" s="118"/>
      <c r="J485" s="118"/>
      <c r="K485" s="118"/>
      <c r="L485" s="118"/>
    </row>
    <row r="486" spans="2:12">
      <c r="B486" s="117"/>
      <c r="C486" s="118"/>
      <c r="D486" s="118"/>
      <c r="E486" s="118"/>
      <c r="F486" s="118"/>
      <c r="G486" s="118"/>
      <c r="H486" s="118"/>
      <c r="I486" s="118"/>
      <c r="J486" s="118"/>
      <c r="K486" s="118"/>
      <c r="L486" s="118"/>
    </row>
    <row r="487" spans="2:12">
      <c r="B487" s="117"/>
      <c r="C487" s="118"/>
      <c r="D487" s="118"/>
      <c r="E487" s="118"/>
      <c r="F487" s="118"/>
      <c r="G487" s="118"/>
      <c r="H487" s="118"/>
      <c r="I487" s="118"/>
      <c r="J487" s="118"/>
      <c r="K487" s="118"/>
      <c r="L487" s="118"/>
    </row>
    <row r="488" spans="2:12">
      <c r="B488" s="117"/>
      <c r="C488" s="118"/>
      <c r="D488" s="118"/>
      <c r="E488" s="118"/>
      <c r="F488" s="118"/>
      <c r="G488" s="118"/>
      <c r="H488" s="118"/>
      <c r="I488" s="118"/>
      <c r="J488" s="118"/>
      <c r="K488" s="118"/>
      <c r="L488" s="118"/>
    </row>
    <row r="489" spans="2:12">
      <c r="B489" s="117"/>
      <c r="C489" s="118"/>
      <c r="D489" s="118"/>
      <c r="E489" s="118"/>
      <c r="F489" s="118"/>
      <c r="G489" s="118"/>
      <c r="H489" s="118"/>
      <c r="I489" s="118"/>
      <c r="J489" s="118"/>
      <c r="K489" s="118"/>
      <c r="L489" s="118"/>
    </row>
    <row r="490" spans="2:12">
      <c r="B490" s="117"/>
      <c r="C490" s="118"/>
      <c r="D490" s="118"/>
      <c r="E490" s="118"/>
      <c r="F490" s="118"/>
      <c r="G490" s="118"/>
      <c r="H490" s="118"/>
      <c r="I490" s="118"/>
      <c r="J490" s="118"/>
      <c r="K490" s="118"/>
      <c r="L490" s="118"/>
    </row>
    <row r="491" spans="2:12">
      <c r="B491" s="117"/>
      <c r="C491" s="118"/>
      <c r="D491" s="118"/>
      <c r="E491" s="118"/>
      <c r="F491" s="118"/>
      <c r="G491" s="118"/>
      <c r="H491" s="118"/>
      <c r="I491" s="118"/>
      <c r="J491" s="118"/>
      <c r="K491" s="118"/>
      <c r="L491" s="118"/>
    </row>
    <row r="492" spans="2:12">
      <c r="B492" s="117"/>
      <c r="C492" s="118"/>
      <c r="D492" s="118"/>
      <c r="E492" s="118"/>
      <c r="F492" s="118"/>
      <c r="G492" s="118"/>
      <c r="H492" s="118"/>
      <c r="I492" s="118"/>
      <c r="J492" s="118"/>
      <c r="K492" s="118"/>
      <c r="L492" s="118"/>
    </row>
    <row r="493" spans="2:12">
      <c r="B493" s="117"/>
      <c r="C493" s="118"/>
      <c r="D493" s="118"/>
      <c r="E493" s="118"/>
      <c r="F493" s="118"/>
      <c r="G493" s="118"/>
      <c r="H493" s="118"/>
      <c r="I493" s="118"/>
      <c r="J493" s="118"/>
      <c r="K493" s="118"/>
      <c r="L493" s="118"/>
    </row>
    <row r="494" spans="2:12">
      <c r="B494" s="117"/>
      <c r="C494" s="118"/>
      <c r="D494" s="118"/>
      <c r="E494" s="118"/>
      <c r="F494" s="118"/>
      <c r="G494" s="118"/>
      <c r="H494" s="118"/>
      <c r="I494" s="118"/>
      <c r="J494" s="118"/>
      <c r="K494" s="118"/>
      <c r="L494" s="118"/>
    </row>
    <row r="495" spans="2:12">
      <c r="B495" s="117"/>
      <c r="C495" s="118"/>
      <c r="D495" s="118"/>
      <c r="E495" s="118"/>
      <c r="F495" s="118"/>
      <c r="G495" s="118"/>
      <c r="H495" s="118"/>
      <c r="I495" s="118"/>
      <c r="J495" s="118"/>
      <c r="K495" s="118"/>
      <c r="L495" s="118"/>
    </row>
    <row r="496" spans="2:12">
      <c r="B496" s="117"/>
      <c r="C496" s="118"/>
      <c r="D496" s="118"/>
      <c r="E496" s="118"/>
      <c r="F496" s="118"/>
      <c r="G496" s="118"/>
      <c r="H496" s="118"/>
      <c r="I496" s="118"/>
      <c r="J496" s="118"/>
      <c r="K496" s="118"/>
      <c r="L496" s="118"/>
    </row>
    <row r="497" spans="2:12">
      <c r="B497" s="117"/>
      <c r="C497" s="118"/>
      <c r="D497" s="118"/>
      <c r="E497" s="118"/>
      <c r="F497" s="118"/>
      <c r="G497" s="118"/>
      <c r="H497" s="118"/>
      <c r="I497" s="118"/>
      <c r="J497" s="118"/>
      <c r="K497" s="118"/>
      <c r="L497" s="118"/>
    </row>
    <row r="498" spans="2:12">
      <c r="B498" s="117"/>
      <c r="C498" s="118"/>
      <c r="D498" s="118"/>
      <c r="E498" s="118"/>
      <c r="F498" s="118"/>
      <c r="G498" s="118"/>
      <c r="H498" s="118"/>
      <c r="I498" s="118"/>
      <c r="J498" s="118"/>
      <c r="K498" s="118"/>
      <c r="L498" s="118"/>
    </row>
    <row r="499" spans="2:12">
      <c r="B499" s="117"/>
      <c r="C499" s="118"/>
      <c r="D499" s="118"/>
      <c r="E499" s="118"/>
      <c r="F499" s="118"/>
      <c r="G499" s="118"/>
      <c r="H499" s="118"/>
      <c r="I499" s="118"/>
      <c r="J499" s="118"/>
      <c r="K499" s="118"/>
      <c r="L499" s="118"/>
    </row>
    <row r="500" spans="2:12">
      <c r="B500" s="117"/>
      <c r="C500" s="118"/>
      <c r="D500" s="118"/>
      <c r="E500" s="118"/>
      <c r="F500" s="118"/>
      <c r="G500" s="118"/>
      <c r="H500" s="118"/>
      <c r="I500" s="118"/>
      <c r="J500" s="118"/>
      <c r="K500" s="118"/>
      <c r="L500" s="118"/>
    </row>
    <row r="501" spans="2:12">
      <c r="B501" s="117"/>
      <c r="C501" s="118"/>
      <c r="D501" s="118"/>
      <c r="E501" s="118"/>
      <c r="F501" s="118"/>
      <c r="G501" s="118"/>
      <c r="H501" s="118"/>
      <c r="I501" s="118"/>
      <c r="J501" s="118"/>
      <c r="K501" s="118"/>
      <c r="L501" s="118"/>
    </row>
    <row r="502" spans="2:12">
      <c r="B502" s="117"/>
      <c r="C502" s="118"/>
      <c r="D502" s="118"/>
      <c r="E502" s="118"/>
      <c r="F502" s="118"/>
      <c r="G502" s="118"/>
      <c r="H502" s="118"/>
      <c r="I502" s="118"/>
      <c r="J502" s="118"/>
      <c r="K502" s="118"/>
      <c r="L502" s="118"/>
    </row>
    <row r="503" spans="2:12">
      <c r="B503" s="117"/>
      <c r="C503" s="118"/>
      <c r="D503" s="118"/>
      <c r="E503" s="118"/>
      <c r="F503" s="118"/>
      <c r="G503" s="118"/>
      <c r="H503" s="118"/>
      <c r="I503" s="118"/>
      <c r="J503" s="118"/>
      <c r="K503" s="118"/>
      <c r="L503" s="118"/>
    </row>
    <row r="504" spans="2:12">
      <c r="B504" s="117"/>
      <c r="C504" s="118"/>
      <c r="D504" s="118"/>
      <c r="E504" s="118"/>
      <c r="F504" s="118"/>
      <c r="G504" s="118"/>
      <c r="H504" s="118"/>
      <c r="I504" s="118"/>
      <c r="J504" s="118"/>
      <c r="K504" s="118"/>
      <c r="L504" s="118"/>
    </row>
    <row r="505" spans="2:12">
      <c r="B505" s="117"/>
      <c r="C505" s="118"/>
      <c r="D505" s="118"/>
      <c r="E505" s="118"/>
      <c r="F505" s="118"/>
      <c r="G505" s="118"/>
      <c r="H505" s="118"/>
      <c r="I505" s="118"/>
      <c r="J505" s="118"/>
      <c r="K505" s="118"/>
      <c r="L505" s="118"/>
    </row>
    <row r="506" spans="2:12">
      <c r="B506" s="117"/>
      <c r="C506" s="118"/>
      <c r="D506" s="118"/>
      <c r="E506" s="118"/>
      <c r="F506" s="118"/>
      <c r="G506" s="118"/>
      <c r="H506" s="118"/>
      <c r="I506" s="118"/>
      <c r="J506" s="118"/>
      <c r="K506" s="118"/>
      <c r="L506" s="118"/>
    </row>
    <row r="507" spans="2:12">
      <c r="B507" s="117"/>
      <c r="C507" s="118"/>
      <c r="D507" s="118"/>
      <c r="E507" s="118"/>
      <c r="F507" s="118"/>
      <c r="G507" s="118"/>
      <c r="H507" s="118"/>
      <c r="I507" s="118"/>
      <c r="J507" s="118"/>
      <c r="K507" s="118"/>
      <c r="L507" s="118"/>
    </row>
    <row r="508" spans="2:12">
      <c r="B508" s="117"/>
      <c r="C508" s="118"/>
      <c r="D508" s="118"/>
      <c r="E508" s="118"/>
      <c r="F508" s="118"/>
      <c r="G508" s="118"/>
      <c r="H508" s="118"/>
      <c r="I508" s="118"/>
      <c r="J508" s="118"/>
      <c r="K508" s="118"/>
      <c r="L508" s="118"/>
    </row>
    <row r="509" spans="2:12">
      <c r="B509" s="117"/>
      <c r="C509" s="118"/>
      <c r="D509" s="118"/>
      <c r="E509" s="118"/>
      <c r="F509" s="118"/>
      <c r="G509" s="118"/>
      <c r="H509" s="118"/>
      <c r="I509" s="118"/>
      <c r="J509" s="118"/>
      <c r="K509" s="118"/>
      <c r="L509" s="118"/>
    </row>
    <row r="510" spans="2:12">
      <c r="B510" s="117"/>
      <c r="C510" s="118"/>
      <c r="D510" s="118"/>
      <c r="E510" s="118"/>
      <c r="F510" s="118"/>
      <c r="G510" s="118"/>
      <c r="H510" s="118"/>
      <c r="I510" s="118"/>
      <c r="J510" s="118"/>
      <c r="K510" s="118"/>
      <c r="L510" s="118"/>
    </row>
    <row r="511" spans="2:12">
      <c r="B511" s="117"/>
      <c r="C511" s="118"/>
      <c r="D511" s="118"/>
      <c r="E511" s="118"/>
      <c r="F511" s="118"/>
      <c r="G511" s="118"/>
      <c r="H511" s="118"/>
      <c r="I511" s="118"/>
      <c r="J511" s="118"/>
      <c r="K511" s="118"/>
      <c r="L511" s="118"/>
    </row>
    <row r="512" spans="2:12">
      <c r="B512" s="117"/>
      <c r="C512" s="118"/>
      <c r="D512" s="118"/>
      <c r="E512" s="118"/>
      <c r="F512" s="118"/>
      <c r="G512" s="118"/>
      <c r="H512" s="118"/>
      <c r="I512" s="118"/>
      <c r="J512" s="118"/>
      <c r="K512" s="118"/>
      <c r="L512" s="118"/>
    </row>
    <row r="513" spans="2:12">
      <c r="B513" s="117"/>
      <c r="C513" s="118"/>
      <c r="D513" s="118"/>
      <c r="E513" s="118"/>
      <c r="F513" s="118"/>
      <c r="G513" s="118"/>
      <c r="H513" s="118"/>
      <c r="I513" s="118"/>
      <c r="J513" s="118"/>
      <c r="K513" s="118"/>
      <c r="L513" s="118"/>
    </row>
    <row r="514" spans="2:12">
      <c r="B514" s="117"/>
      <c r="C514" s="118"/>
      <c r="D514" s="118"/>
      <c r="E514" s="118"/>
      <c r="F514" s="118"/>
      <c r="G514" s="118"/>
      <c r="H514" s="118"/>
      <c r="I514" s="118"/>
      <c r="J514" s="118"/>
      <c r="K514" s="118"/>
      <c r="L514" s="118"/>
    </row>
    <row r="515" spans="2:12">
      <c r="B515" s="117"/>
      <c r="C515" s="118"/>
      <c r="D515" s="118"/>
      <c r="E515" s="118"/>
      <c r="F515" s="118"/>
      <c r="G515" s="118"/>
      <c r="H515" s="118"/>
      <c r="I515" s="118"/>
      <c r="J515" s="118"/>
      <c r="K515" s="118"/>
      <c r="L515" s="118"/>
    </row>
    <row r="516" spans="2:12">
      <c r="B516" s="117"/>
      <c r="C516" s="118"/>
      <c r="D516" s="118"/>
      <c r="E516" s="118"/>
      <c r="F516" s="118"/>
      <c r="G516" s="118"/>
      <c r="H516" s="118"/>
      <c r="I516" s="118"/>
      <c r="J516" s="118"/>
      <c r="K516" s="118"/>
      <c r="L516" s="118"/>
    </row>
    <row r="517" spans="2:12">
      <c r="B517" s="117"/>
      <c r="C517" s="118"/>
      <c r="D517" s="118"/>
      <c r="E517" s="118"/>
      <c r="F517" s="118"/>
      <c r="G517" s="118"/>
      <c r="H517" s="118"/>
      <c r="I517" s="118"/>
      <c r="J517" s="118"/>
      <c r="K517" s="118"/>
      <c r="L517" s="118"/>
    </row>
    <row r="518" spans="2:12">
      <c r="B518" s="117"/>
      <c r="C518" s="118"/>
      <c r="D518" s="118"/>
      <c r="E518" s="118"/>
      <c r="F518" s="118"/>
      <c r="G518" s="118"/>
      <c r="H518" s="118"/>
      <c r="I518" s="118"/>
      <c r="J518" s="118"/>
      <c r="K518" s="118"/>
      <c r="L518" s="118"/>
    </row>
    <row r="519" spans="2:12">
      <c r="B519" s="117"/>
      <c r="C519" s="118"/>
      <c r="D519" s="118"/>
      <c r="E519" s="118"/>
      <c r="F519" s="118"/>
      <c r="G519" s="118"/>
      <c r="H519" s="118"/>
      <c r="I519" s="118"/>
      <c r="J519" s="118"/>
      <c r="K519" s="118"/>
      <c r="L519" s="118"/>
    </row>
    <row r="520" spans="2:12">
      <c r="B520" s="117"/>
      <c r="C520" s="118"/>
      <c r="D520" s="118"/>
      <c r="E520" s="118"/>
      <c r="F520" s="118"/>
      <c r="G520" s="118"/>
      <c r="H520" s="118"/>
      <c r="I520" s="118"/>
      <c r="J520" s="118"/>
      <c r="K520" s="118"/>
      <c r="L520" s="118"/>
    </row>
    <row r="521" spans="2:12">
      <c r="B521" s="117"/>
      <c r="C521" s="118"/>
      <c r="D521" s="118"/>
      <c r="E521" s="118"/>
      <c r="F521" s="118"/>
      <c r="G521" s="118"/>
      <c r="H521" s="118"/>
      <c r="I521" s="118"/>
      <c r="J521" s="118"/>
      <c r="K521" s="118"/>
      <c r="L521" s="118"/>
    </row>
    <row r="522" spans="2:12">
      <c r="B522" s="117"/>
      <c r="C522" s="118"/>
      <c r="D522" s="118"/>
      <c r="E522" s="118"/>
      <c r="F522" s="118"/>
      <c r="G522" s="118"/>
      <c r="H522" s="118"/>
      <c r="I522" s="118"/>
      <c r="J522" s="118"/>
      <c r="K522" s="118"/>
      <c r="L522" s="118"/>
    </row>
    <row r="523" spans="2:12">
      <c r="B523" s="117"/>
      <c r="C523" s="118"/>
      <c r="D523" s="118"/>
      <c r="E523" s="118"/>
      <c r="F523" s="118"/>
      <c r="G523" s="118"/>
      <c r="H523" s="118"/>
      <c r="I523" s="118"/>
      <c r="J523" s="118"/>
      <c r="K523" s="118"/>
      <c r="L523" s="118"/>
    </row>
    <row r="524" spans="2:12">
      <c r="B524" s="117"/>
      <c r="C524" s="118"/>
      <c r="D524" s="118"/>
      <c r="E524" s="118"/>
      <c r="F524" s="118"/>
      <c r="G524" s="118"/>
      <c r="H524" s="118"/>
      <c r="I524" s="118"/>
      <c r="J524" s="118"/>
      <c r="K524" s="118"/>
      <c r="L524" s="118"/>
    </row>
    <row r="525" spans="2:12">
      <c r="B525" s="117"/>
      <c r="C525" s="118"/>
      <c r="D525" s="118"/>
      <c r="E525" s="118"/>
      <c r="F525" s="118"/>
      <c r="G525" s="118"/>
      <c r="H525" s="118"/>
      <c r="I525" s="118"/>
      <c r="J525" s="118"/>
      <c r="K525" s="118"/>
      <c r="L525" s="118"/>
    </row>
    <row r="526" spans="2:12">
      <c r="B526" s="117"/>
      <c r="C526" s="118"/>
      <c r="D526" s="118"/>
      <c r="E526" s="118"/>
      <c r="F526" s="118"/>
      <c r="G526" s="118"/>
      <c r="H526" s="118"/>
      <c r="I526" s="118"/>
      <c r="J526" s="118"/>
      <c r="K526" s="118"/>
      <c r="L526" s="118"/>
    </row>
    <row r="527" spans="2:12">
      <c r="B527" s="117"/>
      <c r="C527" s="118"/>
      <c r="D527" s="118"/>
      <c r="E527" s="118"/>
      <c r="F527" s="118"/>
      <c r="G527" s="118"/>
      <c r="H527" s="118"/>
      <c r="I527" s="118"/>
      <c r="J527" s="118"/>
      <c r="K527" s="118"/>
      <c r="L527" s="118"/>
    </row>
    <row r="528" spans="2:12">
      <c r="B528" s="117"/>
      <c r="C528" s="118"/>
      <c r="D528" s="118"/>
      <c r="E528" s="118"/>
      <c r="F528" s="118"/>
      <c r="G528" s="118"/>
      <c r="H528" s="118"/>
      <c r="I528" s="118"/>
      <c r="J528" s="118"/>
      <c r="K528" s="118"/>
      <c r="L528" s="118"/>
    </row>
    <row r="529" spans="2:12">
      <c r="B529" s="117"/>
      <c r="C529" s="118"/>
      <c r="D529" s="118"/>
      <c r="E529" s="118"/>
      <c r="F529" s="118"/>
      <c r="G529" s="118"/>
      <c r="H529" s="118"/>
      <c r="I529" s="118"/>
      <c r="J529" s="118"/>
      <c r="K529" s="118"/>
      <c r="L529" s="118"/>
    </row>
    <row r="530" spans="2:12">
      <c r="B530" s="117"/>
      <c r="C530" s="118"/>
      <c r="D530" s="118"/>
      <c r="E530" s="118"/>
      <c r="F530" s="118"/>
      <c r="G530" s="118"/>
      <c r="H530" s="118"/>
      <c r="I530" s="118"/>
      <c r="J530" s="118"/>
      <c r="K530" s="118"/>
      <c r="L530" s="118"/>
    </row>
    <row r="531" spans="2:12">
      <c r="B531" s="117"/>
      <c r="C531" s="118"/>
      <c r="D531" s="118"/>
      <c r="E531" s="118"/>
      <c r="F531" s="118"/>
      <c r="G531" s="118"/>
      <c r="H531" s="118"/>
      <c r="I531" s="118"/>
      <c r="J531" s="118"/>
      <c r="K531" s="118"/>
      <c r="L531" s="118"/>
    </row>
    <row r="532" spans="2:12">
      <c r="B532" s="117"/>
      <c r="C532" s="118"/>
      <c r="D532" s="118"/>
      <c r="E532" s="118"/>
      <c r="F532" s="118"/>
      <c r="G532" s="118"/>
      <c r="H532" s="118"/>
      <c r="I532" s="118"/>
      <c r="J532" s="118"/>
      <c r="K532" s="118"/>
      <c r="L532" s="118"/>
    </row>
    <row r="533" spans="2:12">
      <c r="B533" s="117"/>
      <c r="C533" s="118"/>
      <c r="D533" s="118"/>
      <c r="E533" s="118"/>
      <c r="F533" s="118"/>
      <c r="G533" s="118"/>
      <c r="H533" s="118"/>
      <c r="I533" s="118"/>
      <c r="J533" s="118"/>
      <c r="K533" s="118"/>
      <c r="L533" s="118"/>
    </row>
    <row r="534" spans="2:12">
      <c r="B534" s="117"/>
      <c r="C534" s="118"/>
      <c r="D534" s="118"/>
      <c r="E534" s="118"/>
      <c r="F534" s="118"/>
      <c r="G534" s="118"/>
      <c r="H534" s="118"/>
      <c r="I534" s="118"/>
      <c r="J534" s="118"/>
      <c r="K534" s="118"/>
      <c r="L534" s="118"/>
    </row>
    <row r="535" spans="2:12">
      <c r="B535" s="117"/>
      <c r="C535" s="118"/>
      <c r="D535" s="118"/>
      <c r="E535" s="118"/>
      <c r="F535" s="118"/>
      <c r="G535" s="118"/>
      <c r="H535" s="118"/>
      <c r="I535" s="118"/>
      <c r="J535" s="118"/>
      <c r="K535" s="118"/>
      <c r="L535" s="118"/>
    </row>
    <row r="536" spans="2:12">
      <c r="B536" s="117"/>
      <c r="C536" s="118"/>
      <c r="D536" s="118"/>
      <c r="E536" s="118"/>
      <c r="F536" s="118"/>
      <c r="G536" s="118"/>
      <c r="H536" s="118"/>
      <c r="I536" s="118"/>
      <c r="J536" s="118"/>
      <c r="K536" s="118"/>
      <c r="L536" s="118"/>
    </row>
    <row r="537" spans="2:12">
      <c r="B537" s="117"/>
      <c r="C537" s="118"/>
      <c r="D537" s="118"/>
      <c r="E537" s="118"/>
      <c r="F537" s="118"/>
      <c r="G537" s="118"/>
      <c r="H537" s="118"/>
      <c r="I537" s="118"/>
      <c r="J537" s="118"/>
      <c r="K537" s="118"/>
      <c r="L537" s="118"/>
    </row>
    <row r="538" spans="2:12">
      <c r="B538" s="117"/>
      <c r="C538" s="118"/>
      <c r="D538" s="118"/>
      <c r="E538" s="118"/>
      <c r="F538" s="118"/>
      <c r="G538" s="118"/>
      <c r="H538" s="118"/>
      <c r="I538" s="118"/>
      <c r="J538" s="118"/>
      <c r="K538" s="118"/>
      <c r="L538" s="118"/>
    </row>
    <row r="539" spans="2:12">
      <c r="B539" s="117"/>
      <c r="C539" s="118"/>
      <c r="D539" s="118"/>
      <c r="E539" s="118"/>
      <c r="F539" s="118"/>
      <c r="G539" s="118"/>
      <c r="H539" s="118"/>
      <c r="I539" s="118"/>
      <c r="J539" s="118"/>
      <c r="K539" s="118"/>
      <c r="L539" s="118"/>
    </row>
    <row r="540" spans="2:12">
      <c r="B540" s="117"/>
      <c r="C540" s="118"/>
      <c r="D540" s="118"/>
      <c r="E540" s="118"/>
      <c r="F540" s="118"/>
      <c r="G540" s="118"/>
      <c r="H540" s="118"/>
      <c r="I540" s="118"/>
      <c r="J540" s="118"/>
      <c r="K540" s="118"/>
      <c r="L540" s="118"/>
    </row>
    <row r="541" spans="2:12">
      <c r="B541" s="117"/>
      <c r="C541" s="118"/>
      <c r="D541" s="118"/>
      <c r="E541" s="118"/>
      <c r="F541" s="118"/>
      <c r="G541" s="118"/>
      <c r="H541" s="118"/>
      <c r="I541" s="118"/>
      <c r="J541" s="118"/>
      <c r="K541" s="118"/>
      <c r="L541" s="118"/>
    </row>
    <row r="542" spans="2:12">
      <c r="B542" s="117"/>
      <c r="C542" s="118"/>
      <c r="D542" s="118"/>
      <c r="E542" s="118"/>
      <c r="F542" s="118"/>
      <c r="G542" s="118"/>
      <c r="H542" s="118"/>
      <c r="I542" s="118"/>
      <c r="J542" s="118"/>
      <c r="K542" s="118"/>
      <c r="L542" s="118"/>
    </row>
    <row r="543" spans="2:12">
      <c r="B543" s="117"/>
      <c r="C543" s="118"/>
      <c r="D543" s="118"/>
      <c r="E543" s="118"/>
      <c r="F543" s="118"/>
      <c r="G543" s="118"/>
      <c r="H543" s="118"/>
      <c r="I543" s="118"/>
      <c r="J543" s="118"/>
      <c r="K543" s="118"/>
      <c r="L543" s="118"/>
    </row>
    <row r="544" spans="2:12">
      <c r="B544" s="117"/>
      <c r="C544" s="118"/>
      <c r="D544" s="118"/>
      <c r="E544" s="118"/>
      <c r="F544" s="118"/>
      <c r="G544" s="118"/>
      <c r="H544" s="118"/>
      <c r="I544" s="118"/>
      <c r="J544" s="118"/>
      <c r="K544" s="118"/>
      <c r="L544" s="118"/>
    </row>
    <row r="545" spans="2:12">
      <c r="B545" s="117"/>
      <c r="C545" s="118"/>
      <c r="D545" s="118"/>
      <c r="E545" s="118"/>
      <c r="F545" s="118"/>
      <c r="G545" s="118"/>
      <c r="H545" s="118"/>
      <c r="I545" s="118"/>
      <c r="J545" s="118"/>
      <c r="K545" s="118"/>
      <c r="L545" s="118"/>
    </row>
    <row r="546" spans="2:12">
      <c r="B546" s="117"/>
      <c r="C546" s="118"/>
      <c r="D546" s="118"/>
      <c r="E546" s="118"/>
      <c r="F546" s="118"/>
      <c r="G546" s="118"/>
      <c r="H546" s="118"/>
      <c r="I546" s="118"/>
      <c r="J546" s="118"/>
      <c r="K546" s="118"/>
      <c r="L546" s="118"/>
    </row>
    <row r="547" spans="2:12">
      <c r="B547" s="117"/>
      <c r="C547" s="118"/>
      <c r="D547" s="118"/>
      <c r="E547" s="118"/>
      <c r="F547" s="118"/>
      <c r="G547" s="118"/>
      <c r="H547" s="118"/>
      <c r="I547" s="118"/>
      <c r="J547" s="118"/>
      <c r="K547" s="118"/>
      <c r="L547" s="118"/>
    </row>
    <row r="548" spans="2:12">
      <c r="B548" s="117"/>
      <c r="C548" s="118"/>
      <c r="D548" s="118"/>
      <c r="E548" s="118"/>
      <c r="F548" s="118"/>
      <c r="G548" s="118"/>
      <c r="H548" s="118"/>
      <c r="I548" s="118"/>
      <c r="J548" s="118"/>
      <c r="K548" s="118"/>
      <c r="L548" s="118"/>
    </row>
    <row r="549" spans="2:12">
      <c r="B549" s="117"/>
      <c r="C549" s="118"/>
      <c r="D549" s="118"/>
      <c r="E549" s="118"/>
      <c r="F549" s="118"/>
      <c r="G549" s="118"/>
      <c r="H549" s="118"/>
      <c r="I549" s="118"/>
      <c r="J549" s="118"/>
      <c r="K549" s="118"/>
      <c r="L549" s="118"/>
    </row>
    <row r="550" spans="2:12">
      <c r="B550" s="117"/>
      <c r="C550" s="118"/>
      <c r="D550" s="118"/>
      <c r="E550" s="118"/>
      <c r="F550" s="118"/>
      <c r="G550" s="118"/>
      <c r="H550" s="118"/>
      <c r="I550" s="118"/>
      <c r="J550" s="118"/>
      <c r="K550" s="118"/>
      <c r="L550" s="118"/>
    </row>
    <row r="551" spans="2:12">
      <c r="B551" s="117"/>
      <c r="C551" s="118"/>
      <c r="D551" s="118"/>
      <c r="E551" s="118"/>
      <c r="F551" s="118"/>
      <c r="G551" s="118"/>
      <c r="H551" s="118"/>
      <c r="I551" s="118"/>
      <c r="J551" s="118"/>
      <c r="K551" s="118"/>
      <c r="L551" s="118"/>
    </row>
    <row r="552" spans="2:12">
      <c r="B552" s="117"/>
      <c r="C552" s="118"/>
      <c r="D552" s="118"/>
      <c r="E552" s="118"/>
      <c r="F552" s="118"/>
      <c r="G552" s="118"/>
      <c r="H552" s="118"/>
      <c r="I552" s="118"/>
      <c r="J552" s="118"/>
      <c r="K552" s="118"/>
      <c r="L552" s="118"/>
    </row>
    <row r="553" spans="2:12">
      <c r="B553" s="117"/>
      <c r="C553" s="118"/>
      <c r="D553" s="118"/>
      <c r="E553" s="118"/>
      <c r="F553" s="118"/>
      <c r="G553" s="118"/>
      <c r="H553" s="118"/>
      <c r="I553" s="118"/>
      <c r="J553" s="118"/>
      <c r="K553" s="118"/>
      <c r="L553" s="118"/>
    </row>
    <row r="554" spans="2:12">
      <c r="B554" s="117"/>
      <c r="C554" s="118"/>
      <c r="D554" s="118"/>
      <c r="E554" s="118"/>
      <c r="F554" s="118"/>
      <c r="G554" s="118"/>
      <c r="H554" s="118"/>
      <c r="I554" s="118"/>
      <c r="J554" s="118"/>
      <c r="K554" s="118"/>
      <c r="L554" s="118"/>
    </row>
    <row r="555" spans="2:12">
      <c r="B555" s="117"/>
      <c r="C555" s="118"/>
      <c r="D555" s="118"/>
      <c r="E555" s="118"/>
      <c r="F555" s="118"/>
      <c r="G555" s="118"/>
      <c r="H555" s="118"/>
      <c r="I555" s="118"/>
      <c r="J555" s="118"/>
      <c r="K555" s="118"/>
      <c r="L555" s="118"/>
    </row>
    <row r="556" spans="2:12">
      <c r="B556" s="117"/>
      <c r="C556" s="118"/>
      <c r="D556" s="118"/>
      <c r="E556" s="118"/>
      <c r="F556" s="118"/>
      <c r="G556" s="118"/>
      <c r="H556" s="118"/>
      <c r="I556" s="118"/>
      <c r="J556" s="118"/>
      <c r="K556" s="118"/>
      <c r="L556" s="118"/>
    </row>
    <row r="557" spans="2:12">
      <c r="B557" s="117"/>
      <c r="C557" s="118"/>
      <c r="D557" s="118"/>
      <c r="E557" s="118"/>
      <c r="F557" s="118"/>
      <c r="G557" s="118"/>
      <c r="H557" s="118"/>
      <c r="I557" s="118"/>
      <c r="J557" s="118"/>
      <c r="K557" s="118"/>
      <c r="L557" s="118"/>
    </row>
    <row r="558" spans="2:12">
      <c r="B558" s="117"/>
      <c r="C558" s="118"/>
      <c r="D558" s="118"/>
      <c r="E558" s="118"/>
      <c r="F558" s="118"/>
      <c r="G558" s="118"/>
      <c r="H558" s="118"/>
      <c r="I558" s="118"/>
      <c r="J558" s="118"/>
      <c r="K558" s="118"/>
      <c r="L558" s="118"/>
    </row>
    <row r="559" spans="2:12">
      <c r="B559" s="117"/>
      <c r="C559" s="118"/>
      <c r="D559" s="118"/>
      <c r="E559" s="118"/>
      <c r="F559" s="118"/>
      <c r="G559" s="118"/>
      <c r="H559" s="118"/>
      <c r="I559" s="118"/>
      <c r="J559" s="118"/>
      <c r="K559" s="118"/>
      <c r="L559" s="118"/>
    </row>
    <row r="560" spans="2:12">
      <c r="B560" s="117"/>
      <c r="C560" s="118"/>
      <c r="D560" s="118"/>
      <c r="E560" s="118"/>
      <c r="F560" s="118"/>
      <c r="G560" s="118"/>
      <c r="H560" s="118"/>
      <c r="I560" s="118"/>
      <c r="J560" s="118"/>
      <c r="K560" s="118"/>
      <c r="L560" s="118"/>
    </row>
    <row r="561" spans="2:12">
      <c r="B561" s="117"/>
      <c r="C561" s="118"/>
      <c r="D561" s="118"/>
      <c r="E561" s="118"/>
      <c r="F561" s="118"/>
      <c r="G561" s="118"/>
      <c r="H561" s="118"/>
      <c r="I561" s="118"/>
      <c r="J561" s="118"/>
      <c r="K561" s="118"/>
      <c r="L561" s="118"/>
    </row>
    <row r="562" spans="2:12">
      <c r="B562" s="117"/>
      <c r="C562" s="118"/>
      <c r="D562" s="118"/>
      <c r="E562" s="118"/>
      <c r="F562" s="118"/>
      <c r="G562" s="118"/>
      <c r="H562" s="118"/>
      <c r="I562" s="118"/>
      <c r="J562" s="118"/>
      <c r="K562" s="118"/>
      <c r="L562" s="118"/>
    </row>
    <row r="563" spans="2:12">
      <c r="B563" s="117"/>
      <c r="C563" s="118"/>
      <c r="D563" s="118"/>
      <c r="E563" s="118"/>
      <c r="F563" s="118"/>
      <c r="G563" s="118"/>
      <c r="H563" s="118"/>
      <c r="I563" s="118"/>
      <c r="J563" s="118"/>
      <c r="K563" s="118"/>
      <c r="L563" s="118"/>
    </row>
    <row r="564" spans="2:12">
      <c r="B564" s="117"/>
      <c r="C564" s="118"/>
      <c r="D564" s="118"/>
      <c r="E564" s="118"/>
      <c r="F564" s="118"/>
      <c r="G564" s="118"/>
      <c r="H564" s="118"/>
      <c r="I564" s="118"/>
      <c r="J564" s="118"/>
      <c r="K564" s="118"/>
      <c r="L564" s="118"/>
    </row>
    <row r="565" spans="2:12">
      <c r="B565" s="117"/>
      <c r="C565" s="118"/>
      <c r="D565" s="118"/>
      <c r="E565" s="118"/>
      <c r="F565" s="118"/>
      <c r="G565" s="118"/>
      <c r="H565" s="118"/>
      <c r="I565" s="118"/>
      <c r="J565" s="118"/>
      <c r="K565" s="118"/>
      <c r="L565" s="118"/>
    </row>
    <row r="566" spans="2:12">
      <c r="B566" s="117"/>
      <c r="C566" s="118"/>
      <c r="D566" s="118"/>
      <c r="E566" s="118"/>
      <c r="F566" s="118"/>
      <c r="G566" s="118"/>
      <c r="H566" s="118"/>
      <c r="I566" s="118"/>
      <c r="J566" s="118"/>
      <c r="K566" s="118"/>
      <c r="L566" s="118"/>
    </row>
    <row r="567" spans="2:12">
      <c r="B567" s="117"/>
      <c r="C567" s="118"/>
      <c r="D567" s="118"/>
      <c r="E567" s="118"/>
      <c r="F567" s="118"/>
      <c r="G567" s="118"/>
      <c r="H567" s="118"/>
      <c r="I567" s="118"/>
      <c r="J567" s="118"/>
      <c r="K567" s="118"/>
      <c r="L567" s="118"/>
    </row>
    <row r="568" spans="2:12">
      <c r="B568" s="117"/>
      <c r="C568" s="118"/>
      <c r="D568" s="118"/>
      <c r="E568" s="118"/>
      <c r="F568" s="118"/>
      <c r="G568" s="118"/>
      <c r="H568" s="118"/>
      <c r="I568" s="118"/>
      <c r="J568" s="118"/>
      <c r="K568" s="118"/>
      <c r="L568" s="118"/>
    </row>
    <row r="569" spans="2:12">
      <c r="B569" s="117"/>
      <c r="C569" s="118"/>
      <c r="D569" s="118"/>
      <c r="E569" s="118"/>
      <c r="F569" s="118"/>
      <c r="G569" s="118"/>
      <c r="H569" s="118"/>
      <c r="I569" s="118"/>
      <c r="J569" s="118"/>
      <c r="K569" s="118"/>
      <c r="L569" s="118"/>
    </row>
    <row r="570" spans="2:12">
      <c r="B570" s="117"/>
      <c r="C570" s="118"/>
      <c r="D570" s="118"/>
      <c r="E570" s="118"/>
      <c r="F570" s="118"/>
      <c r="G570" s="118"/>
      <c r="H570" s="118"/>
      <c r="I570" s="118"/>
      <c r="J570" s="118"/>
      <c r="K570" s="118"/>
      <c r="L570" s="118"/>
    </row>
    <row r="571" spans="2:12">
      <c r="B571" s="117"/>
      <c r="C571" s="118"/>
      <c r="D571" s="118"/>
      <c r="E571" s="118"/>
      <c r="F571" s="118"/>
      <c r="G571" s="118"/>
      <c r="H571" s="118"/>
      <c r="I571" s="118"/>
      <c r="J571" s="118"/>
      <c r="K571" s="118"/>
      <c r="L571" s="118"/>
    </row>
    <row r="572" spans="2:12">
      <c r="B572" s="117"/>
      <c r="C572" s="118"/>
      <c r="D572" s="118"/>
      <c r="E572" s="118"/>
      <c r="F572" s="118"/>
      <c r="G572" s="118"/>
      <c r="H572" s="118"/>
      <c r="I572" s="118"/>
      <c r="J572" s="118"/>
      <c r="K572" s="118"/>
      <c r="L572" s="118"/>
    </row>
    <row r="573" spans="2:12">
      <c r="B573" s="117"/>
      <c r="C573" s="118"/>
      <c r="D573" s="118"/>
      <c r="E573" s="118"/>
      <c r="F573" s="118"/>
      <c r="G573" s="118"/>
      <c r="H573" s="118"/>
      <c r="I573" s="118"/>
      <c r="J573" s="118"/>
      <c r="K573" s="118"/>
      <c r="L573" s="118"/>
    </row>
    <row r="574" spans="2:12">
      <c r="B574" s="117"/>
      <c r="C574" s="118"/>
      <c r="D574" s="118"/>
      <c r="E574" s="118"/>
      <c r="F574" s="118"/>
      <c r="G574" s="118"/>
      <c r="H574" s="118"/>
      <c r="I574" s="118"/>
      <c r="J574" s="118"/>
      <c r="K574" s="118"/>
      <c r="L574" s="118"/>
    </row>
    <row r="575" spans="2:12">
      <c r="B575" s="117"/>
      <c r="C575" s="118"/>
      <c r="D575" s="118"/>
      <c r="E575" s="118"/>
      <c r="F575" s="118"/>
      <c r="G575" s="118"/>
      <c r="H575" s="118"/>
      <c r="I575" s="118"/>
      <c r="J575" s="118"/>
      <c r="K575" s="118"/>
      <c r="L575" s="118"/>
    </row>
    <row r="576" spans="2:12">
      <c r="B576" s="117"/>
      <c r="C576" s="118"/>
      <c r="D576" s="118"/>
      <c r="E576" s="118"/>
      <c r="F576" s="118"/>
      <c r="G576" s="118"/>
      <c r="H576" s="118"/>
      <c r="I576" s="118"/>
      <c r="J576" s="118"/>
      <c r="K576" s="118"/>
      <c r="L576" s="118"/>
    </row>
    <row r="577" spans="2:12">
      <c r="B577" s="117"/>
      <c r="C577" s="118"/>
      <c r="D577" s="118"/>
      <c r="E577" s="118"/>
      <c r="F577" s="118"/>
      <c r="G577" s="118"/>
      <c r="H577" s="118"/>
      <c r="I577" s="118"/>
      <c r="J577" s="118"/>
      <c r="K577" s="118"/>
      <c r="L577" s="118"/>
    </row>
    <row r="578" spans="2:12">
      <c r="B578" s="117"/>
      <c r="C578" s="118"/>
      <c r="D578" s="118"/>
      <c r="E578" s="118"/>
      <c r="F578" s="118"/>
      <c r="G578" s="118"/>
      <c r="H578" s="118"/>
      <c r="I578" s="118"/>
      <c r="J578" s="118"/>
      <c r="K578" s="118"/>
      <c r="L578" s="118"/>
    </row>
    <row r="579" spans="2:12">
      <c r="B579" s="117"/>
      <c r="C579" s="118"/>
      <c r="D579" s="118"/>
      <c r="E579" s="118"/>
      <c r="F579" s="118"/>
      <c r="G579" s="118"/>
      <c r="H579" s="118"/>
      <c r="I579" s="118"/>
      <c r="J579" s="118"/>
      <c r="K579" s="118"/>
      <c r="L579" s="118"/>
    </row>
    <row r="580" spans="2:12">
      <c r="B580" s="117"/>
      <c r="C580" s="118"/>
      <c r="D580" s="118"/>
      <c r="E580" s="118"/>
      <c r="F580" s="118"/>
      <c r="G580" s="118"/>
      <c r="H580" s="118"/>
      <c r="I580" s="118"/>
      <c r="J580" s="118"/>
      <c r="K580" s="118"/>
      <c r="L580" s="118"/>
    </row>
    <row r="581" spans="2:12">
      <c r="B581" s="117"/>
      <c r="C581" s="118"/>
      <c r="D581" s="118"/>
      <c r="E581" s="118"/>
      <c r="F581" s="118"/>
      <c r="G581" s="118"/>
      <c r="H581" s="118"/>
      <c r="I581" s="118"/>
      <c r="J581" s="118"/>
      <c r="K581" s="118"/>
      <c r="L581" s="118"/>
    </row>
    <row r="582" spans="2:12">
      <c r="B582" s="117"/>
      <c r="C582" s="118"/>
      <c r="D582" s="118"/>
      <c r="E582" s="118"/>
      <c r="F582" s="118"/>
      <c r="G582" s="118"/>
      <c r="H582" s="118"/>
      <c r="I582" s="118"/>
      <c r="J582" s="118"/>
      <c r="K582" s="118"/>
      <c r="L582" s="118"/>
    </row>
    <row r="583" spans="2:12">
      <c r="B583" s="117"/>
      <c r="C583" s="118"/>
      <c r="D583" s="118"/>
      <c r="E583" s="118"/>
      <c r="F583" s="118"/>
      <c r="G583" s="118"/>
      <c r="H583" s="118"/>
      <c r="I583" s="118"/>
      <c r="J583" s="118"/>
      <c r="K583" s="118"/>
      <c r="L583" s="118"/>
    </row>
    <row r="584" spans="2:12">
      <c r="B584" s="117"/>
      <c r="C584" s="118"/>
      <c r="D584" s="118"/>
      <c r="E584" s="118"/>
      <c r="F584" s="118"/>
      <c r="G584" s="118"/>
      <c r="H584" s="118"/>
      <c r="I584" s="118"/>
      <c r="J584" s="118"/>
      <c r="K584" s="118"/>
      <c r="L584" s="118"/>
    </row>
    <row r="585" spans="2:12">
      <c r="B585" s="117"/>
      <c r="C585" s="118"/>
      <c r="D585" s="118"/>
      <c r="E585" s="118"/>
      <c r="F585" s="118"/>
      <c r="G585" s="118"/>
      <c r="H585" s="118"/>
      <c r="I585" s="118"/>
      <c r="J585" s="118"/>
      <c r="K585" s="118"/>
      <c r="L585" s="118"/>
    </row>
    <row r="586" spans="2:12">
      <c r="B586" s="117"/>
      <c r="C586" s="118"/>
      <c r="D586" s="118"/>
      <c r="E586" s="118"/>
      <c r="F586" s="118"/>
      <c r="G586" s="118"/>
      <c r="H586" s="118"/>
      <c r="I586" s="118"/>
      <c r="J586" s="118"/>
      <c r="K586" s="118"/>
      <c r="L586" s="118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2.42578125" style="2" bestFit="1" customWidth="1"/>
    <col min="3" max="3" width="58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4.28515625" style="1" bestFit="1" customWidth="1"/>
    <col min="9" max="9" width="10.140625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147</v>
      </c>
      <c r="C1" s="67" t="s" vm="1">
        <v>231</v>
      </c>
    </row>
    <row r="2" spans="1:11">
      <c r="B2" s="46" t="s">
        <v>146</v>
      </c>
      <c r="C2" s="67" t="s">
        <v>232</v>
      </c>
    </row>
    <row r="3" spans="1:11">
      <c r="B3" s="46" t="s">
        <v>148</v>
      </c>
      <c r="C3" s="67" t="s">
        <v>233</v>
      </c>
    </row>
    <row r="4" spans="1:11">
      <c r="B4" s="46" t="s">
        <v>149</v>
      </c>
      <c r="C4" s="67">
        <v>8802</v>
      </c>
    </row>
    <row r="6" spans="1:11" ht="26.25" customHeight="1">
      <c r="B6" s="145" t="s">
        <v>175</v>
      </c>
      <c r="C6" s="146"/>
      <c r="D6" s="146"/>
      <c r="E6" s="146"/>
      <c r="F6" s="146"/>
      <c r="G6" s="146"/>
      <c r="H6" s="146"/>
      <c r="I6" s="146"/>
      <c r="J6" s="146"/>
      <c r="K6" s="147"/>
    </row>
    <row r="7" spans="1:11" ht="26.25" customHeight="1">
      <c r="B7" s="145" t="s">
        <v>97</v>
      </c>
      <c r="C7" s="146"/>
      <c r="D7" s="146"/>
      <c r="E7" s="146"/>
      <c r="F7" s="146"/>
      <c r="G7" s="146"/>
      <c r="H7" s="146"/>
      <c r="I7" s="146"/>
      <c r="J7" s="146"/>
      <c r="K7" s="147"/>
    </row>
    <row r="8" spans="1:11" s="3" customFormat="1" ht="78.75">
      <c r="A8" s="2"/>
      <c r="B8" s="21" t="s">
        <v>117</v>
      </c>
      <c r="C8" s="29" t="s">
        <v>47</v>
      </c>
      <c r="D8" s="29" t="s">
        <v>120</v>
      </c>
      <c r="E8" s="29" t="s">
        <v>67</v>
      </c>
      <c r="F8" s="29" t="s">
        <v>104</v>
      </c>
      <c r="G8" s="29" t="s">
        <v>207</v>
      </c>
      <c r="H8" s="29" t="s">
        <v>206</v>
      </c>
      <c r="I8" s="29" t="s">
        <v>63</v>
      </c>
      <c r="J8" s="29" t="s">
        <v>150</v>
      </c>
      <c r="K8" s="30" t="s">
        <v>152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214</v>
      </c>
      <c r="H9" s="15"/>
      <c r="I9" s="15" t="s">
        <v>210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8" t="s">
        <v>51</v>
      </c>
      <c r="C11" s="73"/>
      <c r="D11" s="73"/>
      <c r="E11" s="73"/>
      <c r="F11" s="73"/>
      <c r="G11" s="83"/>
      <c r="H11" s="85"/>
      <c r="I11" s="83">
        <v>23725.901405364002</v>
      </c>
      <c r="J11" s="84">
        <f>IFERROR(I11/$I$11,0)</f>
        <v>1</v>
      </c>
      <c r="K11" s="84">
        <f>I11/'סכום נכסי הקרן'!$C$42</f>
        <v>5.079334849602061E-3</v>
      </c>
    </row>
    <row r="12" spans="1:11">
      <c r="B12" s="92" t="s">
        <v>202</v>
      </c>
      <c r="C12" s="73"/>
      <c r="D12" s="73"/>
      <c r="E12" s="73"/>
      <c r="F12" s="73"/>
      <c r="G12" s="83"/>
      <c r="H12" s="85"/>
      <c r="I12" s="83">
        <v>23725.901405364002</v>
      </c>
      <c r="J12" s="84">
        <f t="shared" ref="J12:J17" si="0">IFERROR(I12/$I$11,0)</f>
        <v>1</v>
      </c>
      <c r="K12" s="84">
        <f>I12/'סכום נכסי הקרן'!$C$42</f>
        <v>5.079334849602061E-3</v>
      </c>
    </row>
    <row r="13" spans="1:11">
      <c r="B13" s="72" t="s">
        <v>1733</v>
      </c>
      <c r="C13" s="73" t="s">
        <v>1734</v>
      </c>
      <c r="D13" s="86" t="s">
        <v>29</v>
      </c>
      <c r="E13" s="86" t="s">
        <v>549</v>
      </c>
      <c r="F13" s="86" t="s">
        <v>133</v>
      </c>
      <c r="G13" s="83">
        <v>134.329646</v>
      </c>
      <c r="H13" s="109">
        <v>99550.01</v>
      </c>
      <c r="I13" s="83">
        <v>870.803135602</v>
      </c>
      <c r="J13" s="84">
        <f t="shared" si="0"/>
        <v>3.6702636528917171E-2</v>
      </c>
      <c r="K13" s="84">
        <f>I13/'סכום נכסי הקרן'!$C$42</f>
        <v>1.864249807936066E-4</v>
      </c>
    </row>
    <row r="14" spans="1:11">
      <c r="B14" s="72" t="s">
        <v>1735</v>
      </c>
      <c r="C14" s="73" t="s">
        <v>1736</v>
      </c>
      <c r="D14" s="86" t="s">
        <v>29</v>
      </c>
      <c r="E14" s="86" t="s">
        <v>549</v>
      </c>
      <c r="F14" s="86" t="s">
        <v>133</v>
      </c>
      <c r="G14" s="83">
        <v>36.617159000000001</v>
      </c>
      <c r="H14" s="109">
        <v>1330175</v>
      </c>
      <c r="I14" s="83">
        <v>3025.9007358660001</v>
      </c>
      <c r="J14" s="84">
        <f t="shared" si="0"/>
        <v>0.12753575445533538</v>
      </c>
      <c r="K14" s="84">
        <f>I14/'סכום נכסי הקרן'!$C$42</f>
        <v>6.4779680217527636E-4</v>
      </c>
    </row>
    <row r="15" spans="1:11">
      <c r="B15" s="72" t="s">
        <v>1737</v>
      </c>
      <c r="C15" s="73" t="s">
        <v>1738</v>
      </c>
      <c r="D15" s="86" t="s">
        <v>29</v>
      </c>
      <c r="E15" s="86" t="s">
        <v>549</v>
      </c>
      <c r="F15" s="86" t="s">
        <v>141</v>
      </c>
      <c r="G15" s="83">
        <v>17.471408</v>
      </c>
      <c r="H15" s="109">
        <v>120920</v>
      </c>
      <c r="I15" s="83">
        <v>282.079691766</v>
      </c>
      <c r="J15" s="84">
        <f t="shared" si="0"/>
        <v>1.1889103260887143E-2</v>
      </c>
      <c r="K15" s="84">
        <f>I15/'סכום נכסי הקרן'!$C$42</f>
        <v>6.038873652354157E-5</v>
      </c>
    </row>
    <row r="16" spans="1:11">
      <c r="B16" s="72" t="s">
        <v>1739</v>
      </c>
      <c r="C16" s="73" t="s">
        <v>1740</v>
      </c>
      <c r="D16" s="86" t="s">
        <v>29</v>
      </c>
      <c r="E16" s="86" t="s">
        <v>549</v>
      </c>
      <c r="F16" s="86" t="s">
        <v>133</v>
      </c>
      <c r="G16" s="83">
        <v>428.37707699999999</v>
      </c>
      <c r="H16" s="109">
        <v>413775</v>
      </c>
      <c r="I16" s="83">
        <v>18800.549252250003</v>
      </c>
      <c r="J16" s="84">
        <f t="shared" si="0"/>
        <v>0.7924061105640241</v>
      </c>
      <c r="K16" s="84">
        <f>I16/'סכום נכסי הקרן'!$C$42</f>
        <v>4.0248959724254714E-3</v>
      </c>
    </row>
    <row r="17" spans="2:11">
      <c r="B17" s="72" t="s">
        <v>1741</v>
      </c>
      <c r="C17" s="73" t="s">
        <v>1742</v>
      </c>
      <c r="D17" s="86" t="s">
        <v>29</v>
      </c>
      <c r="E17" s="86" t="s">
        <v>549</v>
      </c>
      <c r="F17" s="86" t="s">
        <v>135</v>
      </c>
      <c r="G17" s="83">
        <v>303.89329700000002</v>
      </c>
      <c r="H17" s="109">
        <v>45450</v>
      </c>
      <c r="I17" s="83">
        <v>746.5685898800001</v>
      </c>
      <c r="J17" s="84">
        <f t="shared" si="0"/>
        <v>3.1466395190836216E-2</v>
      </c>
      <c r="K17" s="84">
        <f>I17/'סכום נכסי הקרן'!$C$42</f>
        <v>1.598283576841651E-4</v>
      </c>
    </row>
    <row r="18" spans="2:11">
      <c r="B18" s="92"/>
      <c r="C18" s="73"/>
      <c r="D18" s="73"/>
      <c r="E18" s="73"/>
      <c r="F18" s="73"/>
      <c r="G18" s="83"/>
      <c r="H18" s="85"/>
      <c r="I18" s="73"/>
      <c r="J18" s="84"/>
      <c r="K18" s="73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126" t="s">
        <v>222</v>
      </c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126" t="s">
        <v>113</v>
      </c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126" t="s">
        <v>205</v>
      </c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126" t="s">
        <v>213</v>
      </c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88"/>
      <c r="C113" s="88"/>
      <c r="D113" s="88"/>
      <c r="E113" s="88"/>
      <c r="F113" s="88"/>
      <c r="G113" s="88"/>
      <c r="H113" s="88"/>
      <c r="I113" s="88"/>
      <c r="J113" s="88"/>
      <c r="K113" s="88"/>
    </row>
    <row r="114" spans="2:11">
      <c r="B114" s="88"/>
      <c r="C114" s="88"/>
      <c r="D114" s="88"/>
      <c r="E114" s="88"/>
      <c r="F114" s="88"/>
      <c r="G114" s="88"/>
      <c r="H114" s="88"/>
      <c r="I114" s="88"/>
      <c r="J114" s="88"/>
      <c r="K114" s="88"/>
    </row>
    <row r="115" spans="2:11">
      <c r="B115" s="88"/>
      <c r="C115" s="88"/>
      <c r="D115" s="88"/>
      <c r="E115" s="88"/>
      <c r="F115" s="88"/>
      <c r="G115" s="88"/>
      <c r="H115" s="88"/>
      <c r="I115" s="88"/>
      <c r="J115" s="88"/>
      <c r="K115" s="88"/>
    </row>
    <row r="116" spans="2:11">
      <c r="B116" s="88"/>
      <c r="C116" s="88"/>
      <c r="D116" s="88"/>
      <c r="E116" s="88"/>
      <c r="F116" s="88"/>
      <c r="G116" s="88"/>
      <c r="H116" s="88"/>
      <c r="I116" s="88"/>
      <c r="J116" s="88"/>
      <c r="K116" s="88"/>
    </row>
    <row r="117" spans="2:11">
      <c r="B117" s="88"/>
      <c r="C117" s="88"/>
      <c r="D117" s="88"/>
      <c r="E117" s="88"/>
      <c r="F117" s="88"/>
      <c r="G117" s="88"/>
      <c r="H117" s="88"/>
      <c r="I117" s="88"/>
      <c r="J117" s="88"/>
      <c r="K117" s="88"/>
    </row>
    <row r="118" spans="2:11">
      <c r="B118" s="117"/>
      <c r="C118" s="128"/>
      <c r="D118" s="128"/>
      <c r="E118" s="128"/>
      <c r="F118" s="128"/>
      <c r="G118" s="128"/>
      <c r="H118" s="128"/>
      <c r="I118" s="118"/>
      <c r="J118" s="118"/>
      <c r="K118" s="128"/>
    </row>
    <row r="119" spans="2:11">
      <c r="B119" s="117"/>
      <c r="C119" s="128"/>
      <c r="D119" s="128"/>
      <c r="E119" s="128"/>
      <c r="F119" s="128"/>
      <c r="G119" s="128"/>
      <c r="H119" s="128"/>
      <c r="I119" s="118"/>
      <c r="J119" s="118"/>
      <c r="K119" s="128"/>
    </row>
    <row r="120" spans="2:11">
      <c r="B120" s="117"/>
      <c r="C120" s="128"/>
      <c r="D120" s="128"/>
      <c r="E120" s="128"/>
      <c r="F120" s="128"/>
      <c r="G120" s="128"/>
      <c r="H120" s="128"/>
      <c r="I120" s="118"/>
      <c r="J120" s="118"/>
      <c r="K120" s="128"/>
    </row>
    <row r="121" spans="2:11">
      <c r="B121" s="117"/>
      <c r="C121" s="128"/>
      <c r="D121" s="128"/>
      <c r="E121" s="128"/>
      <c r="F121" s="128"/>
      <c r="G121" s="128"/>
      <c r="H121" s="128"/>
      <c r="I121" s="118"/>
      <c r="J121" s="118"/>
      <c r="K121" s="128"/>
    </row>
    <row r="122" spans="2:11">
      <c r="B122" s="117"/>
      <c r="C122" s="128"/>
      <c r="D122" s="128"/>
      <c r="E122" s="128"/>
      <c r="F122" s="128"/>
      <c r="G122" s="128"/>
      <c r="H122" s="128"/>
      <c r="I122" s="118"/>
      <c r="J122" s="118"/>
      <c r="K122" s="128"/>
    </row>
    <row r="123" spans="2:11">
      <c r="B123" s="117"/>
      <c r="C123" s="128"/>
      <c r="D123" s="128"/>
      <c r="E123" s="128"/>
      <c r="F123" s="128"/>
      <c r="G123" s="128"/>
      <c r="H123" s="128"/>
      <c r="I123" s="118"/>
      <c r="J123" s="118"/>
      <c r="K123" s="128"/>
    </row>
    <row r="124" spans="2:11">
      <c r="B124" s="117"/>
      <c r="C124" s="128"/>
      <c r="D124" s="128"/>
      <c r="E124" s="128"/>
      <c r="F124" s="128"/>
      <c r="G124" s="128"/>
      <c r="H124" s="128"/>
      <c r="I124" s="118"/>
      <c r="J124" s="118"/>
      <c r="K124" s="128"/>
    </row>
    <row r="125" spans="2:11">
      <c r="B125" s="117"/>
      <c r="C125" s="128"/>
      <c r="D125" s="128"/>
      <c r="E125" s="128"/>
      <c r="F125" s="128"/>
      <c r="G125" s="128"/>
      <c r="H125" s="128"/>
      <c r="I125" s="118"/>
      <c r="J125" s="118"/>
      <c r="K125" s="128"/>
    </row>
    <row r="126" spans="2:11">
      <c r="B126" s="117"/>
      <c r="C126" s="128"/>
      <c r="D126" s="128"/>
      <c r="E126" s="128"/>
      <c r="F126" s="128"/>
      <c r="G126" s="128"/>
      <c r="H126" s="128"/>
      <c r="I126" s="118"/>
      <c r="J126" s="118"/>
      <c r="K126" s="128"/>
    </row>
    <row r="127" spans="2:11">
      <c r="B127" s="117"/>
      <c r="C127" s="128"/>
      <c r="D127" s="128"/>
      <c r="E127" s="128"/>
      <c r="F127" s="128"/>
      <c r="G127" s="128"/>
      <c r="H127" s="128"/>
      <c r="I127" s="118"/>
      <c r="J127" s="118"/>
      <c r="K127" s="128"/>
    </row>
    <row r="128" spans="2:11">
      <c r="B128" s="117"/>
      <c r="C128" s="128"/>
      <c r="D128" s="128"/>
      <c r="E128" s="128"/>
      <c r="F128" s="128"/>
      <c r="G128" s="128"/>
      <c r="H128" s="128"/>
      <c r="I128" s="118"/>
      <c r="J128" s="118"/>
      <c r="K128" s="128"/>
    </row>
    <row r="129" spans="2:11">
      <c r="B129" s="117"/>
      <c r="C129" s="128"/>
      <c r="D129" s="128"/>
      <c r="E129" s="128"/>
      <c r="F129" s="128"/>
      <c r="G129" s="128"/>
      <c r="H129" s="128"/>
      <c r="I129" s="118"/>
      <c r="J129" s="118"/>
      <c r="K129" s="128"/>
    </row>
    <row r="130" spans="2:11">
      <c r="B130" s="117"/>
      <c r="C130" s="128"/>
      <c r="D130" s="128"/>
      <c r="E130" s="128"/>
      <c r="F130" s="128"/>
      <c r="G130" s="128"/>
      <c r="H130" s="128"/>
      <c r="I130" s="118"/>
      <c r="J130" s="118"/>
      <c r="K130" s="128"/>
    </row>
    <row r="131" spans="2:11">
      <c r="B131" s="117"/>
      <c r="C131" s="128"/>
      <c r="D131" s="128"/>
      <c r="E131" s="128"/>
      <c r="F131" s="128"/>
      <c r="G131" s="128"/>
      <c r="H131" s="128"/>
      <c r="I131" s="118"/>
      <c r="J131" s="118"/>
      <c r="K131" s="128"/>
    </row>
    <row r="132" spans="2:11">
      <c r="B132" s="117"/>
      <c r="C132" s="128"/>
      <c r="D132" s="128"/>
      <c r="E132" s="128"/>
      <c r="F132" s="128"/>
      <c r="G132" s="128"/>
      <c r="H132" s="128"/>
      <c r="I132" s="118"/>
      <c r="J132" s="118"/>
      <c r="K132" s="128"/>
    </row>
    <row r="133" spans="2:11">
      <c r="B133" s="117"/>
      <c r="C133" s="128"/>
      <c r="D133" s="128"/>
      <c r="E133" s="128"/>
      <c r="F133" s="128"/>
      <c r="G133" s="128"/>
      <c r="H133" s="128"/>
      <c r="I133" s="118"/>
      <c r="J133" s="118"/>
      <c r="K133" s="128"/>
    </row>
    <row r="134" spans="2:11">
      <c r="B134" s="117"/>
      <c r="C134" s="128"/>
      <c r="D134" s="128"/>
      <c r="E134" s="128"/>
      <c r="F134" s="128"/>
      <c r="G134" s="128"/>
      <c r="H134" s="128"/>
      <c r="I134" s="118"/>
      <c r="J134" s="118"/>
      <c r="K134" s="128"/>
    </row>
    <row r="135" spans="2:11">
      <c r="B135" s="117"/>
      <c r="C135" s="128"/>
      <c r="D135" s="128"/>
      <c r="E135" s="128"/>
      <c r="F135" s="128"/>
      <c r="G135" s="128"/>
      <c r="H135" s="128"/>
      <c r="I135" s="118"/>
      <c r="J135" s="118"/>
      <c r="K135" s="128"/>
    </row>
    <row r="136" spans="2:11">
      <c r="B136" s="117"/>
      <c r="C136" s="128"/>
      <c r="D136" s="128"/>
      <c r="E136" s="128"/>
      <c r="F136" s="128"/>
      <c r="G136" s="128"/>
      <c r="H136" s="128"/>
      <c r="I136" s="118"/>
      <c r="J136" s="118"/>
      <c r="K136" s="128"/>
    </row>
    <row r="137" spans="2:11">
      <c r="B137" s="117"/>
      <c r="C137" s="128"/>
      <c r="D137" s="128"/>
      <c r="E137" s="128"/>
      <c r="F137" s="128"/>
      <c r="G137" s="128"/>
      <c r="H137" s="128"/>
      <c r="I137" s="118"/>
      <c r="J137" s="118"/>
      <c r="K137" s="128"/>
    </row>
    <row r="138" spans="2:11">
      <c r="B138" s="117"/>
      <c r="C138" s="128"/>
      <c r="D138" s="128"/>
      <c r="E138" s="128"/>
      <c r="F138" s="128"/>
      <c r="G138" s="128"/>
      <c r="H138" s="128"/>
      <c r="I138" s="118"/>
      <c r="J138" s="118"/>
      <c r="K138" s="128"/>
    </row>
    <row r="139" spans="2:11">
      <c r="B139" s="117"/>
      <c r="C139" s="128"/>
      <c r="D139" s="128"/>
      <c r="E139" s="128"/>
      <c r="F139" s="128"/>
      <c r="G139" s="128"/>
      <c r="H139" s="128"/>
      <c r="I139" s="118"/>
      <c r="J139" s="118"/>
      <c r="K139" s="128"/>
    </row>
    <row r="140" spans="2:11">
      <c r="B140" s="117"/>
      <c r="C140" s="128"/>
      <c r="D140" s="128"/>
      <c r="E140" s="128"/>
      <c r="F140" s="128"/>
      <c r="G140" s="128"/>
      <c r="H140" s="128"/>
      <c r="I140" s="118"/>
      <c r="J140" s="118"/>
      <c r="K140" s="128"/>
    </row>
    <row r="141" spans="2:11">
      <c r="B141" s="117"/>
      <c r="C141" s="128"/>
      <c r="D141" s="128"/>
      <c r="E141" s="128"/>
      <c r="F141" s="128"/>
      <c r="G141" s="128"/>
      <c r="H141" s="128"/>
      <c r="I141" s="118"/>
      <c r="J141" s="118"/>
      <c r="K141" s="128"/>
    </row>
    <row r="142" spans="2:11">
      <c r="B142" s="117"/>
      <c r="C142" s="128"/>
      <c r="D142" s="128"/>
      <c r="E142" s="128"/>
      <c r="F142" s="128"/>
      <c r="G142" s="128"/>
      <c r="H142" s="128"/>
      <c r="I142" s="118"/>
      <c r="J142" s="118"/>
      <c r="K142" s="128"/>
    </row>
    <row r="143" spans="2:11">
      <c r="B143" s="117"/>
      <c r="C143" s="128"/>
      <c r="D143" s="128"/>
      <c r="E143" s="128"/>
      <c r="F143" s="128"/>
      <c r="G143" s="128"/>
      <c r="H143" s="128"/>
      <c r="I143" s="118"/>
      <c r="J143" s="118"/>
      <c r="K143" s="128"/>
    </row>
    <row r="144" spans="2:11">
      <c r="B144" s="117"/>
      <c r="C144" s="128"/>
      <c r="D144" s="128"/>
      <c r="E144" s="128"/>
      <c r="F144" s="128"/>
      <c r="G144" s="128"/>
      <c r="H144" s="128"/>
      <c r="I144" s="118"/>
      <c r="J144" s="118"/>
      <c r="K144" s="128"/>
    </row>
    <row r="145" spans="2:11">
      <c r="B145" s="117"/>
      <c r="C145" s="128"/>
      <c r="D145" s="128"/>
      <c r="E145" s="128"/>
      <c r="F145" s="128"/>
      <c r="G145" s="128"/>
      <c r="H145" s="128"/>
      <c r="I145" s="118"/>
      <c r="J145" s="118"/>
      <c r="K145" s="128"/>
    </row>
    <row r="146" spans="2:11">
      <c r="B146" s="117"/>
      <c r="C146" s="128"/>
      <c r="D146" s="128"/>
      <c r="E146" s="128"/>
      <c r="F146" s="128"/>
      <c r="G146" s="128"/>
      <c r="H146" s="128"/>
      <c r="I146" s="118"/>
      <c r="J146" s="118"/>
      <c r="K146" s="128"/>
    </row>
    <row r="147" spans="2:11">
      <c r="B147" s="117"/>
      <c r="C147" s="128"/>
      <c r="D147" s="128"/>
      <c r="E147" s="128"/>
      <c r="F147" s="128"/>
      <c r="G147" s="128"/>
      <c r="H147" s="128"/>
      <c r="I147" s="118"/>
      <c r="J147" s="118"/>
      <c r="K147" s="128"/>
    </row>
    <row r="148" spans="2:11">
      <c r="B148" s="117"/>
      <c r="C148" s="128"/>
      <c r="D148" s="128"/>
      <c r="E148" s="128"/>
      <c r="F148" s="128"/>
      <c r="G148" s="128"/>
      <c r="H148" s="128"/>
      <c r="I148" s="118"/>
      <c r="J148" s="118"/>
      <c r="K148" s="128"/>
    </row>
    <row r="149" spans="2:11">
      <c r="B149" s="117"/>
      <c r="C149" s="128"/>
      <c r="D149" s="128"/>
      <c r="E149" s="128"/>
      <c r="F149" s="128"/>
      <c r="G149" s="128"/>
      <c r="H149" s="128"/>
      <c r="I149" s="118"/>
      <c r="J149" s="118"/>
      <c r="K149" s="128"/>
    </row>
    <row r="150" spans="2:11">
      <c r="B150" s="117"/>
      <c r="C150" s="128"/>
      <c r="D150" s="128"/>
      <c r="E150" s="128"/>
      <c r="F150" s="128"/>
      <c r="G150" s="128"/>
      <c r="H150" s="128"/>
      <c r="I150" s="118"/>
      <c r="J150" s="118"/>
      <c r="K150" s="128"/>
    </row>
    <row r="151" spans="2:11">
      <c r="B151" s="117"/>
      <c r="C151" s="128"/>
      <c r="D151" s="128"/>
      <c r="E151" s="128"/>
      <c r="F151" s="128"/>
      <c r="G151" s="128"/>
      <c r="H151" s="128"/>
      <c r="I151" s="118"/>
      <c r="J151" s="118"/>
      <c r="K151" s="128"/>
    </row>
    <row r="152" spans="2:11">
      <c r="B152" s="117"/>
      <c r="C152" s="128"/>
      <c r="D152" s="128"/>
      <c r="E152" s="128"/>
      <c r="F152" s="128"/>
      <c r="G152" s="128"/>
      <c r="H152" s="128"/>
      <c r="I152" s="118"/>
      <c r="J152" s="118"/>
      <c r="K152" s="128"/>
    </row>
    <row r="153" spans="2:11">
      <c r="B153" s="117"/>
      <c r="C153" s="128"/>
      <c r="D153" s="128"/>
      <c r="E153" s="128"/>
      <c r="F153" s="128"/>
      <c r="G153" s="128"/>
      <c r="H153" s="128"/>
      <c r="I153" s="118"/>
      <c r="J153" s="118"/>
      <c r="K153" s="128"/>
    </row>
    <row r="154" spans="2:11">
      <c r="B154" s="117"/>
      <c r="C154" s="128"/>
      <c r="D154" s="128"/>
      <c r="E154" s="128"/>
      <c r="F154" s="128"/>
      <c r="G154" s="128"/>
      <c r="H154" s="128"/>
      <c r="I154" s="118"/>
      <c r="J154" s="118"/>
      <c r="K154" s="128"/>
    </row>
    <row r="155" spans="2:11">
      <c r="B155" s="117"/>
      <c r="C155" s="128"/>
      <c r="D155" s="128"/>
      <c r="E155" s="128"/>
      <c r="F155" s="128"/>
      <c r="G155" s="128"/>
      <c r="H155" s="128"/>
      <c r="I155" s="118"/>
      <c r="J155" s="118"/>
      <c r="K155" s="128"/>
    </row>
    <row r="156" spans="2:11">
      <c r="B156" s="117"/>
      <c r="C156" s="128"/>
      <c r="D156" s="128"/>
      <c r="E156" s="128"/>
      <c r="F156" s="128"/>
      <c r="G156" s="128"/>
      <c r="H156" s="128"/>
      <c r="I156" s="118"/>
      <c r="J156" s="118"/>
      <c r="K156" s="128"/>
    </row>
    <row r="157" spans="2:11">
      <c r="B157" s="117"/>
      <c r="C157" s="128"/>
      <c r="D157" s="128"/>
      <c r="E157" s="128"/>
      <c r="F157" s="128"/>
      <c r="G157" s="128"/>
      <c r="H157" s="128"/>
      <c r="I157" s="118"/>
      <c r="J157" s="118"/>
      <c r="K157" s="128"/>
    </row>
    <row r="158" spans="2:11">
      <c r="B158" s="117"/>
      <c r="C158" s="128"/>
      <c r="D158" s="128"/>
      <c r="E158" s="128"/>
      <c r="F158" s="128"/>
      <c r="G158" s="128"/>
      <c r="H158" s="128"/>
      <c r="I158" s="118"/>
      <c r="J158" s="118"/>
      <c r="K158" s="128"/>
    </row>
    <row r="159" spans="2:11">
      <c r="B159" s="117"/>
      <c r="C159" s="128"/>
      <c r="D159" s="128"/>
      <c r="E159" s="128"/>
      <c r="F159" s="128"/>
      <c r="G159" s="128"/>
      <c r="H159" s="128"/>
      <c r="I159" s="118"/>
      <c r="J159" s="118"/>
      <c r="K159" s="128"/>
    </row>
    <row r="160" spans="2:11">
      <c r="B160" s="117"/>
      <c r="C160" s="128"/>
      <c r="D160" s="128"/>
      <c r="E160" s="128"/>
      <c r="F160" s="128"/>
      <c r="G160" s="128"/>
      <c r="H160" s="128"/>
      <c r="I160" s="118"/>
      <c r="J160" s="118"/>
      <c r="K160" s="128"/>
    </row>
    <row r="161" spans="2:11">
      <c r="B161" s="117"/>
      <c r="C161" s="128"/>
      <c r="D161" s="128"/>
      <c r="E161" s="128"/>
      <c r="F161" s="128"/>
      <c r="G161" s="128"/>
      <c r="H161" s="128"/>
      <c r="I161" s="118"/>
      <c r="J161" s="118"/>
      <c r="K161" s="128"/>
    </row>
    <row r="162" spans="2:11">
      <c r="B162" s="117"/>
      <c r="C162" s="128"/>
      <c r="D162" s="128"/>
      <c r="E162" s="128"/>
      <c r="F162" s="128"/>
      <c r="G162" s="128"/>
      <c r="H162" s="128"/>
      <c r="I162" s="118"/>
      <c r="J162" s="118"/>
      <c r="K162" s="128"/>
    </row>
    <row r="163" spans="2:11">
      <c r="B163" s="117"/>
      <c r="C163" s="128"/>
      <c r="D163" s="128"/>
      <c r="E163" s="128"/>
      <c r="F163" s="128"/>
      <c r="G163" s="128"/>
      <c r="H163" s="128"/>
      <c r="I163" s="118"/>
      <c r="J163" s="118"/>
      <c r="K163" s="128"/>
    </row>
    <row r="164" spans="2:11">
      <c r="B164" s="117"/>
      <c r="C164" s="128"/>
      <c r="D164" s="128"/>
      <c r="E164" s="128"/>
      <c r="F164" s="128"/>
      <c r="G164" s="128"/>
      <c r="H164" s="128"/>
      <c r="I164" s="118"/>
      <c r="J164" s="118"/>
      <c r="K164" s="128"/>
    </row>
    <row r="165" spans="2:11">
      <c r="B165" s="117"/>
      <c r="C165" s="128"/>
      <c r="D165" s="128"/>
      <c r="E165" s="128"/>
      <c r="F165" s="128"/>
      <c r="G165" s="128"/>
      <c r="H165" s="128"/>
      <c r="I165" s="118"/>
      <c r="J165" s="118"/>
      <c r="K165" s="128"/>
    </row>
    <row r="166" spans="2:11">
      <c r="B166" s="117"/>
      <c r="C166" s="128"/>
      <c r="D166" s="128"/>
      <c r="E166" s="128"/>
      <c r="F166" s="128"/>
      <c r="G166" s="128"/>
      <c r="H166" s="128"/>
      <c r="I166" s="118"/>
      <c r="J166" s="118"/>
      <c r="K166" s="128"/>
    </row>
    <row r="167" spans="2:11">
      <c r="B167" s="117"/>
      <c r="C167" s="128"/>
      <c r="D167" s="128"/>
      <c r="E167" s="128"/>
      <c r="F167" s="128"/>
      <c r="G167" s="128"/>
      <c r="H167" s="128"/>
      <c r="I167" s="118"/>
      <c r="J167" s="118"/>
      <c r="K167" s="128"/>
    </row>
    <row r="168" spans="2:11">
      <c r="B168" s="117"/>
      <c r="C168" s="128"/>
      <c r="D168" s="128"/>
      <c r="E168" s="128"/>
      <c r="F168" s="128"/>
      <c r="G168" s="128"/>
      <c r="H168" s="128"/>
      <c r="I168" s="118"/>
      <c r="J168" s="118"/>
      <c r="K168" s="128"/>
    </row>
    <row r="169" spans="2:11">
      <c r="B169" s="117"/>
      <c r="C169" s="128"/>
      <c r="D169" s="128"/>
      <c r="E169" s="128"/>
      <c r="F169" s="128"/>
      <c r="G169" s="128"/>
      <c r="H169" s="128"/>
      <c r="I169" s="118"/>
      <c r="J169" s="118"/>
      <c r="K169" s="128"/>
    </row>
    <row r="170" spans="2:11">
      <c r="B170" s="117"/>
      <c r="C170" s="128"/>
      <c r="D170" s="128"/>
      <c r="E170" s="128"/>
      <c r="F170" s="128"/>
      <c r="G170" s="128"/>
      <c r="H170" s="128"/>
      <c r="I170" s="118"/>
      <c r="J170" s="118"/>
      <c r="K170" s="128"/>
    </row>
    <row r="171" spans="2:11">
      <c r="B171" s="117"/>
      <c r="C171" s="128"/>
      <c r="D171" s="128"/>
      <c r="E171" s="128"/>
      <c r="F171" s="128"/>
      <c r="G171" s="128"/>
      <c r="H171" s="128"/>
      <c r="I171" s="118"/>
      <c r="J171" s="118"/>
      <c r="K171" s="128"/>
    </row>
    <row r="172" spans="2:11">
      <c r="B172" s="117"/>
      <c r="C172" s="128"/>
      <c r="D172" s="128"/>
      <c r="E172" s="128"/>
      <c r="F172" s="128"/>
      <c r="G172" s="128"/>
      <c r="H172" s="128"/>
      <c r="I172" s="118"/>
      <c r="J172" s="118"/>
      <c r="K172" s="128"/>
    </row>
    <row r="173" spans="2:11">
      <c r="B173" s="117"/>
      <c r="C173" s="128"/>
      <c r="D173" s="128"/>
      <c r="E173" s="128"/>
      <c r="F173" s="128"/>
      <c r="G173" s="128"/>
      <c r="H173" s="128"/>
      <c r="I173" s="118"/>
      <c r="J173" s="118"/>
      <c r="K173" s="128"/>
    </row>
    <row r="174" spans="2:11">
      <c r="B174" s="117"/>
      <c r="C174" s="128"/>
      <c r="D174" s="128"/>
      <c r="E174" s="128"/>
      <c r="F174" s="128"/>
      <c r="G174" s="128"/>
      <c r="H174" s="128"/>
      <c r="I174" s="118"/>
      <c r="J174" s="118"/>
      <c r="K174" s="128"/>
    </row>
    <row r="175" spans="2:11">
      <c r="B175" s="117"/>
      <c r="C175" s="128"/>
      <c r="D175" s="128"/>
      <c r="E175" s="128"/>
      <c r="F175" s="128"/>
      <c r="G175" s="128"/>
      <c r="H175" s="128"/>
      <c r="I175" s="118"/>
      <c r="J175" s="118"/>
      <c r="K175" s="128"/>
    </row>
    <row r="176" spans="2:11">
      <c r="B176" s="117"/>
      <c r="C176" s="128"/>
      <c r="D176" s="128"/>
      <c r="E176" s="128"/>
      <c r="F176" s="128"/>
      <c r="G176" s="128"/>
      <c r="H176" s="128"/>
      <c r="I176" s="118"/>
      <c r="J176" s="118"/>
      <c r="K176" s="128"/>
    </row>
    <row r="177" spans="2:11">
      <c r="B177" s="117"/>
      <c r="C177" s="128"/>
      <c r="D177" s="128"/>
      <c r="E177" s="128"/>
      <c r="F177" s="128"/>
      <c r="G177" s="128"/>
      <c r="H177" s="128"/>
      <c r="I177" s="118"/>
      <c r="J177" s="118"/>
      <c r="K177" s="128"/>
    </row>
    <row r="178" spans="2:11">
      <c r="B178" s="117"/>
      <c r="C178" s="128"/>
      <c r="D178" s="128"/>
      <c r="E178" s="128"/>
      <c r="F178" s="128"/>
      <c r="G178" s="128"/>
      <c r="H178" s="128"/>
      <c r="I178" s="118"/>
      <c r="J178" s="118"/>
      <c r="K178" s="128"/>
    </row>
    <row r="179" spans="2:11">
      <c r="B179" s="117"/>
      <c r="C179" s="128"/>
      <c r="D179" s="128"/>
      <c r="E179" s="128"/>
      <c r="F179" s="128"/>
      <c r="G179" s="128"/>
      <c r="H179" s="128"/>
      <c r="I179" s="118"/>
      <c r="J179" s="118"/>
      <c r="K179" s="128"/>
    </row>
    <row r="180" spans="2:11">
      <c r="B180" s="117"/>
      <c r="C180" s="128"/>
      <c r="D180" s="128"/>
      <c r="E180" s="128"/>
      <c r="F180" s="128"/>
      <c r="G180" s="128"/>
      <c r="H180" s="128"/>
      <c r="I180" s="118"/>
      <c r="J180" s="118"/>
      <c r="K180" s="128"/>
    </row>
    <row r="181" spans="2:11">
      <c r="B181" s="117"/>
      <c r="C181" s="128"/>
      <c r="D181" s="128"/>
      <c r="E181" s="128"/>
      <c r="F181" s="128"/>
      <c r="G181" s="128"/>
      <c r="H181" s="128"/>
      <c r="I181" s="118"/>
      <c r="J181" s="118"/>
      <c r="K181" s="128"/>
    </row>
    <row r="182" spans="2:11">
      <c r="B182" s="117"/>
      <c r="C182" s="128"/>
      <c r="D182" s="128"/>
      <c r="E182" s="128"/>
      <c r="F182" s="128"/>
      <c r="G182" s="128"/>
      <c r="H182" s="128"/>
      <c r="I182" s="118"/>
      <c r="J182" s="118"/>
      <c r="K182" s="128"/>
    </row>
    <row r="183" spans="2:11">
      <c r="B183" s="117"/>
      <c r="C183" s="128"/>
      <c r="D183" s="128"/>
      <c r="E183" s="128"/>
      <c r="F183" s="128"/>
      <c r="G183" s="128"/>
      <c r="H183" s="128"/>
      <c r="I183" s="118"/>
      <c r="J183" s="118"/>
      <c r="K183" s="128"/>
    </row>
    <row r="184" spans="2:11">
      <c r="B184" s="117"/>
      <c r="C184" s="128"/>
      <c r="D184" s="128"/>
      <c r="E184" s="128"/>
      <c r="F184" s="128"/>
      <c r="G184" s="128"/>
      <c r="H184" s="128"/>
      <c r="I184" s="118"/>
      <c r="J184" s="118"/>
      <c r="K184" s="128"/>
    </row>
    <row r="185" spans="2:11">
      <c r="B185" s="117"/>
      <c r="C185" s="128"/>
      <c r="D185" s="128"/>
      <c r="E185" s="128"/>
      <c r="F185" s="128"/>
      <c r="G185" s="128"/>
      <c r="H185" s="128"/>
      <c r="I185" s="118"/>
      <c r="J185" s="118"/>
      <c r="K185" s="128"/>
    </row>
    <row r="186" spans="2:11">
      <c r="B186" s="117"/>
      <c r="C186" s="128"/>
      <c r="D186" s="128"/>
      <c r="E186" s="128"/>
      <c r="F186" s="128"/>
      <c r="G186" s="128"/>
      <c r="H186" s="128"/>
      <c r="I186" s="118"/>
      <c r="J186" s="118"/>
      <c r="K186" s="128"/>
    </row>
    <row r="187" spans="2:11">
      <c r="B187" s="117"/>
      <c r="C187" s="128"/>
      <c r="D187" s="128"/>
      <c r="E187" s="128"/>
      <c r="F187" s="128"/>
      <c r="G187" s="128"/>
      <c r="H187" s="128"/>
      <c r="I187" s="118"/>
      <c r="J187" s="118"/>
      <c r="K187" s="128"/>
    </row>
    <row r="188" spans="2:11">
      <c r="B188" s="117"/>
      <c r="C188" s="128"/>
      <c r="D188" s="128"/>
      <c r="E188" s="128"/>
      <c r="F188" s="128"/>
      <c r="G188" s="128"/>
      <c r="H188" s="128"/>
      <c r="I188" s="118"/>
      <c r="J188" s="118"/>
      <c r="K188" s="128"/>
    </row>
    <row r="189" spans="2:11">
      <c r="B189" s="117"/>
      <c r="C189" s="128"/>
      <c r="D189" s="128"/>
      <c r="E189" s="128"/>
      <c r="F189" s="128"/>
      <c r="G189" s="128"/>
      <c r="H189" s="128"/>
      <c r="I189" s="118"/>
      <c r="J189" s="118"/>
      <c r="K189" s="128"/>
    </row>
    <row r="190" spans="2:11">
      <c r="B190" s="117"/>
      <c r="C190" s="128"/>
      <c r="D190" s="128"/>
      <c r="E190" s="128"/>
      <c r="F190" s="128"/>
      <c r="G190" s="128"/>
      <c r="H190" s="128"/>
      <c r="I190" s="118"/>
      <c r="J190" s="118"/>
      <c r="K190" s="128"/>
    </row>
    <row r="191" spans="2:11">
      <c r="B191" s="117"/>
      <c r="C191" s="128"/>
      <c r="D191" s="128"/>
      <c r="E191" s="128"/>
      <c r="F191" s="128"/>
      <c r="G191" s="128"/>
      <c r="H191" s="128"/>
      <c r="I191" s="118"/>
      <c r="J191" s="118"/>
      <c r="K191" s="128"/>
    </row>
    <row r="192" spans="2:11">
      <c r="B192" s="117"/>
      <c r="C192" s="128"/>
      <c r="D192" s="128"/>
      <c r="E192" s="128"/>
      <c r="F192" s="128"/>
      <c r="G192" s="128"/>
      <c r="H192" s="128"/>
      <c r="I192" s="118"/>
      <c r="J192" s="118"/>
      <c r="K192" s="128"/>
    </row>
    <row r="193" spans="2:11">
      <c r="B193" s="117"/>
      <c r="C193" s="128"/>
      <c r="D193" s="128"/>
      <c r="E193" s="128"/>
      <c r="F193" s="128"/>
      <c r="G193" s="128"/>
      <c r="H193" s="128"/>
      <c r="I193" s="118"/>
      <c r="J193" s="118"/>
      <c r="K193" s="128"/>
    </row>
    <row r="194" spans="2:11">
      <c r="B194" s="117"/>
      <c r="C194" s="128"/>
      <c r="D194" s="128"/>
      <c r="E194" s="128"/>
      <c r="F194" s="128"/>
      <c r="G194" s="128"/>
      <c r="H194" s="128"/>
      <c r="I194" s="118"/>
      <c r="J194" s="118"/>
      <c r="K194" s="128"/>
    </row>
    <row r="195" spans="2:11">
      <c r="B195" s="117"/>
      <c r="C195" s="128"/>
      <c r="D195" s="128"/>
      <c r="E195" s="128"/>
      <c r="F195" s="128"/>
      <c r="G195" s="128"/>
      <c r="H195" s="128"/>
      <c r="I195" s="118"/>
      <c r="J195" s="118"/>
      <c r="K195" s="128"/>
    </row>
    <row r="196" spans="2:11">
      <c r="B196" s="117"/>
      <c r="C196" s="128"/>
      <c r="D196" s="128"/>
      <c r="E196" s="128"/>
      <c r="F196" s="128"/>
      <c r="G196" s="128"/>
      <c r="H196" s="128"/>
      <c r="I196" s="118"/>
      <c r="J196" s="118"/>
      <c r="K196" s="128"/>
    </row>
    <row r="197" spans="2:11">
      <c r="B197" s="117"/>
      <c r="C197" s="128"/>
      <c r="D197" s="128"/>
      <c r="E197" s="128"/>
      <c r="F197" s="128"/>
      <c r="G197" s="128"/>
      <c r="H197" s="128"/>
      <c r="I197" s="118"/>
      <c r="J197" s="118"/>
      <c r="K197" s="128"/>
    </row>
    <row r="198" spans="2:11">
      <c r="B198" s="117"/>
      <c r="C198" s="128"/>
      <c r="D198" s="128"/>
      <c r="E198" s="128"/>
      <c r="F198" s="128"/>
      <c r="G198" s="128"/>
      <c r="H198" s="128"/>
      <c r="I198" s="118"/>
      <c r="J198" s="118"/>
      <c r="K198" s="128"/>
    </row>
    <row r="199" spans="2:11">
      <c r="B199" s="117"/>
      <c r="C199" s="128"/>
      <c r="D199" s="128"/>
      <c r="E199" s="128"/>
      <c r="F199" s="128"/>
      <c r="G199" s="128"/>
      <c r="H199" s="128"/>
      <c r="I199" s="118"/>
      <c r="J199" s="118"/>
      <c r="K199" s="128"/>
    </row>
    <row r="200" spans="2:11">
      <c r="B200" s="117"/>
      <c r="C200" s="128"/>
      <c r="D200" s="128"/>
      <c r="E200" s="128"/>
      <c r="F200" s="128"/>
      <c r="G200" s="128"/>
      <c r="H200" s="128"/>
      <c r="I200" s="118"/>
      <c r="J200" s="118"/>
      <c r="K200" s="128"/>
    </row>
    <row r="201" spans="2:11">
      <c r="B201" s="117"/>
      <c r="C201" s="128"/>
      <c r="D201" s="128"/>
      <c r="E201" s="128"/>
      <c r="F201" s="128"/>
      <c r="G201" s="128"/>
      <c r="H201" s="128"/>
      <c r="I201" s="118"/>
      <c r="J201" s="118"/>
      <c r="K201" s="128"/>
    </row>
    <row r="202" spans="2:11">
      <c r="B202" s="117"/>
      <c r="C202" s="128"/>
      <c r="D202" s="128"/>
      <c r="E202" s="128"/>
      <c r="F202" s="128"/>
      <c r="G202" s="128"/>
      <c r="H202" s="128"/>
      <c r="I202" s="118"/>
      <c r="J202" s="118"/>
      <c r="K202" s="128"/>
    </row>
    <row r="203" spans="2:11">
      <c r="B203" s="117"/>
      <c r="C203" s="128"/>
      <c r="D203" s="128"/>
      <c r="E203" s="128"/>
      <c r="F203" s="128"/>
      <c r="G203" s="128"/>
      <c r="H203" s="128"/>
      <c r="I203" s="118"/>
      <c r="J203" s="118"/>
      <c r="K203" s="128"/>
    </row>
    <row r="204" spans="2:11">
      <c r="B204" s="117"/>
      <c r="C204" s="128"/>
      <c r="D204" s="128"/>
      <c r="E204" s="128"/>
      <c r="F204" s="128"/>
      <c r="G204" s="128"/>
      <c r="H204" s="128"/>
      <c r="I204" s="118"/>
      <c r="J204" s="118"/>
      <c r="K204" s="128"/>
    </row>
    <row r="205" spans="2:11">
      <c r="B205" s="117"/>
      <c r="C205" s="128"/>
      <c r="D205" s="128"/>
      <c r="E205" s="128"/>
      <c r="F205" s="128"/>
      <c r="G205" s="128"/>
      <c r="H205" s="128"/>
      <c r="I205" s="118"/>
      <c r="J205" s="118"/>
      <c r="K205" s="128"/>
    </row>
    <row r="206" spans="2:11">
      <c r="B206" s="117"/>
      <c r="C206" s="128"/>
      <c r="D206" s="128"/>
      <c r="E206" s="128"/>
      <c r="F206" s="128"/>
      <c r="G206" s="128"/>
      <c r="H206" s="128"/>
      <c r="I206" s="118"/>
      <c r="J206" s="118"/>
      <c r="K206" s="128"/>
    </row>
    <row r="207" spans="2:11">
      <c r="B207" s="117"/>
      <c r="C207" s="128"/>
      <c r="D207" s="128"/>
      <c r="E207" s="128"/>
      <c r="F207" s="128"/>
      <c r="G207" s="128"/>
      <c r="H207" s="128"/>
      <c r="I207" s="118"/>
      <c r="J207" s="118"/>
      <c r="K207" s="128"/>
    </row>
    <row r="208" spans="2:11">
      <c r="B208" s="117"/>
      <c r="C208" s="128"/>
      <c r="D208" s="128"/>
      <c r="E208" s="128"/>
      <c r="F208" s="128"/>
      <c r="G208" s="128"/>
      <c r="H208" s="128"/>
      <c r="I208" s="118"/>
      <c r="J208" s="118"/>
      <c r="K208" s="128"/>
    </row>
    <row r="209" spans="2:11">
      <c r="B209" s="117"/>
      <c r="C209" s="128"/>
      <c r="D209" s="128"/>
      <c r="E209" s="128"/>
      <c r="F209" s="128"/>
      <c r="G209" s="128"/>
      <c r="H209" s="128"/>
      <c r="I209" s="118"/>
      <c r="J209" s="118"/>
      <c r="K209" s="128"/>
    </row>
    <row r="210" spans="2:11">
      <c r="B210" s="117"/>
      <c r="C210" s="128"/>
      <c r="D210" s="128"/>
      <c r="E210" s="128"/>
      <c r="F210" s="128"/>
      <c r="G210" s="128"/>
      <c r="H210" s="128"/>
      <c r="I210" s="118"/>
      <c r="J210" s="118"/>
      <c r="K210" s="128"/>
    </row>
    <row r="211" spans="2:11">
      <c r="B211" s="117"/>
      <c r="C211" s="128"/>
      <c r="D211" s="128"/>
      <c r="E211" s="128"/>
      <c r="F211" s="128"/>
      <c r="G211" s="128"/>
      <c r="H211" s="128"/>
      <c r="I211" s="118"/>
      <c r="J211" s="118"/>
      <c r="K211" s="128"/>
    </row>
    <row r="212" spans="2:11">
      <c r="B212" s="117"/>
      <c r="C212" s="128"/>
      <c r="D212" s="128"/>
      <c r="E212" s="128"/>
      <c r="F212" s="128"/>
      <c r="G212" s="128"/>
      <c r="H212" s="128"/>
      <c r="I212" s="118"/>
      <c r="J212" s="118"/>
      <c r="K212" s="128"/>
    </row>
    <row r="213" spans="2:11">
      <c r="B213" s="117"/>
      <c r="C213" s="128"/>
      <c r="D213" s="128"/>
      <c r="E213" s="128"/>
      <c r="F213" s="128"/>
      <c r="G213" s="128"/>
      <c r="H213" s="128"/>
      <c r="I213" s="118"/>
      <c r="J213" s="118"/>
      <c r="K213" s="128"/>
    </row>
    <row r="214" spans="2:11">
      <c r="B214" s="117"/>
      <c r="C214" s="128"/>
      <c r="D214" s="128"/>
      <c r="E214" s="128"/>
      <c r="F214" s="128"/>
      <c r="G214" s="128"/>
      <c r="H214" s="128"/>
      <c r="I214" s="118"/>
      <c r="J214" s="118"/>
      <c r="K214" s="128"/>
    </row>
    <row r="215" spans="2:11">
      <c r="B215" s="117"/>
      <c r="C215" s="128"/>
      <c r="D215" s="128"/>
      <c r="E215" s="128"/>
      <c r="F215" s="128"/>
      <c r="G215" s="128"/>
      <c r="H215" s="128"/>
      <c r="I215" s="118"/>
      <c r="J215" s="118"/>
      <c r="K215" s="128"/>
    </row>
    <row r="216" spans="2:11">
      <c r="B216" s="117"/>
      <c r="C216" s="128"/>
      <c r="D216" s="128"/>
      <c r="E216" s="128"/>
      <c r="F216" s="128"/>
      <c r="G216" s="128"/>
      <c r="H216" s="128"/>
      <c r="I216" s="118"/>
      <c r="J216" s="118"/>
      <c r="K216" s="128"/>
    </row>
    <row r="217" spans="2:11">
      <c r="B217" s="117"/>
      <c r="C217" s="128"/>
      <c r="D217" s="128"/>
      <c r="E217" s="128"/>
      <c r="F217" s="128"/>
      <c r="G217" s="128"/>
      <c r="H217" s="128"/>
      <c r="I217" s="118"/>
      <c r="J217" s="118"/>
      <c r="K217" s="128"/>
    </row>
    <row r="218" spans="2:11">
      <c r="B218" s="117"/>
      <c r="C218" s="128"/>
      <c r="D218" s="128"/>
      <c r="E218" s="128"/>
      <c r="F218" s="128"/>
      <c r="G218" s="128"/>
      <c r="H218" s="128"/>
      <c r="I218" s="118"/>
      <c r="J218" s="118"/>
      <c r="K218" s="128"/>
    </row>
    <row r="219" spans="2:11">
      <c r="B219" s="117"/>
      <c r="C219" s="128"/>
      <c r="D219" s="128"/>
      <c r="E219" s="128"/>
      <c r="F219" s="128"/>
      <c r="G219" s="128"/>
      <c r="H219" s="128"/>
      <c r="I219" s="118"/>
      <c r="J219" s="118"/>
      <c r="K219" s="128"/>
    </row>
    <row r="220" spans="2:11">
      <c r="B220" s="117"/>
      <c r="C220" s="128"/>
      <c r="D220" s="128"/>
      <c r="E220" s="128"/>
      <c r="F220" s="128"/>
      <c r="G220" s="128"/>
      <c r="H220" s="128"/>
      <c r="I220" s="118"/>
      <c r="J220" s="118"/>
      <c r="K220" s="128"/>
    </row>
    <row r="221" spans="2:11">
      <c r="B221" s="117"/>
      <c r="C221" s="128"/>
      <c r="D221" s="128"/>
      <c r="E221" s="128"/>
      <c r="F221" s="128"/>
      <c r="G221" s="128"/>
      <c r="H221" s="128"/>
      <c r="I221" s="118"/>
      <c r="J221" s="118"/>
      <c r="K221" s="128"/>
    </row>
    <row r="222" spans="2:11">
      <c r="B222" s="117"/>
      <c r="C222" s="128"/>
      <c r="D222" s="128"/>
      <c r="E222" s="128"/>
      <c r="F222" s="128"/>
      <c r="G222" s="128"/>
      <c r="H222" s="128"/>
      <c r="I222" s="118"/>
      <c r="J222" s="118"/>
      <c r="K222" s="128"/>
    </row>
    <row r="223" spans="2:11">
      <c r="B223" s="117"/>
      <c r="C223" s="128"/>
      <c r="D223" s="128"/>
      <c r="E223" s="128"/>
      <c r="F223" s="128"/>
      <c r="G223" s="128"/>
      <c r="H223" s="128"/>
      <c r="I223" s="118"/>
      <c r="J223" s="118"/>
      <c r="K223" s="128"/>
    </row>
    <row r="224" spans="2:11">
      <c r="B224" s="117"/>
      <c r="C224" s="128"/>
      <c r="D224" s="128"/>
      <c r="E224" s="128"/>
      <c r="F224" s="128"/>
      <c r="G224" s="128"/>
      <c r="H224" s="128"/>
      <c r="I224" s="118"/>
      <c r="J224" s="118"/>
      <c r="K224" s="128"/>
    </row>
    <row r="225" spans="2:11">
      <c r="B225" s="117"/>
      <c r="C225" s="128"/>
      <c r="D225" s="128"/>
      <c r="E225" s="128"/>
      <c r="F225" s="128"/>
      <c r="G225" s="128"/>
      <c r="H225" s="128"/>
      <c r="I225" s="118"/>
      <c r="J225" s="118"/>
      <c r="K225" s="128"/>
    </row>
    <row r="226" spans="2:11">
      <c r="B226" s="117"/>
      <c r="C226" s="128"/>
      <c r="D226" s="128"/>
      <c r="E226" s="128"/>
      <c r="F226" s="128"/>
      <c r="G226" s="128"/>
      <c r="H226" s="128"/>
      <c r="I226" s="118"/>
      <c r="J226" s="118"/>
      <c r="K226" s="128"/>
    </row>
    <row r="227" spans="2:11">
      <c r="B227" s="117"/>
      <c r="C227" s="128"/>
      <c r="D227" s="128"/>
      <c r="E227" s="128"/>
      <c r="F227" s="128"/>
      <c r="G227" s="128"/>
      <c r="H227" s="128"/>
      <c r="I227" s="118"/>
      <c r="J227" s="118"/>
      <c r="K227" s="128"/>
    </row>
    <row r="228" spans="2:11">
      <c r="B228" s="117"/>
      <c r="C228" s="128"/>
      <c r="D228" s="128"/>
      <c r="E228" s="128"/>
      <c r="F228" s="128"/>
      <c r="G228" s="128"/>
      <c r="H228" s="128"/>
      <c r="I228" s="118"/>
      <c r="J228" s="118"/>
      <c r="K228" s="128"/>
    </row>
    <row r="229" spans="2:11">
      <c r="B229" s="117"/>
      <c r="C229" s="128"/>
      <c r="D229" s="128"/>
      <c r="E229" s="128"/>
      <c r="F229" s="128"/>
      <c r="G229" s="128"/>
      <c r="H229" s="128"/>
      <c r="I229" s="118"/>
      <c r="J229" s="118"/>
      <c r="K229" s="128"/>
    </row>
    <row r="230" spans="2:11">
      <c r="B230" s="117"/>
      <c r="C230" s="128"/>
      <c r="D230" s="128"/>
      <c r="E230" s="128"/>
      <c r="F230" s="128"/>
      <c r="G230" s="128"/>
      <c r="H230" s="128"/>
      <c r="I230" s="118"/>
      <c r="J230" s="118"/>
      <c r="K230" s="128"/>
    </row>
    <row r="231" spans="2:11">
      <c r="B231" s="117"/>
      <c r="C231" s="128"/>
      <c r="D231" s="128"/>
      <c r="E231" s="128"/>
      <c r="F231" s="128"/>
      <c r="G231" s="128"/>
      <c r="H231" s="128"/>
      <c r="I231" s="118"/>
      <c r="J231" s="118"/>
      <c r="K231" s="128"/>
    </row>
    <row r="232" spans="2:11">
      <c r="B232" s="117"/>
      <c r="C232" s="128"/>
      <c r="D232" s="128"/>
      <c r="E232" s="128"/>
      <c r="F232" s="128"/>
      <c r="G232" s="128"/>
      <c r="H232" s="128"/>
      <c r="I232" s="118"/>
      <c r="J232" s="118"/>
      <c r="K232" s="128"/>
    </row>
    <row r="233" spans="2:11">
      <c r="B233" s="117"/>
      <c r="C233" s="128"/>
      <c r="D233" s="128"/>
      <c r="E233" s="128"/>
      <c r="F233" s="128"/>
      <c r="G233" s="128"/>
      <c r="H233" s="128"/>
      <c r="I233" s="118"/>
      <c r="J233" s="118"/>
      <c r="K233" s="128"/>
    </row>
    <row r="234" spans="2:11">
      <c r="B234" s="117"/>
      <c r="C234" s="128"/>
      <c r="D234" s="128"/>
      <c r="E234" s="128"/>
      <c r="F234" s="128"/>
      <c r="G234" s="128"/>
      <c r="H234" s="128"/>
      <c r="I234" s="118"/>
      <c r="J234" s="118"/>
      <c r="K234" s="128"/>
    </row>
    <row r="235" spans="2:11">
      <c r="B235" s="117"/>
      <c r="C235" s="128"/>
      <c r="D235" s="128"/>
      <c r="E235" s="128"/>
      <c r="F235" s="128"/>
      <c r="G235" s="128"/>
      <c r="H235" s="128"/>
      <c r="I235" s="118"/>
      <c r="J235" s="118"/>
      <c r="K235" s="128"/>
    </row>
    <row r="236" spans="2:11">
      <c r="B236" s="117"/>
      <c r="C236" s="128"/>
      <c r="D236" s="128"/>
      <c r="E236" s="128"/>
      <c r="F236" s="128"/>
      <c r="G236" s="128"/>
      <c r="H236" s="128"/>
      <c r="I236" s="118"/>
      <c r="J236" s="118"/>
      <c r="K236" s="128"/>
    </row>
    <row r="237" spans="2:11">
      <c r="B237" s="117"/>
      <c r="C237" s="128"/>
      <c r="D237" s="128"/>
      <c r="E237" s="128"/>
      <c r="F237" s="128"/>
      <c r="G237" s="128"/>
      <c r="H237" s="128"/>
      <c r="I237" s="118"/>
      <c r="J237" s="118"/>
      <c r="K237" s="128"/>
    </row>
    <row r="238" spans="2:11">
      <c r="B238" s="117"/>
      <c r="C238" s="128"/>
      <c r="D238" s="128"/>
      <c r="E238" s="128"/>
      <c r="F238" s="128"/>
      <c r="G238" s="128"/>
      <c r="H238" s="128"/>
      <c r="I238" s="118"/>
      <c r="J238" s="118"/>
      <c r="K238" s="128"/>
    </row>
    <row r="239" spans="2:11">
      <c r="B239" s="117"/>
      <c r="C239" s="128"/>
      <c r="D239" s="128"/>
      <c r="E239" s="128"/>
      <c r="F239" s="128"/>
      <c r="G239" s="128"/>
      <c r="H239" s="128"/>
      <c r="I239" s="118"/>
      <c r="J239" s="118"/>
      <c r="K239" s="128"/>
    </row>
    <row r="240" spans="2:11">
      <c r="B240" s="117"/>
      <c r="C240" s="128"/>
      <c r="D240" s="128"/>
      <c r="E240" s="128"/>
      <c r="F240" s="128"/>
      <c r="G240" s="128"/>
      <c r="H240" s="128"/>
      <c r="I240" s="118"/>
      <c r="J240" s="118"/>
      <c r="K240" s="128"/>
    </row>
    <row r="241" spans="2:11">
      <c r="B241" s="117"/>
      <c r="C241" s="128"/>
      <c r="D241" s="128"/>
      <c r="E241" s="128"/>
      <c r="F241" s="128"/>
      <c r="G241" s="128"/>
      <c r="H241" s="128"/>
      <c r="I241" s="118"/>
      <c r="J241" s="118"/>
      <c r="K241" s="128"/>
    </row>
    <row r="242" spans="2:11">
      <c r="B242" s="117"/>
      <c r="C242" s="128"/>
      <c r="D242" s="128"/>
      <c r="E242" s="128"/>
      <c r="F242" s="128"/>
      <c r="G242" s="128"/>
      <c r="H242" s="128"/>
      <c r="I242" s="118"/>
      <c r="J242" s="118"/>
      <c r="K242" s="128"/>
    </row>
    <row r="243" spans="2:11">
      <c r="B243" s="117"/>
      <c r="C243" s="128"/>
      <c r="D243" s="128"/>
      <c r="E243" s="128"/>
      <c r="F243" s="128"/>
      <c r="G243" s="128"/>
      <c r="H243" s="128"/>
      <c r="I243" s="118"/>
      <c r="J243" s="118"/>
      <c r="K243" s="128"/>
    </row>
    <row r="244" spans="2:11">
      <c r="B244" s="117"/>
      <c r="C244" s="128"/>
      <c r="D244" s="128"/>
      <c r="E244" s="128"/>
      <c r="F244" s="128"/>
      <c r="G244" s="128"/>
      <c r="H244" s="128"/>
      <c r="I244" s="118"/>
      <c r="J244" s="118"/>
      <c r="K244" s="128"/>
    </row>
    <row r="245" spans="2:11">
      <c r="B245" s="117"/>
      <c r="C245" s="128"/>
      <c r="D245" s="128"/>
      <c r="E245" s="128"/>
      <c r="F245" s="128"/>
      <c r="G245" s="128"/>
      <c r="H245" s="128"/>
      <c r="I245" s="118"/>
      <c r="J245" s="118"/>
      <c r="K245" s="128"/>
    </row>
    <row r="246" spans="2:11">
      <c r="B246" s="117"/>
      <c r="C246" s="128"/>
      <c r="D246" s="128"/>
      <c r="E246" s="128"/>
      <c r="F246" s="128"/>
      <c r="G246" s="128"/>
      <c r="H246" s="128"/>
      <c r="I246" s="118"/>
      <c r="J246" s="118"/>
      <c r="K246" s="128"/>
    </row>
    <row r="247" spans="2:11">
      <c r="B247" s="117"/>
      <c r="C247" s="128"/>
      <c r="D247" s="128"/>
      <c r="E247" s="128"/>
      <c r="F247" s="128"/>
      <c r="G247" s="128"/>
      <c r="H247" s="128"/>
      <c r="I247" s="118"/>
      <c r="J247" s="118"/>
      <c r="K247" s="128"/>
    </row>
    <row r="248" spans="2:11">
      <c r="B248" s="117"/>
      <c r="C248" s="128"/>
      <c r="D248" s="128"/>
      <c r="E248" s="128"/>
      <c r="F248" s="128"/>
      <c r="G248" s="128"/>
      <c r="H248" s="128"/>
      <c r="I248" s="118"/>
      <c r="J248" s="118"/>
      <c r="K248" s="128"/>
    </row>
    <row r="249" spans="2:11">
      <c r="B249" s="117"/>
      <c r="C249" s="128"/>
      <c r="D249" s="128"/>
      <c r="E249" s="128"/>
      <c r="F249" s="128"/>
      <c r="G249" s="128"/>
      <c r="H249" s="128"/>
      <c r="I249" s="118"/>
      <c r="J249" s="118"/>
      <c r="K249" s="128"/>
    </row>
    <row r="250" spans="2:11">
      <c r="B250" s="117"/>
      <c r="C250" s="128"/>
      <c r="D250" s="128"/>
      <c r="E250" s="128"/>
      <c r="F250" s="128"/>
      <c r="G250" s="128"/>
      <c r="H250" s="128"/>
      <c r="I250" s="118"/>
      <c r="J250" s="118"/>
      <c r="K250" s="128"/>
    </row>
    <row r="251" spans="2:11">
      <c r="B251" s="117"/>
      <c r="C251" s="128"/>
      <c r="D251" s="128"/>
      <c r="E251" s="128"/>
      <c r="F251" s="128"/>
      <c r="G251" s="128"/>
      <c r="H251" s="128"/>
      <c r="I251" s="118"/>
      <c r="J251" s="118"/>
      <c r="K251" s="128"/>
    </row>
    <row r="252" spans="2:11">
      <c r="B252" s="117"/>
      <c r="C252" s="128"/>
      <c r="D252" s="128"/>
      <c r="E252" s="128"/>
      <c r="F252" s="128"/>
      <c r="G252" s="128"/>
      <c r="H252" s="128"/>
      <c r="I252" s="118"/>
      <c r="J252" s="118"/>
      <c r="K252" s="128"/>
    </row>
    <row r="253" spans="2:11">
      <c r="B253" s="117"/>
      <c r="C253" s="128"/>
      <c r="D253" s="128"/>
      <c r="E253" s="128"/>
      <c r="F253" s="128"/>
      <c r="G253" s="128"/>
      <c r="H253" s="128"/>
      <c r="I253" s="118"/>
      <c r="J253" s="118"/>
      <c r="K253" s="128"/>
    </row>
    <row r="254" spans="2:11">
      <c r="B254" s="117"/>
      <c r="C254" s="128"/>
      <c r="D254" s="128"/>
      <c r="E254" s="128"/>
      <c r="F254" s="128"/>
      <c r="G254" s="128"/>
      <c r="H254" s="128"/>
      <c r="I254" s="118"/>
      <c r="J254" s="118"/>
      <c r="K254" s="128"/>
    </row>
    <row r="255" spans="2:11">
      <c r="B255" s="117"/>
      <c r="C255" s="128"/>
      <c r="D255" s="128"/>
      <c r="E255" s="128"/>
      <c r="F255" s="128"/>
      <c r="G255" s="128"/>
      <c r="H255" s="128"/>
      <c r="I255" s="118"/>
      <c r="J255" s="118"/>
      <c r="K255" s="128"/>
    </row>
    <row r="256" spans="2:11">
      <c r="B256" s="117"/>
      <c r="C256" s="128"/>
      <c r="D256" s="128"/>
      <c r="E256" s="128"/>
      <c r="F256" s="128"/>
      <c r="G256" s="128"/>
      <c r="H256" s="128"/>
      <c r="I256" s="118"/>
      <c r="J256" s="118"/>
      <c r="K256" s="128"/>
    </row>
    <row r="257" spans="2:11">
      <c r="B257" s="117"/>
      <c r="C257" s="128"/>
      <c r="D257" s="128"/>
      <c r="E257" s="128"/>
      <c r="F257" s="128"/>
      <c r="G257" s="128"/>
      <c r="H257" s="128"/>
      <c r="I257" s="118"/>
      <c r="J257" s="118"/>
      <c r="K257" s="128"/>
    </row>
    <row r="258" spans="2:11">
      <c r="B258" s="117"/>
      <c r="C258" s="128"/>
      <c r="D258" s="128"/>
      <c r="E258" s="128"/>
      <c r="F258" s="128"/>
      <c r="G258" s="128"/>
      <c r="H258" s="128"/>
      <c r="I258" s="118"/>
      <c r="J258" s="118"/>
      <c r="K258" s="128"/>
    </row>
    <row r="259" spans="2:11">
      <c r="B259" s="117"/>
      <c r="C259" s="128"/>
      <c r="D259" s="128"/>
      <c r="E259" s="128"/>
      <c r="F259" s="128"/>
      <c r="G259" s="128"/>
      <c r="H259" s="128"/>
      <c r="I259" s="118"/>
      <c r="J259" s="118"/>
      <c r="K259" s="128"/>
    </row>
    <row r="260" spans="2:11">
      <c r="B260" s="117"/>
      <c r="C260" s="128"/>
      <c r="D260" s="128"/>
      <c r="E260" s="128"/>
      <c r="F260" s="128"/>
      <c r="G260" s="128"/>
      <c r="H260" s="128"/>
      <c r="I260" s="118"/>
      <c r="J260" s="118"/>
      <c r="K260" s="128"/>
    </row>
    <row r="261" spans="2:11">
      <c r="B261" s="117"/>
      <c r="C261" s="128"/>
      <c r="D261" s="128"/>
      <c r="E261" s="128"/>
      <c r="F261" s="128"/>
      <c r="G261" s="128"/>
      <c r="H261" s="128"/>
      <c r="I261" s="118"/>
      <c r="J261" s="118"/>
      <c r="K261" s="128"/>
    </row>
    <row r="262" spans="2:11">
      <c r="B262" s="117"/>
      <c r="C262" s="128"/>
      <c r="D262" s="128"/>
      <c r="E262" s="128"/>
      <c r="F262" s="128"/>
      <c r="G262" s="128"/>
      <c r="H262" s="128"/>
      <c r="I262" s="118"/>
      <c r="J262" s="118"/>
      <c r="K262" s="128"/>
    </row>
    <row r="263" spans="2:11">
      <c r="B263" s="117"/>
      <c r="C263" s="128"/>
      <c r="D263" s="128"/>
      <c r="E263" s="128"/>
      <c r="F263" s="128"/>
      <c r="G263" s="128"/>
      <c r="H263" s="128"/>
      <c r="I263" s="118"/>
      <c r="J263" s="118"/>
      <c r="K263" s="128"/>
    </row>
    <row r="264" spans="2:11">
      <c r="B264" s="117"/>
      <c r="C264" s="128"/>
      <c r="D264" s="128"/>
      <c r="E264" s="128"/>
      <c r="F264" s="128"/>
      <c r="G264" s="128"/>
      <c r="H264" s="128"/>
      <c r="I264" s="118"/>
      <c r="J264" s="118"/>
      <c r="K264" s="128"/>
    </row>
    <row r="265" spans="2:11">
      <c r="B265" s="117"/>
      <c r="C265" s="128"/>
      <c r="D265" s="128"/>
      <c r="E265" s="128"/>
      <c r="F265" s="128"/>
      <c r="G265" s="128"/>
      <c r="H265" s="128"/>
      <c r="I265" s="118"/>
      <c r="J265" s="118"/>
      <c r="K265" s="128"/>
    </row>
    <row r="266" spans="2:11">
      <c r="B266" s="117"/>
      <c r="C266" s="128"/>
      <c r="D266" s="128"/>
      <c r="E266" s="128"/>
      <c r="F266" s="128"/>
      <c r="G266" s="128"/>
      <c r="H266" s="128"/>
      <c r="I266" s="118"/>
      <c r="J266" s="118"/>
      <c r="K266" s="128"/>
    </row>
    <row r="267" spans="2:11">
      <c r="B267" s="117"/>
      <c r="C267" s="128"/>
      <c r="D267" s="128"/>
      <c r="E267" s="128"/>
      <c r="F267" s="128"/>
      <c r="G267" s="128"/>
      <c r="H267" s="128"/>
      <c r="I267" s="118"/>
      <c r="J267" s="118"/>
      <c r="K267" s="128"/>
    </row>
    <row r="268" spans="2:11">
      <c r="B268" s="117"/>
      <c r="C268" s="128"/>
      <c r="D268" s="128"/>
      <c r="E268" s="128"/>
      <c r="F268" s="128"/>
      <c r="G268" s="128"/>
      <c r="H268" s="128"/>
      <c r="I268" s="118"/>
      <c r="J268" s="118"/>
      <c r="K268" s="128"/>
    </row>
    <row r="269" spans="2:11">
      <c r="B269" s="117"/>
      <c r="C269" s="128"/>
      <c r="D269" s="128"/>
      <c r="E269" s="128"/>
      <c r="F269" s="128"/>
      <c r="G269" s="128"/>
      <c r="H269" s="128"/>
      <c r="I269" s="118"/>
      <c r="J269" s="118"/>
      <c r="K269" s="128"/>
    </row>
    <row r="270" spans="2:11">
      <c r="B270" s="117"/>
      <c r="C270" s="128"/>
      <c r="D270" s="128"/>
      <c r="E270" s="128"/>
      <c r="F270" s="128"/>
      <c r="G270" s="128"/>
      <c r="H270" s="128"/>
      <c r="I270" s="118"/>
      <c r="J270" s="118"/>
      <c r="K270" s="128"/>
    </row>
    <row r="271" spans="2:11">
      <c r="B271" s="117"/>
      <c r="C271" s="128"/>
      <c r="D271" s="128"/>
      <c r="E271" s="128"/>
      <c r="F271" s="128"/>
      <c r="G271" s="128"/>
      <c r="H271" s="128"/>
      <c r="I271" s="118"/>
      <c r="J271" s="118"/>
      <c r="K271" s="128"/>
    </row>
    <row r="272" spans="2:11">
      <c r="B272" s="117"/>
      <c r="C272" s="128"/>
      <c r="D272" s="128"/>
      <c r="E272" s="128"/>
      <c r="F272" s="128"/>
      <c r="G272" s="128"/>
      <c r="H272" s="128"/>
      <c r="I272" s="118"/>
      <c r="J272" s="118"/>
      <c r="K272" s="128"/>
    </row>
    <row r="273" spans="2:11">
      <c r="B273" s="117"/>
      <c r="C273" s="128"/>
      <c r="D273" s="128"/>
      <c r="E273" s="128"/>
      <c r="F273" s="128"/>
      <c r="G273" s="128"/>
      <c r="H273" s="128"/>
      <c r="I273" s="118"/>
      <c r="J273" s="118"/>
      <c r="K273" s="128"/>
    </row>
    <row r="274" spans="2:11">
      <c r="B274" s="117"/>
      <c r="C274" s="128"/>
      <c r="D274" s="128"/>
      <c r="E274" s="128"/>
      <c r="F274" s="128"/>
      <c r="G274" s="128"/>
      <c r="H274" s="128"/>
      <c r="I274" s="118"/>
      <c r="J274" s="118"/>
      <c r="K274" s="128"/>
    </row>
    <row r="275" spans="2:11">
      <c r="B275" s="117"/>
      <c r="C275" s="128"/>
      <c r="D275" s="128"/>
      <c r="E275" s="128"/>
      <c r="F275" s="128"/>
      <c r="G275" s="128"/>
      <c r="H275" s="128"/>
      <c r="I275" s="118"/>
      <c r="J275" s="118"/>
      <c r="K275" s="128"/>
    </row>
    <row r="276" spans="2:11">
      <c r="B276" s="117"/>
      <c r="C276" s="128"/>
      <c r="D276" s="128"/>
      <c r="E276" s="128"/>
      <c r="F276" s="128"/>
      <c r="G276" s="128"/>
      <c r="H276" s="128"/>
      <c r="I276" s="118"/>
      <c r="J276" s="118"/>
      <c r="K276" s="128"/>
    </row>
    <row r="277" spans="2:11">
      <c r="B277" s="117"/>
      <c r="C277" s="128"/>
      <c r="D277" s="128"/>
      <c r="E277" s="128"/>
      <c r="F277" s="128"/>
      <c r="G277" s="128"/>
      <c r="H277" s="128"/>
      <c r="I277" s="118"/>
      <c r="J277" s="118"/>
      <c r="K277" s="128"/>
    </row>
    <row r="278" spans="2:11">
      <c r="B278" s="117"/>
      <c r="C278" s="128"/>
      <c r="D278" s="128"/>
      <c r="E278" s="128"/>
      <c r="F278" s="128"/>
      <c r="G278" s="128"/>
      <c r="H278" s="128"/>
      <c r="I278" s="118"/>
      <c r="J278" s="118"/>
      <c r="K278" s="128"/>
    </row>
    <row r="279" spans="2:11">
      <c r="B279" s="117"/>
      <c r="C279" s="128"/>
      <c r="D279" s="128"/>
      <c r="E279" s="128"/>
      <c r="F279" s="128"/>
      <c r="G279" s="128"/>
      <c r="H279" s="128"/>
      <c r="I279" s="118"/>
      <c r="J279" s="118"/>
      <c r="K279" s="128"/>
    </row>
    <row r="280" spans="2:11">
      <c r="B280" s="117"/>
      <c r="C280" s="128"/>
      <c r="D280" s="128"/>
      <c r="E280" s="128"/>
      <c r="F280" s="128"/>
      <c r="G280" s="128"/>
      <c r="H280" s="128"/>
      <c r="I280" s="118"/>
      <c r="J280" s="118"/>
      <c r="K280" s="128"/>
    </row>
    <row r="281" spans="2:11">
      <c r="B281" s="117"/>
      <c r="C281" s="128"/>
      <c r="D281" s="128"/>
      <c r="E281" s="128"/>
      <c r="F281" s="128"/>
      <c r="G281" s="128"/>
      <c r="H281" s="128"/>
      <c r="I281" s="118"/>
      <c r="J281" s="118"/>
      <c r="K281" s="128"/>
    </row>
    <row r="282" spans="2:11">
      <c r="B282" s="117"/>
      <c r="C282" s="128"/>
      <c r="D282" s="128"/>
      <c r="E282" s="128"/>
      <c r="F282" s="128"/>
      <c r="G282" s="128"/>
      <c r="H282" s="128"/>
      <c r="I282" s="118"/>
      <c r="J282" s="118"/>
      <c r="K282" s="128"/>
    </row>
    <row r="283" spans="2:11">
      <c r="B283" s="117"/>
      <c r="C283" s="128"/>
      <c r="D283" s="128"/>
      <c r="E283" s="128"/>
      <c r="F283" s="128"/>
      <c r="G283" s="128"/>
      <c r="H283" s="128"/>
      <c r="I283" s="118"/>
      <c r="J283" s="118"/>
      <c r="K283" s="128"/>
    </row>
    <row r="284" spans="2:11">
      <c r="B284" s="117"/>
      <c r="C284" s="128"/>
      <c r="D284" s="128"/>
      <c r="E284" s="128"/>
      <c r="F284" s="128"/>
      <c r="G284" s="128"/>
      <c r="H284" s="128"/>
      <c r="I284" s="118"/>
      <c r="J284" s="118"/>
      <c r="K284" s="128"/>
    </row>
    <row r="285" spans="2:11">
      <c r="B285" s="117"/>
      <c r="C285" s="128"/>
      <c r="D285" s="128"/>
      <c r="E285" s="128"/>
      <c r="F285" s="128"/>
      <c r="G285" s="128"/>
      <c r="H285" s="128"/>
      <c r="I285" s="118"/>
      <c r="J285" s="118"/>
      <c r="K285" s="128"/>
    </row>
    <row r="286" spans="2:11">
      <c r="B286" s="117"/>
      <c r="C286" s="128"/>
      <c r="D286" s="128"/>
      <c r="E286" s="128"/>
      <c r="F286" s="128"/>
      <c r="G286" s="128"/>
      <c r="H286" s="128"/>
      <c r="I286" s="118"/>
      <c r="J286" s="118"/>
      <c r="K286" s="128"/>
    </row>
    <row r="287" spans="2:11">
      <c r="B287" s="117"/>
      <c r="C287" s="128"/>
      <c r="D287" s="128"/>
      <c r="E287" s="128"/>
      <c r="F287" s="128"/>
      <c r="G287" s="128"/>
      <c r="H287" s="128"/>
      <c r="I287" s="118"/>
      <c r="J287" s="118"/>
      <c r="K287" s="128"/>
    </row>
    <row r="288" spans="2:11">
      <c r="B288" s="117"/>
      <c r="C288" s="128"/>
      <c r="D288" s="128"/>
      <c r="E288" s="128"/>
      <c r="F288" s="128"/>
      <c r="G288" s="128"/>
      <c r="H288" s="128"/>
      <c r="I288" s="118"/>
      <c r="J288" s="118"/>
      <c r="K288" s="128"/>
    </row>
    <row r="289" spans="2:11">
      <c r="B289" s="117"/>
      <c r="C289" s="128"/>
      <c r="D289" s="128"/>
      <c r="E289" s="128"/>
      <c r="F289" s="128"/>
      <c r="G289" s="128"/>
      <c r="H289" s="128"/>
      <c r="I289" s="118"/>
      <c r="J289" s="118"/>
      <c r="K289" s="128"/>
    </row>
    <row r="290" spans="2:11">
      <c r="B290" s="117"/>
      <c r="C290" s="128"/>
      <c r="D290" s="128"/>
      <c r="E290" s="128"/>
      <c r="F290" s="128"/>
      <c r="G290" s="128"/>
      <c r="H290" s="128"/>
      <c r="I290" s="118"/>
      <c r="J290" s="118"/>
      <c r="K290" s="128"/>
    </row>
    <row r="291" spans="2:11">
      <c r="B291" s="117"/>
      <c r="C291" s="128"/>
      <c r="D291" s="128"/>
      <c r="E291" s="128"/>
      <c r="F291" s="128"/>
      <c r="G291" s="128"/>
      <c r="H291" s="128"/>
      <c r="I291" s="118"/>
      <c r="J291" s="118"/>
      <c r="K291" s="128"/>
    </row>
    <row r="292" spans="2:11">
      <c r="B292" s="117"/>
      <c r="C292" s="128"/>
      <c r="D292" s="128"/>
      <c r="E292" s="128"/>
      <c r="F292" s="128"/>
      <c r="G292" s="128"/>
      <c r="H292" s="128"/>
      <c r="I292" s="118"/>
      <c r="J292" s="118"/>
      <c r="K292" s="128"/>
    </row>
    <row r="293" spans="2:11">
      <c r="B293" s="117"/>
      <c r="C293" s="128"/>
      <c r="D293" s="128"/>
      <c r="E293" s="128"/>
      <c r="F293" s="128"/>
      <c r="G293" s="128"/>
      <c r="H293" s="128"/>
      <c r="I293" s="118"/>
      <c r="J293" s="118"/>
      <c r="K293" s="128"/>
    </row>
    <row r="294" spans="2:11">
      <c r="B294" s="117"/>
      <c r="C294" s="128"/>
      <c r="D294" s="128"/>
      <c r="E294" s="128"/>
      <c r="F294" s="128"/>
      <c r="G294" s="128"/>
      <c r="H294" s="128"/>
      <c r="I294" s="118"/>
      <c r="J294" s="118"/>
      <c r="K294" s="128"/>
    </row>
    <row r="295" spans="2:11">
      <c r="B295" s="117"/>
      <c r="C295" s="128"/>
      <c r="D295" s="128"/>
      <c r="E295" s="128"/>
      <c r="F295" s="128"/>
      <c r="G295" s="128"/>
      <c r="H295" s="128"/>
      <c r="I295" s="118"/>
      <c r="J295" s="118"/>
      <c r="K295" s="128"/>
    </row>
    <row r="296" spans="2:11">
      <c r="B296" s="117"/>
      <c r="C296" s="128"/>
      <c r="D296" s="128"/>
      <c r="E296" s="128"/>
      <c r="F296" s="128"/>
      <c r="G296" s="128"/>
      <c r="H296" s="128"/>
      <c r="I296" s="118"/>
      <c r="J296" s="118"/>
      <c r="K296" s="128"/>
    </row>
    <row r="297" spans="2:11">
      <c r="B297" s="117"/>
      <c r="C297" s="128"/>
      <c r="D297" s="128"/>
      <c r="E297" s="128"/>
      <c r="F297" s="128"/>
      <c r="G297" s="128"/>
      <c r="H297" s="128"/>
      <c r="I297" s="118"/>
      <c r="J297" s="118"/>
      <c r="K297" s="128"/>
    </row>
    <row r="298" spans="2:11">
      <c r="B298" s="117"/>
      <c r="C298" s="128"/>
      <c r="D298" s="128"/>
      <c r="E298" s="128"/>
      <c r="F298" s="128"/>
      <c r="G298" s="128"/>
      <c r="H298" s="128"/>
      <c r="I298" s="118"/>
      <c r="J298" s="118"/>
      <c r="K298" s="128"/>
    </row>
    <row r="299" spans="2:11">
      <c r="B299" s="117"/>
      <c r="C299" s="128"/>
      <c r="D299" s="128"/>
      <c r="E299" s="128"/>
      <c r="F299" s="128"/>
      <c r="G299" s="128"/>
      <c r="H299" s="128"/>
      <c r="I299" s="118"/>
      <c r="J299" s="118"/>
      <c r="K299" s="128"/>
    </row>
    <row r="300" spans="2:11">
      <c r="B300" s="117"/>
      <c r="C300" s="128"/>
      <c r="D300" s="128"/>
      <c r="E300" s="128"/>
      <c r="F300" s="128"/>
      <c r="G300" s="128"/>
      <c r="H300" s="128"/>
      <c r="I300" s="118"/>
      <c r="J300" s="118"/>
      <c r="K300" s="128"/>
    </row>
    <row r="301" spans="2:11">
      <c r="B301" s="117"/>
      <c r="C301" s="128"/>
      <c r="D301" s="128"/>
      <c r="E301" s="128"/>
      <c r="F301" s="128"/>
      <c r="G301" s="128"/>
      <c r="H301" s="128"/>
      <c r="I301" s="118"/>
      <c r="J301" s="118"/>
      <c r="K301" s="128"/>
    </row>
    <row r="302" spans="2:11">
      <c r="B302" s="117"/>
      <c r="C302" s="128"/>
      <c r="D302" s="128"/>
      <c r="E302" s="128"/>
      <c r="F302" s="128"/>
      <c r="G302" s="128"/>
      <c r="H302" s="128"/>
      <c r="I302" s="118"/>
      <c r="J302" s="118"/>
      <c r="K302" s="128"/>
    </row>
    <row r="303" spans="2:11">
      <c r="B303" s="117"/>
      <c r="C303" s="128"/>
      <c r="D303" s="128"/>
      <c r="E303" s="128"/>
      <c r="F303" s="128"/>
      <c r="G303" s="128"/>
      <c r="H303" s="128"/>
      <c r="I303" s="118"/>
      <c r="J303" s="118"/>
      <c r="K303" s="128"/>
    </row>
    <row r="304" spans="2:11">
      <c r="B304" s="117"/>
      <c r="C304" s="128"/>
      <c r="D304" s="128"/>
      <c r="E304" s="128"/>
      <c r="F304" s="128"/>
      <c r="G304" s="128"/>
      <c r="H304" s="128"/>
      <c r="I304" s="118"/>
      <c r="J304" s="118"/>
      <c r="K304" s="128"/>
    </row>
    <row r="305" spans="2:11">
      <c r="B305" s="117"/>
      <c r="C305" s="128"/>
      <c r="D305" s="128"/>
      <c r="E305" s="128"/>
      <c r="F305" s="128"/>
      <c r="G305" s="128"/>
      <c r="H305" s="128"/>
      <c r="I305" s="118"/>
      <c r="J305" s="118"/>
      <c r="K305" s="128"/>
    </row>
    <row r="306" spans="2:11">
      <c r="B306" s="117"/>
      <c r="C306" s="128"/>
      <c r="D306" s="128"/>
      <c r="E306" s="128"/>
      <c r="F306" s="128"/>
      <c r="G306" s="128"/>
      <c r="H306" s="128"/>
      <c r="I306" s="118"/>
      <c r="J306" s="118"/>
      <c r="K306" s="128"/>
    </row>
    <row r="307" spans="2:11">
      <c r="B307" s="117"/>
      <c r="C307" s="128"/>
      <c r="D307" s="128"/>
      <c r="E307" s="128"/>
      <c r="F307" s="128"/>
      <c r="G307" s="128"/>
      <c r="H307" s="128"/>
      <c r="I307" s="118"/>
      <c r="J307" s="118"/>
      <c r="K307" s="128"/>
    </row>
    <row r="308" spans="2:11">
      <c r="B308" s="117"/>
      <c r="C308" s="128"/>
      <c r="D308" s="128"/>
      <c r="E308" s="128"/>
      <c r="F308" s="128"/>
      <c r="G308" s="128"/>
      <c r="H308" s="128"/>
      <c r="I308" s="118"/>
      <c r="J308" s="118"/>
      <c r="K308" s="128"/>
    </row>
    <row r="309" spans="2:11">
      <c r="B309" s="117"/>
      <c r="C309" s="128"/>
      <c r="D309" s="128"/>
      <c r="E309" s="128"/>
      <c r="F309" s="128"/>
      <c r="G309" s="128"/>
      <c r="H309" s="128"/>
      <c r="I309" s="118"/>
      <c r="J309" s="118"/>
      <c r="K309" s="128"/>
    </row>
    <row r="310" spans="2:11">
      <c r="B310" s="117"/>
      <c r="C310" s="128"/>
      <c r="D310" s="128"/>
      <c r="E310" s="128"/>
      <c r="F310" s="128"/>
      <c r="G310" s="128"/>
      <c r="H310" s="128"/>
      <c r="I310" s="118"/>
      <c r="J310" s="118"/>
      <c r="K310" s="128"/>
    </row>
    <row r="311" spans="2:11">
      <c r="B311" s="117"/>
      <c r="C311" s="128"/>
      <c r="D311" s="128"/>
      <c r="E311" s="128"/>
      <c r="F311" s="128"/>
      <c r="G311" s="128"/>
      <c r="H311" s="128"/>
      <c r="I311" s="118"/>
      <c r="J311" s="118"/>
      <c r="K311" s="128"/>
    </row>
    <row r="312" spans="2:11">
      <c r="B312" s="117"/>
      <c r="C312" s="128"/>
      <c r="D312" s="128"/>
      <c r="E312" s="128"/>
      <c r="F312" s="128"/>
      <c r="G312" s="128"/>
      <c r="H312" s="128"/>
      <c r="I312" s="118"/>
      <c r="J312" s="118"/>
      <c r="K312" s="128"/>
    </row>
    <row r="313" spans="2:11">
      <c r="B313" s="117"/>
      <c r="C313" s="128"/>
      <c r="D313" s="128"/>
      <c r="E313" s="128"/>
      <c r="F313" s="128"/>
      <c r="G313" s="128"/>
      <c r="H313" s="128"/>
      <c r="I313" s="118"/>
      <c r="J313" s="118"/>
      <c r="K313" s="128"/>
    </row>
    <row r="314" spans="2:11">
      <c r="B314" s="117"/>
      <c r="C314" s="128"/>
      <c r="D314" s="128"/>
      <c r="E314" s="128"/>
      <c r="F314" s="128"/>
      <c r="G314" s="128"/>
      <c r="H314" s="128"/>
      <c r="I314" s="118"/>
      <c r="J314" s="118"/>
      <c r="K314" s="128"/>
    </row>
    <row r="315" spans="2:11">
      <c r="B315" s="117"/>
      <c r="C315" s="128"/>
      <c r="D315" s="128"/>
      <c r="E315" s="128"/>
      <c r="F315" s="128"/>
      <c r="G315" s="128"/>
      <c r="H315" s="128"/>
      <c r="I315" s="118"/>
      <c r="J315" s="118"/>
      <c r="K315" s="128"/>
    </row>
    <row r="316" spans="2:11">
      <c r="B316" s="117"/>
      <c r="C316" s="128"/>
      <c r="D316" s="128"/>
      <c r="E316" s="128"/>
      <c r="F316" s="128"/>
      <c r="G316" s="128"/>
      <c r="H316" s="128"/>
      <c r="I316" s="118"/>
      <c r="J316" s="118"/>
      <c r="K316" s="128"/>
    </row>
    <row r="317" spans="2:11">
      <c r="B317" s="117"/>
      <c r="C317" s="128"/>
      <c r="D317" s="128"/>
      <c r="E317" s="128"/>
      <c r="F317" s="128"/>
      <c r="G317" s="128"/>
      <c r="H317" s="128"/>
      <c r="I317" s="118"/>
      <c r="J317" s="118"/>
      <c r="K317" s="128"/>
    </row>
    <row r="318" spans="2:11">
      <c r="B318" s="117"/>
      <c r="C318" s="128"/>
      <c r="D318" s="128"/>
      <c r="E318" s="128"/>
      <c r="F318" s="128"/>
      <c r="G318" s="128"/>
      <c r="H318" s="128"/>
      <c r="I318" s="118"/>
      <c r="J318" s="118"/>
      <c r="K318" s="128"/>
    </row>
    <row r="319" spans="2:11">
      <c r="B319" s="117"/>
      <c r="C319" s="128"/>
      <c r="D319" s="128"/>
      <c r="E319" s="128"/>
      <c r="F319" s="128"/>
      <c r="G319" s="128"/>
      <c r="H319" s="128"/>
      <c r="I319" s="118"/>
      <c r="J319" s="118"/>
      <c r="K319" s="128"/>
    </row>
    <row r="320" spans="2:11">
      <c r="B320" s="117"/>
      <c r="C320" s="128"/>
      <c r="D320" s="128"/>
      <c r="E320" s="128"/>
      <c r="F320" s="128"/>
      <c r="G320" s="128"/>
      <c r="H320" s="128"/>
      <c r="I320" s="118"/>
      <c r="J320" s="118"/>
      <c r="K320" s="128"/>
    </row>
    <row r="321" spans="2:11">
      <c r="B321" s="117"/>
      <c r="C321" s="128"/>
      <c r="D321" s="128"/>
      <c r="E321" s="128"/>
      <c r="F321" s="128"/>
      <c r="G321" s="128"/>
      <c r="H321" s="128"/>
      <c r="I321" s="118"/>
      <c r="J321" s="118"/>
      <c r="K321" s="128"/>
    </row>
    <row r="322" spans="2:11">
      <c r="B322" s="117"/>
      <c r="C322" s="128"/>
      <c r="D322" s="128"/>
      <c r="E322" s="128"/>
      <c r="F322" s="128"/>
      <c r="G322" s="128"/>
      <c r="H322" s="128"/>
      <c r="I322" s="118"/>
      <c r="J322" s="118"/>
      <c r="K322" s="128"/>
    </row>
    <row r="323" spans="2:11">
      <c r="B323" s="117"/>
      <c r="C323" s="128"/>
      <c r="D323" s="128"/>
      <c r="E323" s="128"/>
      <c r="F323" s="128"/>
      <c r="G323" s="128"/>
      <c r="H323" s="128"/>
      <c r="I323" s="118"/>
      <c r="J323" s="118"/>
      <c r="K323" s="128"/>
    </row>
    <row r="324" spans="2:11">
      <c r="B324" s="117"/>
      <c r="C324" s="128"/>
      <c r="D324" s="128"/>
      <c r="E324" s="128"/>
      <c r="F324" s="128"/>
      <c r="G324" s="128"/>
      <c r="H324" s="128"/>
      <c r="I324" s="118"/>
      <c r="J324" s="118"/>
      <c r="K324" s="128"/>
    </row>
    <row r="325" spans="2:11">
      <c r="B325" s="117"/>
      <c r="C325" s="128"/>
      <c r="D325" s="128"/>
      <c r="E325" s="128"/>
      <c r="F325" s="128"/>
      <c r="G325" s="128"/>
      <c r="H325" s="128"/>
      <c r="I325" s="118"/>
      <c r="J325" s="118"/>
      <c r="K325" s="128"/>
    </row>
    <row r="326" spans="2:11">
      <c r="B326" s="117"/>
      <c r="C326" s="128"/>
      <c r="D326" s="128"/>
      <c r="E326" s="128"/>
      <c r="F326" s="128"/>
      <c r="G326" s="128"/>
      <c r="H326" s="128"/>
      <c r="I326" s="118"/>
      <c r="J326" s="118"/>
      <c r="K326" s="128"/>
    </row>
    <row r="327" spans="2:11">
      <c r="B327" s="117"/>
      <c r="C327" s="128"/>
      <c r="D327" s="128"/>
      <c r="E327" s="128"/>
      <c r="F327" s="128"/>
      <c r="G327" s="128"/>
      <c r="H327" s="128"/>
      <c r="I327" s="118"/>
      <c r="J327" s="118"/>
      <c r="K327" s="128"/>
    </row>
    <row r="328" spans="2:11">
      <c r="B328" s="117"/>
      <c r="C328" s="128"/>
      <c r="D328" s="128"/>
      <c r="E328" s="128"/>
      <c r="F328" s="128"/>
      <c r="G328" s="128"/>
      <c r="H328" s="128"/>
      <c r="I328" s="118"/>
      <c r="J328" s="118"/>
      <c r="K328" s="128"/>
    </row>
    <row r="329" spans="2:11">
      <c r="B329" s="117"/>
      <c r="C329" s="128"/>
      <c r="D329" s="128"/>
      <c r="E329" s="128"/>
      <c r="F329" s="128"/>
      <c r="G329" s="128"/>
      <c r="H329" s="128"/>
      <c r="I329" s="118"/>
      <c r="J329" s="118"/>
      <c r="K329" s="128"/>
    </row>
    <row r="330" spans="2:11">
      <c r="B330" s="117"/>
      <c r="C330" s="128"/>
      <c r="D330" s="128"/>
      <c r="E330" s="128"/>
      <c r="F330" s="128"/>
      <c r="G330" s="128"/>
      <c r="H330" s="128"/>
      <c r="I330" s="118"/>
      <c r="J330" s="118"/>
      <c r="K330" s="128"/>
    </row>
    <row r="331" spans="2:11">
      <c r="B331" s="117"/>
      <c r="C331" s="128"/>
      <c r="D331" s="128"/>
      <c r="E331" s="128"/>
      <c r="F331" s="128"/>
      <c r="G331" s="128"/>
      <c r="H331" s="128"/>
      <c r="I331" s="118"/>
      <c r="J331" s="118"/>
      <c r="K331" s="128"/>
    </row>
    <row r="332" spans="2:11">
      <c r="B332" s="117"/>
      <c r="C332" s="128"/>
      <c r="D332" s="128"/>
      <c r="E332" s="128"/>
      <c r="F332" s="128"/>
      <c r="G332" s="128"/>
      <c r="H332" s="128"/>
      <c r="I332" s="118"/>
      <c r="J332" s="118"/>
      <c r="K332" s="128"/>
    </row>
    <row r="333" spans="2:11">
      <c r="B333" s="117"/>
      <c r="C333" s="128"/>
      <c r="D333" s="128"/>
      <c r="E333" s="128"/>
      <c r="F333" s="128"/>
      <c r="G333" s="128"/>
      <c r="H333" s="128"/>
      <c r="I333" s="118"/>
      <c r="J333" s="118"/>
      <c r="K333" s="128"/>
    </row>
    <row r="334" spans="2:11">
      <c r="B334" s="117"/>
      <c r="C334" s="128"/>
      <c r="D334" s="128"/>
      <c r="E334" s="128"/>
      <c r="F334" s="128"/>
      <c r="G334" s="128"/>
      <c r="H334" s="128"/>
      <c r="I334" s="118"/>
      <c r="J334" s="118"/>
      <c r="K334" s="128"/>
    </row>
    <row r="335" spans="2:11">
      <c r="B335" s="117"/>
      <c r="C335" s="128"/>
      <c r="D335" s="128"/>
      <c r="E335" s="128"/>
      <c r="F335" s="128"/>
      <c r="G335" s="128"/>
      <c r="H335" s="128"/>
      <c r="I335" s="118"/>
      <c r="J335" s="118"/>
      <c r="K335" s="128"/>
    </row>
    <row r="336" spans="2:11">
      <c r="B336" s="117"/>
      <c r="C336" s="128"/>
      <c r="D336" s="128"/>
      <c r="E336" s="128"/>
      <c r="F336" s="128"/>
      <c r="G336" s="128"/>
      <c r="H336" s="128"/>
      <c r="I336" s="118"/>
      <c r="J336" s="118"/>
      <c r="K336" s="128"/>
    </row>
    <row r="337" spans="2:11">
      <c r="B337" s="117"/>
      <c r="C337" s="128"/>
      <c r="D337" s="128"/>
      <c r="E337" s="128"/>
      <c r="F337" s="128"/>
      <c r="G337" s="128"/>
      <c r="H337" s="128"/>
      <c r="I337" s="118"/>
      <c r="J337" s="118"/>
      <c r="K337" s="128"/>
    </row>
    <row r="338" spans="2:11">
      <c r="B338" s="117"/>
      <c r="C338" s="128"/>
      <c r="D338" s="128"/>
      <c r="E338" s="128"/>
      <c r="F338" s="128"/>
      <c r="G338" s="128"/>
      <c r="H338" s="128"/>
      <c r="I338" s="118"/>
      <c r="J338" s="118"/>
      <c r="K338" s="128"/>
    </row>
    <row r="339" spans="2:11">
      <c r="B339" s="117"/>
      <c r="C339" s="128"/>
      <c r="D339" s="128"/>
      <c r="E339" s="128"/>
      <c r="F339" s="128"/>
      <c r="G339" s="128"/>
      <c r="H339" s="128"/>
      <c r="I339" s="118"/>
      <c r="J339" s="118"/>
      <c r="K339" s="128"/>
    </row>
    <row r="340" spans="2:11">
      <c r="B340" s="117"/>
      <c r="C340" s="128"/>
      <c r="D340" s="128"/>
      <c r="E340" s="128"/>
      <c r="F340" s="128"/>
      <c r="G340" s="128"/>
      <c r="H340" s="128"/>
      <c r="I340" s="118"/>
      <c r="J340" s="118"/>
      <c r="K340" s="128"/>
    </row>
    <row r="341" spans="2:11">
      <c r="B341" s="117"/>
      <c r="C341" s="128"/>
      <c r="D341" s="128"/>
      <c r="E341" s="128"/>
      <c r="F341" s="128"/>
      <c r="G341" s="128"/>
      <c r="H341" s="128"/>
      <c r="I341" s="118"/>
      <c r="J341" s="118"/>
      <c r="K341" s="128"/>
    </row>
    <row r="342" spans="2:11">
      <c r="B342" s="117"/>
      <c r="C342" s="128"/>
      <c r="D342" s="128"/>
      <c r="E342" s="128"/>
      <c r="F342" s="128"/>
      <c r="G342" s="128"/>
      <c r="H342" s="128"/>
      <c r="I342" s="118"/>
      <c r="J342" s="118"/>
      <c r="K342" s="128"/>
    </row>
    <row r="343" spans="2:11">
      <c r="B343" s="117"/>
      <c r="C343" s="128"/>
      <c r="D343" s="128"/>
      <c r="E343" s="128"/>
      <c r="F343" s="128"/>
      <c r="G343" s="128"/>
      <c r="H343" s="128"/>
      <c r="I343" s="118"/>
      <c r="J343" s="118"/>
      <c r="K343" s="128"/>
    </row>
    <row r="344" spans="2:11">
      <c r="B344" s="117"/>
      <c r="C344" s="128"/>
      <c r="D344" s="128"/>
      <c r="E344" s="128"/>
      <c r="F344" s="128"/>
      <c r="G344" s="128"/>
      <c r="H344" s="128"/>
      <c r="I344" s="118"/>
      <c r="J344" s="118"/>
      <c r="K344" s="128"/>
    </row>
    <row r="345" spans="2:11">
      <c r="B345" s="117"/>
      <c r="C345" s="128"/>
      <c r="D345" s="128"/>
      <c r="E345" s="128"/>
      <c r="F345" s="128"/>
      <c r="G345" s="128"/>
      <c r="H345" s="128"/>
      <c r="I345" s="118"/>
      <c r="J345" s="118"/>
      <c r="K345" s="128"/>
    </row>
    <row r="346" spans="2:11">
      <c r="B346" s="117"/>
      <c r="C346" s="128"/>
      <c r="D346" s="128"/>
      <c r="E346" s="128"/>
      <c r="F346" s="128"/>
      <c r="G346" s="128"/>
      <c r="H346" s="128"/>
      <c r="I346" s="118"/>
      <c r="J346" s="118"/>
      <c r="K346" s="128"/>
    </row>
    <row r="347" spans="2:11">
      <c r="B347" s="117"/>
      <c r="C347" s="128"/>
      <c r="D347" s="128"/>
      <c r="E347" s="128"/>
      <c r="F347" s="128"/>
      <c r="G347" s="128"/>
      <c r="H347" s="128"/>
      <c r="I347" s="118"/>
      <c r="J347" s="118"/>
      <c r="K347" s="128"/>
    </row>
    <row r="348" spans="2:11">
      <c r="B348" s="117"/>
      <c r="C348" s="128"/>
      <c r="D348" s="128"/>
      <c r="E348" s="128"/>
      <c r="F348" s="128"/>
      <c r="G348" s="128"/>
      <c r="H348" s="128"/>
      <c r="I348" s="118"/>
      <c r="J348" s="118"/>
      <c r="K348" s="128"/>
    </row>
    <row r="349" spans="2:11">
      <c r="B349" s="117"/>
      <c r="C349" s="128"/>
      <c r="D349" s="128"/>
      <c r="E349" s="128"/>
      <c r="F349" s="128"/>
      <c r="G349" s="128"/>
      <c r="H349" s="128"/>
      <c r="I349" s="118"/>
      <c r="J349" s="118"/>
      <c r="K349" s="128"/>
    </row>
    <row r="350" spans="2:11">
      <c r="B350" s="117"/>
      <c r="C350" s="128"/>
      <c r="D350" s="128"/>
      <c r="E350" s="128"/>
      <c r="F350" s="128"/>
      <c r="G350" s="128"/>
      <c r="H350" s="128"/>
      <c r="I350" s="118"/>
      <c r="J350" s="118"/>
      <c r="K350" s="128"/>
    </row>
    <row r="351" spans="2:11">
      <c r="B351" s="117"/>
      <c r="C351" s="128"/>
      <c r="D351" s="128"/>
      <c r="E351" s="128"/>
      <c r="F351" s="128"/>
      <c r="G351" s="128"/>
      <c r="H351" s="128"/>
      <c r="I351" s="118"/>
      <c r="J351" s="118"/>
      <c r="K351" s="128"/>
    </row>
    <row r="352" spans="2:11">
      <c r="B352" s="117"/>
      <c r="C352" s="128"/>
      <c r="D352" s="128"/>
      <c r="E352" s="128"/>
      <c r="F352" s="128"/>
      <c r="G352" s="128"/>
      <c r="H352" s="128"/>
      <c r="I352" s="118"/>
      <c r="J352" s="118"/>
      <c r="K352" s="128"/>
    </row>
    <row r="353" spans="2:11">
      <c r="B353" s="117"/>
      <c r="C353" s="128"/>
      <c r="D353" s="128"/>
      <c r="E353" s="128"/>
      <c r="F353" s="128"/>
      <c r="G353" s="128"/>
      <c r="H353" s="128"/>
      <c r="I353" s="118"/>
      <c r="J353" s="118"/>
      <c r="K353" s="128"/>
    </row>
    <row r="354" spans="2:11">
      <c r="B354" s="117"/>
      <c r="C354" s="128"/>
      <c r="D354" s="128"/>
      <c r="E354" s="128"/>
      <c r="F354" s="128"/>
      <c r="G354" s="128"/>
      <c r="H354" s="128"/>
      <c r="I354" s="118"/>
      <c r="J354" s="118"/>
      <c r="K354" s="128"/>
    </row>
    <row r="355" spans="2:11">
      <c r="B355" s="117"/>
      <c r="C355" s="128"/>
      <c r="D355" s="128"/>
      <c r="E355" s="128"/>
      <c r="F355" s="128"/>
      <c r="G355" s="128"/>
      <c r="H355" s="128"/>
      <c r="I355" s="118"/>
      <c r="J355" s="118"/>
      <c r="K355" s="128"/>
    </row>
    <row r="356" spans="2:11">
      <c r="B356" s="117"/>
      <c r="C356" s="128"/>
      <c r="D356" s="128"/>
      <c r="E356" s="128"/>
      <c r="F356" s="128"/>
      <c r="G356" s="128"/>
      <c r="H356" s="128"/>
      <c r="I356" s="118"/>
      <c r="J356" s="118"/>
      <c r="K356" s="128"/>
    </row>
    <row r="357" spans="2:11">
      <c r="B357" s="117"/>
      <c r="C357" s="128"/>
      <c r="D357" s="128"/>
      <c r="E357" s="128"/>
      <c r="F357" s="128"/>
      <c r="G357" s="128"/>
      <c r="H357" s="128"/>
      <c r="I357" s="118"/>
      <c r="J357" s="118"/>
      <c r="K357" s="128"/>
    </row>
    <row r="358" spans="2:11">
      <c r="B358" s="117"/>
      <c r="C358" s="128"/>
      <c r="D358" s="128"/>
      <c r="E358" s="128"/>
      <c r="F358" s="128"/>
      <c r="G358" s="128"/>
      <c r="H358" s="128"/>
      <c r="I358" s="118"/>
      <c r="J358" s="118"/>
      <c r="K358" s="128"/>
    </row>
    <row r="359" spans="2:11">
      <c r="B359" s="117"/>
      <c r="C359" s="128"/>
      <c r="D359" s="128"/>
      <c r="E359" s="128"/>
      <c r="F359" s="128"/>
      <c r="G359" s="128"/>
      <c r="H359" s="128"/>
      <c r="I359" s="118"/>
      <c r="J359" s="118"/>
      <c r="K359" s="128"/>
    </row>
    <row r="360" spans="2:11">
      <c r="B360" s="117"/>
      <c r="C360" s="128"/>
      <c r="D360" s="128"/>
      <c r="E360" s="128"/>
      <c r="F360" s="128"/>
      <c r="G360" s="128"/>
      <c r="H360" s="128"/>
      <c r="I360" s="118"/>
      <c r="J360" s="118"/>
      <c r="K360" s="128"/>
    </row>
    <row r="361" spans="2:11">
      <c r="B361" s="117"/>
      <c r="C361" s="128"/>
      <c r="D361" s="128"/>
      <c r="E361" s="128"/>
      <c r="F361" s="128"/>
      <c r="G361" s="128"/>
      <c r="H361" s="128"/>
      <c r="I361" s="118"/>
      <c r="J361" s="118"/>
      <c r="K361" s="128"/>
    </row>
    <row r="362" spans="2:11">
      <c r="B362" s="117"/>
      <c r="C362" s="128"/>
      <c r="D362" s="128"/>
      <c r="E362" s="128"/>
      <c r="F362" s="128"/>
      <c r="G362" s="128"/>
      <c r="H362" s="128"/>
      <c r="I362" s="118"/>
      <c r="J362" s="118"/>
      <c r="K362" s="128"/>
    </row>
    <row r="363" spans="2:11">
      <c r="B363" s="117"/>
      <c r="C363" s="128"/>
      <c r="D363" s="128"/>
      <c r="E363" s="128"/>
      <c r="F363" s="128"/>
      <c r="G363" s="128"/>
      <c r="H363" s="128"/>
      <c r="I363" s="118"/>
      <c r="J363" s="118"/>
      <c r="K363" s="128"/>
    </row>
    <row r="364" spans="2:11">
      <c r="B364" s="117"/>
      <c r="C364" s="128"/>
      <c r="D364" s="128"/>
      <c r="E364" s="128"/>
      <c r="F364" s="128"/>
      <c r="G364" s="128"/>
      <c r="H364" s="128"/>
      <c r="I364" s="118"/>
      <c r="J364" s="118"/>
      <c r="K364" s="128"/>
    </row>
    <row r="365" spans="2:11">
      <c r="B365" s="117"/>
      <c r="C365" s="128"/>
      <c r="D365" s="128"/>
      <c r="E365" s="128"/>
      <c r="F365" s="128"/>
      <c r="G365" s="128"/>
      <c r="H365" s="128"/>
      <c r="I365" s="118"/>
      <c r="J365" s="118"/>
      <c r="K365" s="128"/>
    </row>
    <row r="366" spans="2:11">
      <c r="B366" s="117"/>
      <c r="C366" s="128"/>
      <c r="D366" s="128"/>
      <c r="E366" s="128"/>
      <c r="F366" s="128"/>
      <c r="G366" s="128"/>
      <c r="H366" s="128"/>
      <c r="I366" s="118"/>
      <c r="J366" s="118"/>
      <c r="K366" s="128"/>
    </row>
    <row r="367" spans="2:11">
      <c r="B367" s="117"/>
      <c r="C367" s="128"/>
      <c r="D367" s="128"/>
      <c r="E367" s="128"/>
      <c r="F367" s="128"/>
      <c r="G367" s="128"/>
      <c r="H367" s="128"/>
      <c r="I367" s="118"/>
      <c r="J367" s="118"/>
      <c r="K367" s="128"/>
    </row>
    <row r="368" spans="2:11">
      <c r="B368" s="117"/>
      <c r="C368" s="128"/>
      <c r="D368" s="128"/>
      <c r="E368" s="128"/>
      <c r="F368" s="128"/>
      <c r="G368" s="128"/>
      <c r="H368" s="128"/>
      <c r="I368" s="118"/>
      <c r="J368" s="118"/>
      <c r="K368" s="128"/>
    </row>
    <row r="369" spans="2:11">
      <c r="B369" s="117"/>
      <c r="C369" s="128"/>
      <c r="D369" s="128"/>
      <c r="E369" s="128"/>
      <c r="F369" s="128"/>
      <c r="G369" s="128"/>
      <c r="H369" s="128"/>
      <c r="I369" s="118"/>
      <c r="J369" s="118"/>
      <c r="K369" s="128"/>
    </row>
    <row r="370" spans="2:11">
      <c r="B370" s="117"/>
      <c r="C370" s="128"/>
      <c r="D370" s="128"/>
      <c r="E370" s="128"/>
      <c r="F370" s="128"/>
      <c r="G370" s="128"/>
      <c r="H370" s="128"/>
      <c r="I370" s="118"/>
      <c r="J370" s="118"/>
      <c r="K370" s="128"/>
    </row>
    <row r="371" spans="2:11">
      <c r="B371" s="117"/>
      <c r="C371" s="128"/>
      <c r="D371" s="128"/>
      <c r="E371" s="128"/>
      <c r="F371" s="128"/>
      <c r="G371" s="128"/>
      <c r="H371" s="128"/>
      <c r="I371" s="118"/>
      <c r="J371" s="118"/>
      <c r="K371" s="128"/>
    </row>
    <row r="372" spans="2:11">
      <c r="B372" s="117"/>
      <c r="C372" s="128"/>
      <c r="D372" s="128"/>
      <c r="E372" s="128"/>
      <c r="F372" s="128"/>
      <c r="G372" s="128"/>
      <c r="H372" s="128"/>
      <c r="I372" s="118"/>
      <c r="J372" s="118"/>
      <c r="K372" s="128"/>
    </row>
    <row r="373" spans="2:11">
      <c r="B373" s="117"/>
      <c r="C373" s="128"/>
      <c r="D373" s="128"/>
      <c r="E373" s="128"/>
      <c r="F373" s="128"/>
      <c r="G373" s="128"/>
      <c r="H373" s="128"/>
      <c r="I373" s="118"/>
      <c r="J373" s="118"/>
      <c r="K373" s="128"/>
    </row>
    <row r="374" spans="2:11">
      <c r="B374" s="117"/>
      <c r="C374" s="128"/>
      <c r="D374" s="128"/>
      <c r="E374" s="128"/>
      <c r="F374" s="128"/>
      <c r="G374" s="128"/>
      <c r="H374" s="128"/>
      <c r="I374" s="118"/>
      <c r="J374" s="118"/>
      <c r="K374" s="128"/>
    </row>
    <row r="375" spans="2:11">
      <c r="B375" s="117"/>
      <c r="C375" s="128"/>
      <c r="D375" s="128"/>
      <c r="E375" s="128"/>
      <c r="F375" s="128"/>
      <c r="G375" s="128"/>
      <c r="H375" s="128"/>
      <c r="I375" s="118"/>
      <c r="J375" s="118"/>
      <c r="K375" s="128"/>
    </row>
    <row r="376" spans="2:11">
      <c r="B376" s="117"/>
      <c r="C376" s="128"/>
      <c r="D376" s="128"/>
      <c r="E376" s="128"/>
      <c r="F376" s="128"/>
      <c r="G376" s="128"/>
      <c r="H376" s="128"/>
      <c r="I376" s="118"/>
      <c r="J376" s="118"/>
      <c r="K376" s="128"/>
    </row>
    <row r="377" spans="2:11">
      <c r="B377" s="117"/>
      <c r="C377" s="128"/>
      <c r="D377" s="128"/>
      <c r="E377" s="128"/>
      <c r="F377" s="128"/>
      <c r="G377" s="128"/>
      <c r="H377" s="128"/>
      <c r="I377" s="118"/>
      <c r="J377" s="118"/>
      <c r="K377" s="128"/>
    </row>
    <row r="378" spans="2:11">
      <c r="B378" s="117"/>
      <c r="C378" s="128"/>
      <c r="D378" s="128"/>
      <c r="E378" s="128"/>
      <c r="F378" s="128"/>
      <c r="G378" s="128"/>
      <c r="H378" s="128"/>
      <c r="I378" s="118"/>
      <c r="J378" s="118"/>
      <c r="K378" s="128"/>
    </row>
    <row r="379" spans="2:11">
      <c r="B379" s="117"/>
      <c r="C379" s="128"/>
      <c r="D379" s="128"/>
      <c r="E379" s="128"/>
      <c r="F379" s="128"/>
      <c r="G379" s="128"/>
      <c r="H379" s="128"/>
      <c r="I379" s="118"/>
      <c r="J379" s="118"/>
      <c r="K379" s="128"/>
    </row>
    <row r="380" spans="2:11">
      <c r="B380" s="117"/>
      <c r="C380" s="128"/>
      <c r="D380" s="128"/>
      <c r="E380" s="128"/>
      <c r="F380" s="128"/>
      <c r="G380" s="128"/>
      <c r="H380" s="128"/>
      <c r="I380" s="118"/>
      <c r="J380" s="118"/>
      <c r="K380" s="128"/>
    </row>
    <row r="381" spans="2:11">
      <c r="B381" s="117"/>
      <c r="C381" s="128"/>
      <c r="D381" s="128"/>
      <c r="E381" s="128"/>
      <c r="F381" s="128"/>
      <c r="G381" s="128"/>
      <c r="H381" s="128"/>
      <c r="I381" s="118"/>
      <c r="J381" s="118"/>
      <c r="K381" s="128"/>
    </row>
    <row r="382" spans="2:11">
      <c r="B382" s="117"/>
      <c r="C382" s="128"/>
      <c r="D382" s="128"/>
      <c r="E382" s="128"/>
      <c r="F382" s="128"/>
      <c r="G382" s="128"/>
      <c r="H382" s="128"/>
      <c r="I382" s="118"/>
      <c r="J382" s="118"/>
      <c r="K382" s="128"/>
    </row>
    <row r="383" spans="2:11">
      <c r="B383" s="117"/>
      <c r="C383" s="128"/>
      <c r="D383" s="128"/>
      <c r="E383" s="128"/>
      <c r="F383" s="128"/>
      <c r="G383" s="128"/>
      <c r="H383" s="128"/>
      <c r="I383" s="118"/>
      <c r="J383" s="118"/>
      <c r="K383" s="128"/>
    </row>
    <row r="384" spans="2:11">
      <c r="B384" s="117"/>
      <c r="C384" s="128"/>
      <c r="D384" s="128"/>
      <c r="E384" s="128"/>
      <c r="F384" s="128"/>
      <c r="G384" s="128"/>
      <c r="H384" s="128"/>
      <c r="I384" s="118"/>
      <c r="J384" s="118"/>
      <c r="K384" s="128"/>
    </row>
    <row r="385" spans="2:11">
      <c r="B385" s="117"/>
      <c r="C385" s="128"/>
      <c r="D385" s="128"/>
      <c r="E385" s="128"/>
      <c r="F385" s="128"/>
      <c r="G385" s="128"/>
      <c r="H385" s="128"/>
      <c r="I385" s="118"/>
      <c r="J385" s="118"/>
      <c r="K385" s="128"/>
    </row>
    <row r="386" spans="2:11">
      <c r="B386" s="117"/>
      <c r="C386" s="128"/>
      <c r="D386" s="128"/>
      <c r="E386" s="128"/>
      <c r="F386" s="128"/>
      <c r="G386" s="128"/>
      <c r="H386" s="128"/>
      <c r="I386" s="118"/>
      <c r="J386" s="118"/>
      <c r="K386" s="128"/>
    </row>
    <row r="387" spans="2:11">
      <c r="B387" s="117"/>
      <c r="C387" s="128"/>
      <c r="D387" s="128"/>
      <c r="E387" s="128"/>
      <c r="F387" s="128"/>
      <c r="G387" s="128"/>
      <c r="H387" s="128"/>
      <c r="I387" s="118"/>
      <c r="J387" s="118"/>
      <c r="K387" s="128"/>
    </row>
    <row r="388" spans="2:11">
      <c r="B388" s="117"/>
      <c r="C388" s="128"/>
      <c r="D388" s="128"/>
      <c r="E388" s="128"/>
      <c r="F388" s="128"/>
      <c r="G388" s="128"/>
      <c r="H388" s="128"/>
      <c r="I388" s="118"/>
      <c r="J388" s="118"/>
      <c r="K388" s="128"/>
    </row>
    <row r="389" spans="2:11">
      <c r="B389" s="117"/>
      <c r="C389" s="128"/>
      <c r="D389" s="128"/>
      <c r="E389" s="128"/>
      <c r="F389" s="128"/>
      <c r="G389" s="128"/>
      <c r="H389" s="128"/>
      <c r="I389" s="118"/>
      <c r="J389" s="118"/>
      <c r="K389" s="128"/>
    </row>
    <row r="390" spans="2:11">
      <c r="B390" s="117"/>
      <c r="C390" s="128"/>
      <c r="D390" s="128"/>
      <c r="E390" s="128"/>
      <c r="F390" s="128"/>
      <c r="G390" s="128"/>
      <c r="H390" s="128"/>
      <c r="I390" s="118"/>
      <c r="J390" s="118"/>
      <c r="K390" s="128"/>
    </row>
    <row r="391" spans="2:11">
      <c r="B391" s="117"/>
      <c r="C391" s="128"/>
      <c r="D391" s="128"/>
      <c r="E391" s="128"/>
      <c r="F391" s="128"/>
      <c r="G391" s="128"/>
      <c r="H391" s="128"/>
      <c r="I391" s="118"/>
      <c r="J391" s="118"/>
      <c r="K391" s="128"/>
    </row>
    <row r="392" spans="2:11">
      <c r="B392" s="117"/>
      <c r="C392" s="128"/>
      <c r="D392" s="128"/>
      <c r="E392" s="128"/>
      <c r="F392" s="128"/>
      <c r="G392" s="128"/>
      <c r="H392" s="128"/>
      <c r="I392" s="118"/>
      <c r="J392" s="118"/>
      <c r="K392" s="128"/>
    </row>
    <row r="393" spans="2:11">
      <c r="B393" s="117"/>
      <c r="C393" s="128"/>
      <c r="D393" s="128"/>
      <c r="E393" s="128"/>
      <c r="F393" s="128"/>
      <c r="G393" s="128"/>
      <c r="H393" s="128"/>
      <c r="I393" s="118"/>
      <c r="J393" s="118"/>
      <c r="K393" s="128"/>
    </row>
    <row r="394" spans="2:11">
      <c r="B394" s="117"/>
      <c r="C394" s="128"/>
      <c r="D394" s="128"/>
      <c r="E394" s="128"/>
      <c r="F394" s="128"/>
      <c r="G394" s="128"/>
      <c r="H394" s="128"/>
      <c r="I394" s="118"/>
      <c r="J394" s="118"/>
      <c r="K394" s="128"/>
    </row>
    <row r="395" spans="2:11">
      <c r="B395" s="117"/>
      <c r="C395" s="128"/>
      <c r="D395" s="128"/>
      <c r="E395" s="128"/>
      <c r="F395" s="128"/>
      <c r="G395" s="128"/>
      <c r="H395" s="128"/>
      <c r="I395" s="118"/>
      <c r="J395" s="118"/>
      <c r="K395" s="128"/>
    </row>
    <row r="396" spans="2:11">
      <c r="B396" s="117"/>
      <c r="C396" s="128"/>
      <c r="D396" s="128"/>
      <c r="E396" s="128"/>
      <c r="F396" s="128"/>
      <c r="G396" s="128"/>
      <c r="H396" s="128"/>
      <c r="I396" s="118"/>
      <c r="J396" s="118"/>
      <c r="K396" s="128"/>
    </row>
    <row r="397" spans="2:11">
      <c r="B397" s="117"/>
      <c r="C397" s="128"/>
      <c r="D397" s="128"/>
      <c r="E397" s="128"/>
      <c r="F397" s="128"/>
      <c r="G397" s="128"/>
      <c r="H397" s="128"/>
      <c r="I397" s="118"/>
      <c r="J397" s="118"/>
      <c r="K397" s="128"/>
    </row>
    <row r="398" spans="2:11">
      <c r="B398" s="117"/>
      <c r="C398" s="128"/>
      <c r="D398" s="128"/>
      <c r="E398" s="128"/>
      <c r="F398" s="128"/>
      <c r="G398" s="128"/>
      <c r="H398" s="128"/>
      <c r="I398" s="118"/>
      <c r="J398" s="118"/>
      <c r="K398" s="128"/>
    </row>
    <row r="399" spans="2:11">
      <c r="B399" s="117"/>
      <c r="C399" s="128"/>
      <c r="D399" s="128"/>
      <c r="E399" s="128"/>
      <c r="F399" s="128"/>
      <c r="G399" s="128"/>
      <c r="H399" s="128"/>
      <c r="I399" s="118"/>
      <c r="J399" s="118"/>
      <c r="K399" s="128"/>
    </row>
    <row r="400" spans="2:11">
      <c r="B400" s="117"/>
      <c r="C400" s="128"/>
      <c r="D400" s="128"/>
      <c r="E400" s="128"/>
      <c r="F400" s="128"/>
      <c r="G400" s="128"/>
      <c r="H400" s="128"/>
      <c r="I400" s="118"/>
      <c r="J400" s="118"/>
      <c r="K400" s="128"/>
    </row>
    <row r="401" spans="2:11">
      <c r="B401" s="117"/>
      <c r="C401" s="128"/>
      <c r="D401" s="128"/>
      <c r="E401" s="128"/>
      <c r="F401" s="128"/>
      <c r="G401" s="128"/>
      <c r="H401" s="128"/>
      <c r="I401" s="118"/>
      <c r="J401" s="118"/>
      <c r="K401" s="128"/>
    </row>
    <row r="402" spans="2:11">
      <c r="B402" s="117"/>
      <c r="C402" s="128"/>
      <c r="D402" s="128"/>
      <c r="E402" s="128"/>
      <c r="F402" s="128"/>
      <c r="G402" s="128"/>
      <c r="H402" s="128"/>
      <c r="I402" s="118"/>
      <c r="J402" s="118"/>
      <c r="K402" s="128"/>
    </row>
    <row r="403" spans="2:11">
      <c r="B403" s="117"/>
      <c r="C403" s="128"/>
      <c r="D403" s="128"/>
      <c r="E403" s="128"/>
      <c r="F403" s="128"/>
      <c r="G403" s="128"/>
      <c r="H403" s="128"/>
      <c r="I403" s="118"/>
      <c r="J403" s="118"/>
      <c r="K403" s="128"/>
    </row>
    <row r="404" spans="2:11">
      <c r="B404" s="117"/>
      <c r="C404" s="128"/>
      <c r="D404" s="128"/>
      <c r="E404" s="128"/>
      <c r="F404" s="128"/>
      <c r="G404" s="128"/>
      <c r="H404" s="128"/>
      <c r="I404" s="118"/>
      <c r="J404" s="118"/>
      <c r="K404" s="128"/>
    </row>
    <row r="405" spans="2:11">
      <c r="B405" s="117"/>
      <c r="C405" s="128"/>
      <c r="D405" s="128"/>
      <c r="E405" s="128"/>
      <c r="F405" s="128"/>
      <c r="G405" s="128"/>
      <c r="H405" s="128"/>
      <c r="I405" s="118"/>
      <c r="J405" s="118"/>
      <c r="K405" s="128"/>
    </row>
    <row r="406" spans="2:11">
      <c r="B406" s="117"/>
      <c r="C406" s="128"/>
      <c r="D406" s="128"/>
      <c r="E406" s="128"/>
      <c r="F406" s="128"/>
      <c r="G406" s="128"/>
      <c r="H406" s="128"/>
      <c r="I406" s="118"/>
      <c r="J406" s="118"/>
      <c r="K406" s="128"/>
    </row>
    <row r="407" spans="2:11">
      <c r="B407" s="117"/>
      <c r="C407" s="128"/>
      <c r="D407" s="128"/>
      <c r="E407" s="128"/>
      <c r="F407" s="128"/>
      <c r="G407" s="128"/>
      <c r="H407" s="128"/>
      <c r="I407" s="118"/>
      <c r="J407" s="118"/>
      <c r="K407" s="128"/>
    </row>
    <row r="408" spans="2:11">
      <c r="B408" s="117"/>
      <c r="C408" s="128"/>
      <c r="D408" s="128"/>
      <c r="E408" s="128"/>
      <c r="F408" s="128"/>
      <c r="G408" s="128"/>
      <c r="H408" s="128"/>
      <c r="I408" s="118"/>
      <c r="J408" s="118"/>
      <c r="K408" s="128"/>
    </row>
    <row r="409" spans="2:11">
      <c r="B409" s="117"/>
      <c r="C409" s="128"/>
      <c r="D409" s="128"/>
      <c r="E409" s="128"/>
      <c r="F409" s="128"/>
      <c r="G409" s="128"/>
      <c r="H409" s="128"/>
      <c r="I409" s="118"/>
      <c r="J409" s="118"/>
      <c r="K409" s="128"/>
    </row>
    <row r="410" spans="2:11">
      <c r="B410" s="117"/>
      <c r="C410" s="128"/>
      <c r="D410" s="128"/>
      <c r="E410" s="128"/>
      <c r="F410" s="128"/>
      <c r="G410" s="128"/>
      <c r="H410" s="128"/>
      <c r="I410" s="118"/>
      <c r="J410" s="118"/>
      <c r="K410" s="128"/>
    </row>
    <row r="411" spans="2:11">
      <c r="B411" s="117"/>
      <c r="C411" s="128"/>
      <c r="D411" s="128"/>
      <c r="E411" s="128"/>
      <c r="F411" s="128"/>
      <c r="G411" s="128"/>
      <c r="H411" s="128"/>
      <c r="I411" s="118"/>
      <c r="J411" s="118"/>
      <c r="K411" s="128"/>
    </row>
    <row r="412" spans="2:11">
      <c r="B412" s="117"/>
      <c r="C412" s="128"/>
      <c r="D412" s="128"/>
      <c r="E412" s="128"/>
      <c r="F412" s="128"/>
      <c r="G412" s="128"/>
      <c r="H412" s="128"/>
      <c r="I412" s="118"/>
      <c r="J412" s="118"/>
      <c r="K412" s="128"/>
    </row>
    <row r="413" spans="2:11">
      <c r="B413" s="117"/>
      <c r="C413" s="128"/>
      <c r="D413" s="128"/>
      <c r="E413" s="128"/>
      <c r="F413" s="128"/>
      <c r="G413" s="128"/>
      <c r="H413" s="128"/>
      <c r="I413" s="118"/>
      <c r="J413" s="118"/>
      <c r="K413" s="128"/>
    </row>
    <row r="414" spans="2:11">
      <c r="B414" s="117"/>
      <c r="C414" s="128"/>
      <c r="D414" s="128"/>
      <c r="E414" s="128"/>
      <c r="F414" s="128"/>
      <c r="G414" s="128"/>
      <c r="H414" s="128"/>
      <c r="I414" s="118"/>
      <c r="J414" s="118"/>
      <c r="K414" s="128"/>
    </row>
    <row r="415" spans="2:11">
      <c r="B415" s="117"/>
      <c r="C415" s="128"/>
      <c r="D415" s="128"/>
      <c r="E415" s="128"/>
      <c r="F415" s="128"/>
      <c r="G415" s="128"/>
      <c r="H415" s="128"/>
      <c r="I415" s="118"/>
      <c r="J415" s="118"/>
      <c r="K415" s="128"/>
    </row>
    <row r="416" spans="2:11">
      <c r="B416" s="117"/>
      <c r="C416" s="128"/>
      <c r="D416" s="128"/>
      <c r="E416" s="128"/>
      <c r="F416" s="128"/>
      <c r="G416" s="128"/>
      <c r="H416" s="128"/>
      <c r="I416" s="118"/>
      <c r="J416" s="118"/>
      <c r="K416" s="128"/>
    </row>
    <row r="417" spans="2:11">
      <c r="B417" s="117"/>
      <c r="C417" s="128"/>
      <c r="D417" s="128"/>
      <c r="E417" s="128"/>
      <c r="F417" s="128"/>
      <c r="G417" s="128"/>
      <c r="H417" s="128"/>
      <c r="I417" s="118"/>
      <c r="J417" s="118"/>
      <c r="K417" s="128"/>
    </row>
    <row r="418" spans="2:11">
      <c r="B418" s="117"/>
      <c r="C418" s="128"/>
      <c r="D418" s="128"/>
      <c r="E418" s="128"/>
      <c r="F418" s="128"/>
      <c r="G418" s="128"/>
      <c r="H418" s="128"/>
      <c r="I418" s="118"/>
      <c r="J418" s="118"/>
      <c r="K418" s="128"/>
    </row>
    <row r="419" spans="2:11">
      <c r="B419" s="117"/>
      <c r="C419" s="128"/>
      <c r="D419" s="128"/>
      <c r="E419" s="128"/>
      <c r="F419" s="128"/>
      <c r="G419" s="128"/>
      <c r="H419" s="128"/>
      <c r="I419" s="118"/>
      <c r="J419" s="118"/>
      <c r="K419" s="128"/>
    </row>
    <row r="420" spans="2:11">
      <c r="B420" s="117"/>
      <c r="C420" s="128"/>
      <c r="D420" s="128"/>
      <c r="E420" s="128"/>
      <c r="F420" s="128"/>
      <c r="G420" s="128"/>
      <c r="H420" s="128"/>
      <c r="I420" s="118"/>
      <c r="J420" s="118"/>
      <c r="K420" s="128"/>
    </row>
    <row r="421" spans="2:11">
      <c r="B421" s="117"/>
      <c r="C421" s="128"/>
      <c r="D421" s="128"/>
      <c r="E421" s="128"/>
      <c r="F421" s="128"/>
      <c r="G421" s="128"/>
      <c r="H421" s="128"/>
      <c r="I421" s="118"/>
      <c r="J421" s="118"/>
      <c r="K421" s="128"/>
    </row>
    <row r="422" spans="2:11">
      <c r="B422" s="117"/>
      <c r="C422" s="128"/>
      <c r="D422" s="128"/>
      <c r="E422" s="128"/>
      <c r="F422" s="128"/>
      <c r="G422" s="128"/>
      <c r="H422" s="128"/>
      <c r="I422" s="118"/>
      <c r="J422" s="118"/>
      <c r="K422" s="128"/>
    </row>
    <row r="423" spans="2:11">
      <c r="B423" s="117"/>
      <c r="C423" s="128"/>
      <c r="D423" s="128"/>
      <c r="E423" s="128"/>
      <c r="F423" s="128"/>
      <c r="G423" s="128"/>
      <c r="H423" s="128"/>
      <c r="I423" s="118"/>
      <c r="J423" s="118"/>
      <c r="K423" s="128"/>
    </row>
    <row r="424" spans="2:11">
      <c r="B424" s="117"/>
      <c r="C424" s="128"/>
      <c r="D424" s="128"/>
      <c r="E424" s="128"/>
      <c r="F424" s="128"/>
      <c r="G424" s="128"/>
      <c r="H424" s="128"/>
      <c r="I424" s="118"/>
      <c r="J424" s="118"/>
      <c r="K424" s="128"/>
    </row>
    <row r="425" spans="2:11">
      <c r="B425" s="117"/>
      <c r="C425" s="128"/>
      <c r="D425" s="128"/>
      <c r="E425" s="128"/>
      <c r="F425" s="128"/>
      <c r="G425" s="128"/>
      <c r="H425" s="128"/>
      <c r="I425" s="118"/>
      <c r="J425" s="118"/>
      <c r="K425" s="128"/>
    </row>
    <row r="426" spans="2:11">
      <c r="B426" s="117"/>
      <c r="C426" s="128"/>
      <c r="D426" s="128"/>
      <c r="E426" s="128"/>
      <c r="F426" s="128"/>
      <c r="G426" s="128"/>
      <c r="H426" s="128"/>
      <c r="I426" s="118"/>
      <c r="J426" s="118"/>
      <c r="K426" s="128"/>
    </row>
    <row r="427" spans="2:11">
      <c r="B427" s="117"/>
      <c r="C427" s="128"/>
      <c r="D427" s="128"/>
      <c r="E427" s="128"/>
      <c r="F427" s="128"/>
      <c r="G427" s="128"/>
      <c r="H427" s="128"/>
      <c r="I427" s="118"/>
      <c r="J427" s="118"/>
      <c r="K427" s="128"/>
    </row>
    <row r="428" spans="2:11">
      <c r="B428" s="117"/>
      <c r="C428" s="128"/>
      <c r="D428" s="128"/>
      <c r="E428" s="128"/>
      <c r="F428" s="128"/>
      <c r="G428" s="128"/>
      <c r="H428" s="128"/>
      <c r="I428" s="118"/>
      <c r="J428" s="118"/>
      <c r="K428" s="128"/>
    </row>
    <row r="429" spans="2:11">
      <c r="B429" s="117"/>
      <c r="C429" s="128"/>
      <c r="D429" s="128"/>
      <c r="E429" s="128"/>
      <c r="F429" s="128"/>
      <c r="G429" s="128"/>
      <c r="H429" s="128"/>
      <c r="I429" s="118"/>
      <c r="J429" s="118"/>
      <c r="K429" s="128"/>
    </row>
    <row r="430" spans="2:11">
      <c r="B430" s="117"/>
      <c r="C430" s="128"/>
      <c r="D430" s="128"/>
      <c r="E430" s="128"/>
      <c r="F430" s="128"/>
      <c r="G430" s="128"/>
      <c r="H430" s="128"/>
      <c r="I430" s="118"/>
      <c r="J430" s="118"/>
      <c r="K430" s="128"/>
    </row>
    <row r="431" spans="2:11">
      <c r="B431" s="117"/>
      <c r="C431" s="128"/>
      <c r="D431" s="128"/>
      <c r="E431" s="128"/>
      <c r="F431" s="128"/>
      <c r="G431" s="128"/>
      <c r="H431" s="128"/>
      <c r="I431" s="118"/>
      <c r="J431" s="118"/>
      <c r="K431" s="128"/>
    </row>
    <row r="432" spans="2:11">
      <c r="B432" s="117"/>
      <c r="C432" s="128"/>
      <c r="D432" s="128"/>
      <c r="E432" s="128"/>
      <c r="F432" s="128"/>
      <c r="G432" s="128"/>
      <c r="H432" s="128"/>
      <c r="I432" s="118"/>
      <c r="J432" s="118"/>
      <c r="K432" s="128"/>
    </row>
    <row r="433" spans="2:11">
      <c r="B433" s="117"/>
      <c r="C433" s="128"/>
      <c r="D433" s="128"/>
      <c r="E433" s="128"/>
      <c r="F433" s="128"/>
      <c r="G433" s="128"/>
      <c r="H433" s="128"/>
      <c r="I433" s="118"/>
      <c r="J433" s="118"/>
      <c r="K433" s="128"/>
    </row>
    <row r="434" spans="2:11">
      <c r="B434" s="117"/>
      <c r="C434" s="128"/>
      <c r="D434" s="128"/>
      <c r="E434" s="128"/>
      <c r="F434" s="128"/>
      <c r="G434" s="128"/>
      <c r="H434" s="128"/>
      <c r="I434" s="118"/>
      <c r="J434" s="118"/>
      <c r="K434" s="128"/>
    </row>
    <row r="435" spans="2:11">
      <c r="B435" s="117"/>
      <c r="C435" s="128"/>
      <c r="D435" s="128"/>
      <c r="E435" s="128"/>
      <c r="F435" s="128"/>
      <c r="G435" s="128"/>
      <c r="H435" s="128"/>
      <c r="I435" s="118"/>
      <c r="J435" s="118"/>
      <c r="K435" s="128"/>
    </row>
    <row r="436" spans="2:11">
      <c r="B436" s="117"/>
      <c r="C436" s="128"/>
      <c r="D436" s="128"/>
      <c r="E436" s="128"/>
      <c r="F436" s="128"/>
      <c r="G436" s="128"/>
      <c r="H436" s="128"/>
      <c r="I436" s="118"/>
      <c r="J436" s="118"/>
      <c r="K436" s="128"/>
    </row>
    <row r="437" spans="2:11">
      <c r="B437" s="117"/>
      <c r="C437" s="128"/>
      <c r="D437" s="128"/>
      <c r="E437" s="128"/>
      <c r="F437" s="128"/>
      <c r="G437" s="128"/>
      <c r="H437" s="128"/>
      <c r="I437" s="118"/>
      <c r="J437" s="118"/>
      <c r="K437" s="128"/>
    </row>
    <row r="438" spans="2:11">
      <c r="B438" s="117"/>
      <c r="C438" s="128"/>
      <c r="D438" s="128"/>
      <c r="E438" s="128"/>
      <c r="F438" s="128"/>
      <c r="G438" s="128"/>
      <c r="H438" s="128"/>
      <c r="I438" s="118"/>
      <c r="J438" s="118"/>
      <c r="K438" s="128"/>
    </row>
    <row r="439" spans="2:11">
      <c r="B439" s="117"/>
      <c r="C439" s="128"/>
      <c r="D439" s="128"/>
      <c r="E439" s="128"/>
      <c r="F439" s="128"/>
      <c r="G439" s="128"/>
      <c r="H439" s="128"/>
      <c r="I439" s="118"/>
      <c r="J439" s="118"/>
      <c r="K439" s="128"/>
    </row>
    <row r="440" spans="2:11">
      <c r="B440" s="117"/>
      <c r="C440" s="128"/>
      <c r="D440" s="128"/>
      <c r="E440" s="128"/>
      <c r="F440" s="128"/>
      <c r="G440" s="128"/>
      <c r="H440" s="128"/>
      <c r="I440" s="118"/>
      <c r="J440" s="118"/>
      <c r="K440" s="128"/>
    </row>
    <row r="441" spans="2:11">
      <c r="B441" s="117"/>
      <c r="C441" s="128"/>
      <c r="D441" s="128"/>
      <c r="E441" s="128"/>
      <c r="F441" s="128"/>
      <c r="G441" s="128"/>
      <c r="H441" s="128"/>
      <c r="I441" s="118"/>
      <c r="J441" s="118"/>
      <c r="K441" s="128"/>
    </row>
    <row r="442" spans="2:11">
      <c r="B442" s="117"/>
      <c r="C442" s="128"/>
      <c r="D442" s="128"/>
      <c r="E442" s="128"/>
      <c r="F442" s="128"/>
      <c r="G442" s="128"/>
      <c r="H442" s="128"/>
      <c r="I442" s="118"/>
      <c r="J442" s="118"/>
      <c r="K442" s="128"/>
    </row>
    <row r="443" spans="2:11">
      <c r="B443" s="117"/>
      <c r="C443" s="128"/>
      <c r="D443" s="128"/>
      <c r="E443" s="128"/>
      <c r="F443" s="128"/>
      <c r="G443" s="128"/>
      <c r="H443" s="128"/>
      <c r="I443" s="118"/>
      <c r="J443" s="118"/>
      <c r="K443" s="128"/>
    </row>
    <row r="444" spans="2:11">
      <c r="B444" s="117"/>
      <c r="C444" s="128"/>
      <c r="D444" s="128"/>
      <c r="E444" s="128"/>
      <c r="F444" s="128"/>
      <c r="G444" s="128"/>
      <c r="H444" s="128"/>
      <c r="I444" s="118"/>
      <c r="J444" s="118"/>
      <c r="K444" s="128"/>
    </row>
    <row r="445" spans="2:11">
      <c r="B445" s="117"/>
      <c r="C445" s="128"/>
      <c r="D445" s="128"/>
      <c r="E445" s="128"/>
      <c r="F445" s="128"/>
      <c r="G445" s="128"/>
      <c r="H445" s="128"/>
      <c r="I445" s="118"/>
      <c r="J445" s="118"/>
      <c r="K445" s="128"/>
    </row>
    <row r="446" spans="2:11">
      <c r="B446" s="117"/>
      <c r="C446" s="128"/>
      <c r="D446" s="128"/>
      <c r="E446" s="128"/>
      <c r="F446" s="128"/>
      <c r="G446" s="128"/>
      <c r="H446" s="128"/>
      <c r="I446" s="118"/>
      <c r="J446" s="118"/>
      <c r="K446" s="128"/>
    </row>
    <row r="447" spans="2:11">
      <c r="B447" s="117"/>
      <c r="C447" s="128"/>
      <c r="D447" s="128"/>
      <c r="E447" s="128"/>
      <c r="F447" s="128"/>
      <c r="G447" s="128"/>
      <c r="H447" s="128"/>
      <c r="I447" s="118"/>
      <c r="J447" s="118"/>
      <c r="K447" s="128"/>
    </row>
    <row r="448" spans="2:11">
      <c r="B448" s="117"/>
      <c r="C448" s="128"/>
      <c r="D448" s="128"/>
      <c r="E448" s="128"/>
      <c r="F448" s="128"/>
      <c r="G448" s="128"/>
      <c r="H448" s="128"/>
      <c r="I448" s="118"/>
      <c r="J448" s="118"/>
      <c r="K448" s="128"/>
    </row>
    <row r="449" spans="2:11">
      <c r="B449" s="117"/>
      <c r="C449" s="128"/>
      <c r="D449" s="128"/>
      <c r="E449" s="128"/>
      <c r="F449" s="128"/>
      <c r="G449" s="128"/>
      <c r="H449" s="128"/>
      <c r="I449" s="118"/>
      <c r="J449" s="118"/>
      <c r="K449" s="128"/>
    </row>
    <row r="450" spans="2:11">
      <c r="B450" s="117"/>
      <c r="C450" s="128"/>
      <c r="D450" s="128"/>
      <c r="E450" s="128"/>
      <c r="F450" s="128"/>
      <c r="G450" s="128"/>
      <c r="H450" s="128"/>
      <c r="I450" s="118"/>
      <c r="J450" s="118"/>
      <c r="K450" s="128"/>
    </row>
    <row r="451" spans="2:11">
      <c r="B451" s="117"/>
      <c r="C451" s="128"/>
      <c r="D451" s="128"/>
      <c r="E451" s="128"/>
      <c r="F451" s="128"/>
      <c r="G451" s="128"/>
      <c r="H451" s="128"/>
      <c r="I451" s="118"/>
      <c r="J451" s="118"/>
      <c r="K451" s="128"/>
    </row>
    <row r="452" spans="2:11">
      <c r="B452" s="117"/>
      <c r="C452" s="128"/>
      <c r="D452" s="128"/>
      <c r="E452" s="128"/>
      <c r="F452" s="128"/>
      <c r="G452" s="128"/>
      <c r="H452" s="128"/>
      <c r="I452" s="118"/>
      <c r="J452" s="118"/>
      <c r="K452" s="128"/>
    </row>
    <row r="453" spans="2:11">
      <c r="B453" s="117"/>
      <c r="C453" s="128"/>
      <c r="D453" s="128"/>
      <c r="E453" s="128"/>
      <c r="F453" s="128"/>
      <c r="G453" s="128"/>
      <c r="H453" s="128"/>
      <c r="I453" s="118"/>
      <c r="J453" s="118"/>
      <c r="K453" s="128"/>
    </row>
    <row r="454" spans="2:11">
      <c r="B454" s="117"/>
      <c r="C454" s="128"/>
      <c r="D454" s="128"/>
      <c r="E454" s="128"/>
      <c r="F454" s="128"/>
      <c r="G454" s="128"/>
      <c r="H454" s="128"/>
      <c r="I454" s="118"/>
      <c r="J454" s="118"/>
      <c r="K454" s="128"/>
    </row>
    <row r="455" spans="2:11">
      <c r="B455" s="117"/>
      <c r="C455" s="128"/>
      <c r="D455" s="128"/>
      <c r="E455" s="128"/>
      <c r="F455" s="128"/>
      <c r="G455" s="128"/>
      <c r="H455" s="128"/>
      <c r="I455" s="118"/>
      <c r="J455" s="118"/>
      <c r="K455" s="128"/>
    </row>
    <row r="456" spans="2:11">
      <c r="B456" s="117"/>
      <c r="C456" s="128"/>
      <c r="D456" s="128"/>
      <c r="E456" s="128"/>
      <c r="F456" s="128"/>
      <c r="G456" s="128"/>
      <c r="H456" s="128"/>
      <c r="I456" s="118"/>
      <c r="J456" s="118"/>
      <c r="K456" s="128"/>
    </row>
    <row r="457" spans="2:11">
      <c r="B457" s="117"/>
      <c r="C457" s="128"/>
      <c r="D457" s="128"/>
      <c r="E457" s="128"/>
      <c r="F457" s="128"/>
      <c r="G457" s="128"/>
      <c r="H457" s="128"/>
      <c r="I457" s="118"/>
      <c r="J457" s="118"/>
      <c r="K457" s="128"/>
    </row>
    <row r="458" spans="2:11">
      <c r="B458" s="117"/>
      <c r="C458" s="128"/>
      <c r="D458" s="128"/>
      <c r="E458" s="128"/>
      <c r="F458" s="128"/>
      <c r="G458" s="128"/>
      <c r="H458" s="128"/>
      <c r="I458" s="118"/>
      <c r="J458" s="118"/>
      <c r="K458" s="128"/>
    </row>
    <row r="459" spans="2:11">
      <c r="B459" s="117"/>
      <c r="C459" s="128"/>
      <c r="D459" s="128"/>
      <c r="E459" s="128"/>
      <c r="F459" s="128"/>
      <c r="G459" s="128"/>
      <c r="H459" s="128"/>
      <c r="I459" s="118"/>
      <c r="J459" s="118"/>
      <c r="K459" s="128"/>
    </row>
    <row r="460" spans="2:11">
      <c r="B460" s="117"/>
      <c r="C460" s="128"/>
      <c r="D460" s="128"/>
      <c r="E460" s="128"/>
      <c r="F460" s="128"/>
      <c r="G460" s="128"/>
      <c r="H460" s="128"/>
      <c r="I460" s="118"/>
      <c r="J460" s="118"/>
      <c r="K460" s="128"/>
    </row>
    <row r="461" spans="2:11">
      <c r="B461" s="117"/>
      <c r="C461" s="128"/>
      <c r="D461" s="128"/>
      <c r="E461" s="128"/>
      <c r="F461" s="128"/>
      <c r="G461" s="128"/>
      <c r="H461" s="128"/>
      <c r="I461" s="118"/>
      <c r="J461" s="118"/>
      <c r="K461" s="128"/>
    </row>
    <row r="462" spans="2:11">
      <c r="B462" s="117"/>
      <c r="C462" s="128"/>
      <c r="D462" s="128"/>
      <c r="E462" s="128"/>
      <c r="F462" s="128"/>
      <c r="G462" s="128"/>
      <c r="H462" s="128"/>
      <c r="I462" s="118"/>
      <c r="J462" s="118"/>
      <c r="K462" s="128"/>
    </row>
    <row r="463" spans="2:11">
      <c r="B463" s="117"/>
      <c r="C463" s="128"/>
      <c r="D463" s="128"/>
      <c r="E463" s="128"/>
      <c r="F463" s="128"/>
      <c r="G463" s="128"/>
      <c r="H463" s="128"/>
      <c r="I463" s="118"/>
      <c r="J463" s="118"/>
      <c r="K463" s="128"/>
    </row>
    <row r="464" spans="2:11">
      <c r="B464" s="117"/>
      <c r="C464" s="128"/>
      <c r="D464" s="128"/>
      <c r="E464" s="128"/>
      <c r="F464" s="128"/>
      <c r="G464" s="128"/>
      <c r="H464" s="128"/>
      <c r="I464" s="118"/>
      <c r="J464" s="118"/>
      <c r="K464" s="128"/>
    </row>
    <row r="465" spans="2:11">
      <c r="B465" s="117"/>
      <c r="C465" s="128"/>
      <c r="D465" s="128"/>
      <c r="E465" s="128"/>
      <c r="F465" s="128"/>
      <c r="G465" s="128"/>
      <c r="H465" s="128"/>
      <c r="I465" s="118"/>
      <c r="J465" s="118"/>
      <c r="K465" s="128"/>
    </row>
    <row r="466" spans="2:11">
      <c r="B466" s="117"/>
      <c r="C466" s="128"/>
      <c r="D466" s="128"/>
      <c r="E466" s="128"/>
      <c r="F466" s="128"/>
      <c r="G466" s="128"/>
      <c r="H466" s="128"/>
      <c r="I466" s="118"/>
      <c r="J466" s="118"/>
      <c r="K466" s="128"/>
    </row>
    <row r="467" spans="2:11">
      <c r="B467" s="117"/>
      <c r="C467" s="128"/>
      <c r="D467" s="128"/>
      <c r="E467" s="128"/>
      <c r="F467" s="128"/>
      <c r="G467" s="128"/>
      <c r="H467" s="128"/>
      <c r="I467" s="118"/>
      <c r="J467" s="118"/>
      <c r="K467" s="128"/>
    </row>
    <row r="468" spans="2:11">
      <c r="B468" s="117"/>
      <c r="C468" s="128"/>
      <c r="D468" s="128"/>
      <c r="E468" s="128"/>
      <c r="F468" s="128"/>
      <c r="G468" s="128"/>
      <c r="H468" s="128"/>
      <c r="I468" s="118"/>
      <c r="J468" s="118"/>
      <c r="K468" s="128"/>
    </row>
    <row r="469" spans="2:11">
      <c r="B469" s="117"/>
      <c r="C469" s="128"/>
      <c r="D469" s="128"/>
      <c r="E469" s="128"/>
      <c r="F469" s="128"/>
      <c r="G469" s="128"/>
      <c r="H469" s="128"/>
      <c r="I469" s="118"/>
      <c r="J469" s="118"/>
      <c r="K469" s="128"/>
    </row>
    <row r="470" spans="2:11">
      <c r="B470" s="117"/>
      <c r="C470" s="128"/>
      <c r="D470" s="128"/>
      <c r="E470" s="128"/>
      <c r="F470" s="128"/>
      <c r="G470" s="128"/>
      <c r="H470" s="128"/>
      <c r="I470" s="118"/>
      <c r="J470" s="118"/>
      <c r="K470" s="128"/>
    </row>
    <row r="471" spans="2:11">
      <c r="B471" s="117"/>
      <c r="C471" s="128"/>
      <c r="D471" s="128"/>
      <c r="E471" s="128"/>
      <c r="F471" s="128"/>
      <c r="G471" s="128"/>
      <c r="H471" s="128"/>
      <c r="I471" s="118"/>
      <c r="J471" s="118"/>
      <c r="K471" s="128"/>
    </row>
    <row r="472" spans="2:11">
      <c r="B472" s="117"/>
      <c r="C472" s="128"/>
      <c r="D472" s="128"/>
      <c r="E472" s="128"/>
      <c r="F472" s="128"/>
      <c r="G472" s="128"/>
      <c r="H472" s="128"/>
      <c r="I472" s="118"/>
      <c r="J472" s="118"/>
      <c r="K472" s="128"/>
    </row>
    <row r="473" spans="2:11">
      <c r="B473" s="117"/>
      <c r="C473" s="128"/>
      <c r="D473" s="128"/>
      <c r="E473" s="128"/>
      <c r="F473" s="128"/>
      <c r="G473" s="128"/>
      <c r="H473" s="128"/>
      <c r="I473" s="118"/>
      <c r="J473" s="118"/>
      <c r="K473" s="128"/>
    </row>
    <row r="474" spans="2:11">
      <c r="B474" s="117"/>
      <c r="C474" s="128"/>
      <c r="D474" s="128"/>
      <c r="E474" s="128"/>
      <c r="F474" s="128"/>
      <c r="G474" s="128"/>
      <c r="H474" s="128"/>
      <c r="I474" s="118"/>
      <c r="J474" s="118"/>
      <c r="K474" s="128"/>
    </row>
    <row r="475" spans="2:11">
      <c r="B475" s="117"/>
      <c r="C475" s="128"/>
      <c r="D475" s="128"/>
      <c r="E475" s="128"/>
      <c r="F475" s="128"/>
      <c r="G475" s="128"/>
      <c r="H475" s="128"/>
      <c r="I475" s="118"/>
      <c r="J475" s="118"/>
      <c r="K475" s="128"/>
    </row>
    <row r="476" spans="2:11">
      <c r="B476" s="117"/>
      <c r="C476" s="128"/>
      <c r="D476" s="128"/>
      <c r="E476" s="128"/>
      <c r="F476" s="128"/>
      <c r="G476" s="128"/>
      <c r="H476" s="128"/>
      <c r="I476" s="118"/>
      <c r="J476" s="118"/>
      <c r="K476" s="128"/>
    </row>
    <row r="477" spans="2:11">
      <c r="B477" s="117"/>
      <c r="C477" s="128"/>
      <c r="D477" s="128"/>
      <c r="E477" s="128"/>
      <c r="F477" s="128"/>
      <c r="G477" s="128"/>
      <c r="H477" s="128"/>
      <c r="I477" s="118"/>
      <c r="J477" s="118"/>
      <c r="K477" s="128"/>
    </row>
    <row r="478" spans="2:11">
      <c r="B478" s="117"/>
      <c r="C478" s="128"/>
      <c r="D478" s="128"/>
      <c r="E478" s="128"/>
      <c r="F478" s="128"/>
      <c r="G478" s="128"/>
      <c r="H478" s="128"/>
      <c r="I478" s="118"/>
      <c r="J478" s="118"/>
      <c r="K478" s="128"/>
    </row>
    <row r="479" spans="2:11">
      <c r="B479" s="117"/>
      <c r="C479" s="128"/>
      <c r="D479" s="128"/>
      <c r="E479" s="128"/>
      <c r="F479" s="128"/>
      <c r="G479" s="128"/>
      <c r="H479" s="128"/>
      <c r="I479" s="118"/>
      <c r="J479" s="118"/>
      <c r="K479" s="128"/>
    </row>
    <row r="480" spans="2:11">
      <c r="B480" s="117"/>
      <c r="C480" s="128"/>
      <c r="D480" s="128"/>
      <c r="E480" s="128"/>
      <c r="F480" s="128"/>
      <c r="G480" s="128"/>
      <c r="H480" s="128"/>
      <c r="I480" s="118"/>
      <c r="J480" s="118"/>
      <c r="K480" s="128"/>
    </row>
    <row r="481" spans="2:11">
      <c r="B481" s="117"/>
      <c r="C481" s="128"/>
      <c r="D481" s="128"/>
      <c r="E481" s="128"/>
      <c r="F481" s="128"/>
      <c r="G481" s="128"/>
      <c r="H481" s="128"/>
      <c r="I481" s="118"/>
      <c r="J481" s="118"/>
      <c r="K481" s="128"/>
    </row>
    <row r="482" spans="2:11">
      <c r="B482" s="117"/>
      <c r="C482" s="128"/>
      <c r="D482" s="128"/>
      <c r="E482" s="128"/>
      <c r="F482" s="128"/>
      <c r="G482" s="128"/>
      <c r="H482" s="128"/>
      <c r="I482" s="118"/>
      <c r="J482" s="118"/>
      <c r="K482" s="128"/>
    </row>
    <row r="483" spans="2:11">
      <c r="B483" s="117"/>
      <c r="C483" s="128"/>
      <c r="D483" s="128"/>
      <c r="E483" s="128"/>
      <c r="F483" s="128"/>
      <c r="G483" s="128"/>
      <c r="H483" s="128"/>
      <c r="I483" s="118"/>
      <c r="J483" s="118"/>
      <c r="K483" s="128"/>
    </row>
    <row r="484" spans="2:11">
      <c r="B484" s="117"/>
      <c r="C484" s="128"/>
      <c r="D484" s="128"/>
      <c r="E484" s="128"/>
      <c r="F484" s="128"/>
      <c r="G484" s="128"/>
      <c r="H484" s="128"/>
      <c r="I484" s="118"/>
      <c r="J484" s="118"/>
      <c r="K484" s="128"/>
    </row>
    <row r="485" spans="2:11">
      <c r="B485" s="117"/>
      <c r="C485" s="128"/>
      <c r="D485" s="128"/>
      <c r="E485" s="128"/>
      <c r="F485" s="128"/>
      <c r="G485" s="128"/>
      <c r="H485" s="128"/>
      <c r="I485" s="118"/>
      <c r="J485" s="118"/>
      <c r="K485" s="128"/>
    </row>
    <row r="486" spans="2:11">
      <c r="B486" s="117"/>
      <c r="C486" s="128"/>
      <c r="D486" s="128"/>
      <c r="E486" s="128"/>
      <c r="F486" s="128"/>
      <c r="G486" s="128"/>
      <c r="H486" s="128"/>
      <c r="I486" s="118"/>
      <c r="J486" s="118"/>
      <c r="K486" s="128"/>
    </row>
    <row r="487" spans="2:11">
      <c r="B487" s="117"/>
      <c r="C487" s="128"/>
      <c r="D487" s="128"/>
      <c r="E487" s="128"/>
      <c r="F487" s="128"/>
      <c r="G487" s="128"/>
      <c r="H487" s="128"/>
      <c r="I487" s="118"/>
      <c r="J487" s="118"/>
      <c r="K487" s="128"/>
    </row>
    <row r="488" spans="2:11">
      <c r="B488" s="117"/>
      <c r="C488" s="128"/>
      <c r="D488" s="128"/>
      <c r="E488" s="128"/>
      <c r="F488" s="128"/>
      <c r="G488" s="128"/>
      <c r="H488" s="128"/>
      <c r="I488" s="118"/>
      <c r="J488" s="118"/>
      <c r="K488" s="128"/>
    </row>
    <row r="489" spans="2:11">
      <c r="B489" s="117"/>
      <c r="C489" s="128"/>
      <c r="D489" s="128"/>
      <c r="E489" s="128"/>
      <c r="F489" s="128"/>
      <c r="G489" s="128"/>
      <c r="H489" s="128"/>
      <c r="I489" s="118"/>
      <c r="J489" s="118"/>
      <c r="K489" s="128"/>
    </row>
    <row r="490" spans="2:11">
      <c r="B490" s="117"/>
      <c r="C490" s="128"/>
      <c r="D490" s="128"/>
      <c r="E490" s="128"/>
      <c r="F490" s="128"/>
      <c r="G490" s="128"/>
      <c r="H490" s="128"/>
      <c r="I490" s="118"/>
      <c r="J490" s="118"/>
      <c r="K490" s="128"/>
    </row>
    <row r="491" spans="2:11">
      <c r="B491" s="117"/>
      <c r="C491" s="128"/>
      <c r="D491" s="128"/>
      <c r="E491" s="128"/>
      <c r="F491" s="128"/>
      <c r="G491" s="128"/>
      <c r="H491" s="128"/>
      <c r="I491" s="118"/>
      <c r="J491" s="118"/>
      <c r="K491" s="128"/>
    </row>
    <row r="492" spans="2:11">
      <c r="B492" s="117"/>
      <c r="C492" s="128"/>
      <c r="D492" s="128"/>
      <c r="E492" s="128"/>
      <c r="F492" s="128"/>
      <c r="G492" s="128"/>
      <c r="H492" s="128"/>
      <c r="I492" s="118"/>
      <c r="J492" s="118"/>
      <c r="K492" s="128"/>
    </row>
    <row r="493" spans="2:11">
      <c r="B493" s="117"/>
      <c r="C493" s="128"/>
      <c r="D493" s="128"/>
      <c r="E493" s="128"/>
      <c r="F493" s="128"/>
      <c r="G493" s="128"/>
      <c r="H493" s="128"/>
      <c r="I493" s="118"/>
      <c r="J493" s="118"/>
      <c r="K493" s="128"/>
    </row>
    <row r="494" spans="2:11">
      <c r="B494" s="117"/>
      <c r="C494" s="128"/>
      <c r="D494" s="128"/>
      <c r="E494" s="128"/>
      <c r="F494" s="128"/>
      <c r="G494" s="128"/>
      <c r="H494" s="128"/>
      <c r="I494" s="118"/>
      <c r="J494" s="118"/>
      <c r="K494" s="128"/>
    </row>
    <row r="495" spans="2:11">
      <c r="B495" s="117"/>
      <c r="C495" s="128"/>
      <c r="D495" s="128"/>
      <c r="E495" s="128"/>
      <c r="F495" s="128"/>
      <c r="G495" s="128"/>
      <c r="H495" s="128"/>
      <c r="I495" s="118"/>
      <c r="J495" s="118"/>
      <c r="K495" s="128"/>
    </row>
    <row r="496" spans="2:11">
      <c r="B496" s="117"/>
      <c r="C496" s="128"/>
      <c r="D496" s="128"/>
      <c r="E496" s="128"/>
      <c r="F496" s="128"/>
      <c r="G496" s="128"/>
      <c r="H496" s="128"/>
      <c r="I496" s="118"/>
      <c r="J496" s="118"/>
      <c r="K496" s="128"/>
    </row>
    <row r="497" spans="2:11">
      <c r="B497" s="117"/>
      <c r="C497" s="128"/>
      <c r="D497" s="128"/>
      <c r="E497" s="128"/>
      <c r="F497" s="128"/>
      <c r="G497" s="128"/>
      <c r="H497" s="128"/>
      <c r="I497" s="118"/>
      <c r="J497" s="118"/>
      <c r="K497" s="128"/>
    </row>
    <row r="498" spans="2:11">
      <c r="B498" s="117"/>
      <c r="C498" s="128"/>
      <c r="D498" s="128"/>
      <c r="E498" s="128"/>
      <c r="F498" s="128"/>
      <c r="G498" s="128"/>
      <c r="H498" s="128"/>
      <c r="I498" s="118"/>
      <c r="J498" s="118"/>
      <c r="K498" s="128"/>
    </row>
    <row r="499" spans="2:11">
      <c r="B499" s="117"/>
      <c r="C499" s="128"/>
      <c r="D499" s="128"/>
      <c r="E499" s="128"/>
      <c r="F499" s="128"/>
      <c r="G499" s="128"/>
      <c r="H499" s="128"/>
      <c r="I499" s="118"/>
      <c r="J499" s="118"/>
      <c r="K499" s="128"/>
    </row>
    <row r="500" spans="2:11">
      <c r="B500" s="117"/>
      <c r="C500" s="128"/>
      <c r="D500" s="128"/>
      <c r="E500" s="128"/>
      <c r="F500" s="128"/>
      <c r="G500" s="128"/>
      <c r="H500" s="128"/>
      <c r="I500" s="118"/>
      <c r="J500" s="118"/>
      <c r="K500" s="128"/>
    </row>
    <row r="501" spans="2:11">
      <c r="B501" s="117"/>
      <c r="C501" s="128"/>
      <c r="D501" s="128"/>
      <c r="E501" s="128"/>
      <c r="F501" s="128"/>
      <c r="G501" s="128"/>
      <c r="H501" s="128"/>
      <c r="I501" s="118"/>
      <c r="J501" s="118"/>
      <c r="K501" s="128"/>
    </row>
    <row r="502" spans="2:11">
      <c r="B502" s="117"/>
      <c r="C502" s="128"/>
      <c r="D502" s="128"/>
      <c r="E502" s="128"/>
      <c r="F502" s="128"/>
      <c r="G502" s="128"/>
      <c r="H502" s="128"/>
      <c r="I502" s="118"/>
      <c r="J502" s="118"/>
      <c r="K502" s="128"/>
    </row>
    <row r="503" spans="2:11">
      <c r="B503" s="117"/>
      <c r="C503" s="128"/>
      <c r="D503" s="128"/>
      <c r="E503" s="128"/>
      <c r="F503" s="128"/>
      <c r="G503" s="128"/>
      <c r="H503" s="128"/>
      <c r="I503" s="118"/>
      <c r="J503" s="118"/>
      <c r="K503" s="128"/>
    </row>
    <row r="504" spans="2:11">
      <c r="B504" s="117"/>
      <c r="C504" s="128"/>
      <c r="D504" s="128"/>
      <c r="E504" s="128"/>
      <c r="F504" s="128"/>
      <c r="G504" s="128"/>
      <c r="H504" s="128"/>
      <c r="I504" s="118"/>
      <c r="J504" s="118"/>
      <c r="K504" s="128"/>
    </row>
    <row r="505" spans="2:11">
      <c r="B505" s="117"/>
      <c r="C505" s="128"/>
      <c r="D505" s="128"/>
      <c r="E505" s="128"/>
      <c r="F505" s="128"/>
      <c r="G505" s="128"/>
      <c r="H505" s="128"/>
      <c r="I505" s="118"/>
      <c r="J505" s="118"/>
      <c r="K505" s="128"/>
    </row>
    <row r="506" spans="2:11">
      <c r="B506" s="117"/>
      <c r="C506" s="128"/>
      <c r="D506" s="128"/>
      <c r="E506" s="128"/>
      <c r="F506" s="128"/>
      <c r="G506" s="128"/>
      <c r="H506" s="128"/>
      <c r="I506" s="118"/>
      <c r="J506" s="118"/>
      <c r="K506" s="128"/>
    </row>
    <row r="507" spans="2:11">
      <c r="B507" s="117"/>
      <c r="C507" s="128"/>
      <c r="D507" s="128"/>
      <c r="E507" s="128"/>
      <c r="F507" s="128"/>
      <c r="G507" s="128"/>
      <c r="H507" s="128"/>
      <c r="I507" s="118"/>
      <c r="J507" s="118"/>
      <c r="K507" s="128"/>
    </row>
    <row r="508" spans="2:11">
      <c r="B508" s="117"/>
      <c r="C508" s="128"/>
      <c r="D508" s="128"/>
      <c r="E508" s="128"/>
      <c r="F508" s="128"/>
      <c r="G508" s="128"/>
      <c r="H508" s="128"/>
      <c r="I508" s="118"/>
      <c r="J508" s="118"/>
      <c r="K508" s="128"/>
    </row>
    <row r="509" spans="2:11">
      <c r="B509" s="117"/>
      <c r="C509" s="128"/>
      <c r="D509" s="128"/>
      <c r="E509" s="128"/>
      <c r="F509" s="128"/>
      <c r="G509" s="128"/>
      <c r="H509" s="128"/>
      <c r="I509" s="118"/>
      <c r="J509" s="118"/>
      <c r="K509" s="128"/>
    </row>
    <row r="510" spans="2:11">
      <c r="B510" s="117"/>
      <c r="C510" s="128"/>
      <c r="D510" s="128"/>
      <c r="E510" s="128"/>
      <c r="F510" s="128"/>
      <c r="G510" s="128"/>
      <c r="H510" s="128"/>
      <c r="I510" s="118"/>
      <c r="J510" s="118"/>
      <c r="K510" s="128"/>
    </row>
    <row r="511" spans="2:11">
      <c r="B511" s="117"/>
      <c r="C511" s="128"/>
      <c r="D511" s="128"/>
      <c r="E511" s="128"/>
      <c r="F511" s="128"/>
      <c r="G511" s="128"/>
      <c r="H511" s="128"/>
      <c r="I511" s="118"/>
      <c r="J511" s="118"/>
      <c r="K511" s="128"/>
    </row>
    <row r="512" spans="2:11">
      <c r="B512" s="117"/>
      <c r="C512" s="128"/>
      <c r="D512" s="128"/>
      <c r="E512" s="128"/>
      <c r="F512" s="128"/>
      <c r="G512" s="128"/>
      <c r="H512" s="128"/>
      <c r="I512" s="118"/>
      <c r="J512" s="118"/>
      <c r="K512" s="128"/>
    </row>
    <row r="513" spans="2:11">
      <c r="B513" s="117"/>
      <c r="C513" s="128"/>
      <c r="D513" s="128"/>
      <c r="E513" s="128"/>
      <c r="F513" s="128"/>
      <c r="G513" s="128"/>
      <c r="H513" s="128"/>
      <c r="I513" s="118"/>
      <c r="J513" s="118"/>
      <c r="K513" s="128"/>
    </row>
    <row r="514" spans="2:11">
      <c r="B514" s="117"/>
      <c r="C514" s="128"/>
      <c r="D514" s="128"/>
      <c r="E514" s="128"/>
      <c r="F514" s="128"/>
      <c r="G514" s="128"/>
      <c r="H514" s="128"/>
      <c r="I514" s="118"/>
      <c r="J514" s="118"/>
      <c r="K514" s="128"/>
    </row>
    <row r="515" spans="2:11">
      <c r="B515" s="117"/>
      <c r="C515" s="128"/>
      <c r="D515" s="128"/>
      <c r="E515" s="128"/>
      <c r="F515" s="128"/>
      <c r="G515" s="128"/>
      <c r="H515" s="128"/>
      <c r="I515" s="118"/>
      <c r="J515" s="118"/>
      <c r="K515" s="128"/>
    </row>
    <row r="516" spans="2:11">
      <c r="B516" s="117"/>
      <c r="C516" s="128"/>
      <c r="D516" s="128"/>
      <c r="E516" s="128"/>
      <c r="F516" s="128"/>
      <c r="G516" s="128"/>
      <c r="H516" s="128"/>
      <c r="I516" s="118"/>
      <c r="J516" s="118"/>
      <c r="K516" s="128"/>
    </row>
    <row r="517" spans="2:11">
      <c r="B517" s="117"/>
      <c r="C517" s="128"/>
      <c r="D517" s="128"/>
      <c r="E517" s="128"/>
      <c r="F517" s="128"/>
      <c r="G517" s="128"/>
      <c r="H517" s="128"/>
      <c r="I517" s="118"/>
      <c r="J517" s="118"/>
      <c r="K517" s="128"/>
    </row>
    <row r="518" spans="2:11">
      <c r="B518" s="117"/>
      <c r="C518" s="128"/>
      <c r="D518" s="128"/>
      <c r="E518" s="128"/>
      <c r="F518" s="128"/>
      <c r="G518" s="128"/>
      <c r="H518" s="128"/>
      <c r="I518" s="118"/>
      <c r="J518" s="118"/>
      <c r="K518" s="128"/>
    </row>
    <row r="519" spans="2:11">
      <c r="B519" s="117"/>
      <c r="C519" s="128"/>
      <c r="D519" s="128"/>
      <c r="E519" s="128"/>
      <c r="F519" s="128"/>
      <c r="G519" s="128"/>
      <c r="H519" s="128"/>
      <c r="I519" s="118"/>
      <c r="J519" s="118"/>
      <c r="K519" s="128"/>
    </row>
    <row r="520" spans="2:11">
      <c r="B520" s="117"/>
      <c r="C520" s="128"/>
      <c r="D520" s="128"/>
      <c r="E520" s="128"/>
      <c r="F520" s="128"/>
      <c r="G520" s="128"/>
      <c r="H520" s="128"/>
      <c r="I520" s="118"/>
      <c r="J520" s="118"/>
      <c r="K520" s="128"/>
    </row>
    <row r="521" spans="2:11">
      <c r="B521" s="117"/>
      <c r="C521" s="128"/>
      <c r="D521" s="128"/>
      <c r="E521" s="128"/>
      <c r="F521" s="128"/>
      <c r="G521" s="128"/>
      <c r="H521" s="128"/>
      <c r="I521" s="118"/>
      <c r="J521" s="118"/>
      <c r="K521" s="128"/>
    </row>
    <row r="522" spans="2:11">
      <c r="B522" s="117"/>
      <c r="C522" s="128"/>
      <c r="D522" s="128"/>
      <c r="E522" s="128"/>
      <c r="F522" s="128"/>
      <c r="G522" s="128"/>
      <c r="H522" s="128"/>
      <c r="I522" s="118"/>
      <c r="J522" s="118"/>
      <c r="K522" s="128"/>
    </row>
    <row r="523" spans="2:11">
      <c r="B523" s="117"/>
      <c r="C523" s="128"/>
      <c r="D523" s="128"/>
      <c r="E523" s="128"/>
      <c r="F523" s="128"/>
      <c r="G523" s="128"/>
      <c r="H523" s="128"/>
      <c r="I523" s="118"/>
      <c r="J523" s="118"/>
      <c r="K523" s="128"/>
    </row>
    <row r="524" spans="2:11">
      <c r="B524" s="117"/>
      <c r="C524" s="128"/>
      <c r="D524" s="128"/>
      <c r="E524" s="128"/>
      <c r="F524" s="128"/>
      <c r="G524" s="128"/>
      <c r="H524" s="128"/>
      <c r="I524" s="118"/>
      <c r="J524" s="118"/>
      <c r="K524" s="128"/>
    </row>
    <row r="525" spans="2:11">
      <c r="B525" s="117"/>
      <c r="C525" s="128"/>
      <c r="D525" s="128"/>
      <c r="E525" s="128"/>
      <c r="F525" s="128"/>
      <c r="G525" s="128"/>
      <c r="H525" s="128"/>
      <c r="I525" s="118"/>
      <c r="J525" s="118"/>
      <c r="K525" s="128"/>
    </row>
    <row r="526" spans="2:11">
      <c r="B526" s="117"/>
      <c r="C526" s="128"/>
      <c r="D526" s="128"/>
      <c r="E526" s="128"/>
      <c r="F526" s="128"/>
      <c r="G526" s="128"/>
      <c r="H526" s="128"/>
      <c r="I526" s="118"/>
      <c r="J526" s="118"/>
      <c r="K526" s="128"/>
    </row>
    <row r="527" spans="2:11">
      <c r="B527" s="117"/>
      <c r="C527" s="128"/>
      <c r="D527" s="128"/>
      <c r="E527" s="128"/>
      <c r="F527" s="128"/>
      <c r="G527" s="128"/>
      <c r="H527" s="128"/>
      <c r="I527" s="118"/>
      <c r="J527" s="118"/>
      <c r="K527" s="128"/>
    </row>
    <row r="528" spans="2:11">
      <c r="B528" s="117"/>
      <c r="C528" s="128"/>
      <c r="D528" s="128"/>
      <c r="E528" s="128"/>
      <c r="F528" s="128"/>
      <c r="G528" s="128"/>
      <c r="H528" s="128"/>
      <c r="I528" s="118"/>
      <c r="J528" s="118"/>
      <c r="K528" s="128"/>
    </row>
    <row r="529" spans="2:11">
      <c r="B529" s="117"/>
      <c r="C529" s="128"/>
      <c r="D529" s="128"/>
      <c r="E529" s="128"/>
      <c r="F529" s="128"/>
      <c r="G529" s="128"/>
      <c r="H529" s="128"/>
      <c r="I529" s="118"/>
      <c r="J529" s="118"/>
      <c r="K529" s="128"/>
    </row>
    <row r="530" spans="2:11">
      <c r="B530" s="117"/>
      <c r="C530" s="128"/>
      <c r="D530" s="128"/>
      <c r="E530" s="128"/>
      <c r="F530" s="128"/>
      <c r="G530" s="128"/>
      <c r="H530" s="128"/>
      <c r="I530" s="118"/>
      <c r="J530" s="118"/>
      <c r="K530" s="128"/>
    </row>
    <row r="531" spans="2:11">
      <c r="B531" s="117"/>
      <c r="C531" s="128"/>
      <c r="D531" s="128"/>
      <c r="E531" s="128"/>
      <c r="F531" s="128"/>
      <c r="G531" s="128"/>
      <c r="H531" s="128"/>
      <c r="I531" s="118"/>
      <c r="J531" s="118"/>
      <c r="K531" s="128"/>
    </row>
    <row r="532" spans="2:11">
      <c r="B532" s="117"/>
      <c r="C532" s="128"/>
      <c r="D532" s="128"/>
      <c r="E532" s="128"/>
      <c r="F532" s="128"/>
      <c r="G532" s="128"/>
      <c r="H532" s="128"/>
      <c r="I532" s="118"/>
      <c r="J532" s="118"/>
      <c r="K532" s="128"/>
    </row>
    <row r="533" spans="2:11">
      <c r="B533" s="117"/>
      <c r="C533" s="128"/>
      <c r="D533" s="128"/>
      <c r="E533" s="128"/>
      <c r="F533" s="128"/>
      <c r="G533" s="128"/>
      <c r="H533" s="128"/>
      <c r="I533" s="118"/>
      <c r="J533" s="118"/>
      <c r="K533" s="128"/>
    </row>
    <row r="534" spans="2:11">
      <c r="B534" s="117"/>
      <c r="C534" s="128"/>
      <c r="D534" s="128"/>
      <c r="E534" s="128"/>
      <c r="F534" s="128"/>
      <c r="G534" s="128"/>
      <c r="H534" s="128"/>
      <c r="I534" s="118"/>
      <c r="J534" s="118"/>
      <c r="K534" s="128"/>
    </row>
    <row r="535" spans="2:11">
      <c r="B535" s="117"/>
      <c r="C535" s="128"/>
      <c r="D535" s="128"/>
      <c r="E535" s="128"/>
      <c r="F535" s="128"/>
      <c r="G535" s="128"/>
      <c r="H535" s="128"/>
      <c r="I535" s="118"/>
      <c r="J535" s="118"/>
      <c r="K535" s="128"/>
    </row>
    <row r="536" spans="2:11">
      <c r="B536" s="117"/>
      <c r="C536" s="128"/>
      <c r="D536" s="128"/>
      <c r="E536" s="128"/>
      <c r="F536" s="128"/>
      <c r="G536" s="128"/>
      <c r="H536" s="128"/>
      <c r="I536" s="118"/>
      <c r="J536" s="118"/>
      <c r="K536" s="128"/>
    </row>
    <row r="537" spans="2:11">
      <c r="B537" s="117"/>
      <c r="C537" s="128"/>
      <c r="D537" s="128"/>
      <c r="E537" s="128"/>
      <c r="F537" s="128"/>
      <c r="G537" s="128"/>
      <c r="H537" s="128"/>
      <c r="I537" s="118"/>
      <c r="J537" s="118"/>
      <c r="K537" s="128"/>
    </row>
    <row r="538" spans="2:11">
      <c r="B538" s="117"/>
      <c r="C538" s="128"/>
      <c r="D538" s="128"/>
      <c r="E538" s="128"/>
      <c r="F538" s="128"/>
      <c r="G538" s="128"/>
      <c r="H538" s="128"/>
      <c r="I538" s="118"/>
      <c r="J538" s="118"/>
      <c r="K538" s="128"/>
    </row>
    <row r="539" spans="2:11">
      <c r="B539" s="117"/>
      <c r="C539" s="128"/>
      <c r="D539" s="128"/>
      <c r="E539" s="128"/>
      <c r="F539" s="128"/>
      <c r="G539" s="128"/>
      <c r="H539" s="128"/>
      <c r="I539" s="118"/>
      <c r="J539" s="118"/>
      <c r="K539" s="128"/>
    </row>
    <row r="540" spans="2:11">
      <c r="B540" s="117"/>
      <c r="C540" s="128"/>
      <c r="D540" s="128"/>
      <c r="E540" s="128"/>
      <c r="F540" s="128"/>
      <c r="G540" s="128"/>
      <c r="H540" s="128"/>
      <c r="I540" s="118"/>
      <c r="J540" s="118"/>
      <c r="K540" s="128"/>
    </row>
    <row r="541" spans="2:11">
      <c r="B541" s="117"/>
      <c r="C541" s="128"/>
      <c r="D541" s="128"/>
      <c r="E541" s="128"/>
      <c r="F541" s="128"/>
      <c r="G541" s="128"/>
      <c r="H541" s="128"/>
      <c r="I541" s="118"/>
      <c r="J541" s="118"/>
      <c r="K541" s="128"/>
    </row>
    <row r="542" spans="2:11">
      <c r="B542" s="117"/>
      <c r="C542" s="128"/>
      <c r="D542" s="128"/>
      <c r="E542" s="128"/>
      <c r="F542" s="128"/>
      <c r="G542" s="128"/>
      <c r="H542" s="128"/>
      <c r="I542" s="118"/>
      <c r="J542" s="118"/>
      <c r="K542" s="128"/>
    </row>
    <row r="543" spans="2:11">
      <c r="B543" s="117"/>
      <c r="C543" s="128"/>
      <c r="D543" s="128"/>
      <c r="E543" s="128"/>
      <c r="F543" s="128"/>
      <c r="G543" s="128"/>
      <c r="H543" s="128"/>
      <c r="I543" s="118"/>
      <c r="J543" s="118"/>
      <c r="K543" s="128"/>
    </row>
    <row r="544" spans="2:11">
      <c r="B544" s="117"/>
      <c r="C544" s="128"/>
      <c r="D544" s="128"/>
      <c r="E544" s="128"/>
      <c r="F544" s="128"/>
      <c r="G544" s="128"/>
      <c r="H544" s="128"/>
      <c r="I544" s="118"/>
      <c r="J544" s="118"/>
      <c r="K544" s="128"/>
    </row>
    <row r="545" spans="2:11">
      <c r="B545" s="117"/>
      <c r="C545" s="128"/>
      <c r="D545" s="128"/>
      <c r="E545" s="128"/>
      <c r="F545" s="128"/>
      <c r="G545" s="128"/>
      <c r="H545" s="128"/>
      <c r="I545" s="118"/>
      <c r="J545" s="118"/>
      <c r="K545" s="128"/>
    </row>
    <row r="546" spans="2:11">
      <c r="B546" s="117"/>
      <c r="C546" s="128"/>
      <c r="D546" s="128"/>
      <c r="E546" s="128"/>
      <c r="F546" s="128"/>
      <c r="G546" s="128"/>
      <c r="H546" s="128"/>
      <c r="I546" s="118"/>
      <c r="J546" s="118"/>
      <c r="K546" s="128"/>
    </row>
    <row r="547" spans="2:11">
      <c r="B547" s="117"/>
      <c r="C547" s="128"/>
      <c r="D547" s="128"/>
      <c r="E547" s="128"/>
      <c r="F547" s="128"/>
      <c r="G547" s="128"/>
      <c r="H547" s="128"/>
      <c r="I547" s="118"/>
      <c r="J547" s="118"/>
      <c r="K547" s="128"/>
    </row>
    <row r="548" spans="2:11">
      <c r="B548" s="117"/>
      <c r="C548" s="128"/>
      <c r="D548" s="128"/>
      <c r="E548" s="128"/>
      <c r="F548" s="128"/>
      <c r="G548" s="128"/>
      <c r="H548" s="128"/>
      <c r="I548" s="118"/>
      <c r="J548" s="118"/>
      <c r="K548" s="128"/>
    </row>
    <row r="549" spans="2:11">
      <c r="B549" s="117"/>
      <c r="C549" s="128"/>
      <c r="D549" s="128"/>
      <c r="E549" s="128"/>
      <c r="F549" s="128"/>
      <c r="G549" s="128"/>
      <c r="H549" s="128"/>
      <c r="I549" s="118"/>
      <c r="J549" s="118"/>
      <c r="K549" s="128"/>
    </row>
    <row r="550" spans="2:11">
      <c r="B550" s="117"/>
      <c r="C550" s="128"/>
      <c r="D550" s="128"/>
      <c r="E550" s="128"/>
      <c r="F550" s="128"/>
      <c r="G550" s="128"/>
      <c r="H550" s="128"/>
      <c r="I550" s="118"/>
      <c r="J550" s="118"/>
      <c r="K550" s="128"/>
    </row>
    <row r="551" spans="2:11">
      <c r="B551" s="117"/>
      <c r="C551" s="128"/>
      <c r="D551" s="128"/>
      <c r="E551" s="128"/>
      <c r="F551" s="128"/>
      <c r="G551" s="128"/>
      <c r="H551" s="128"/>
      <c r="I551" s="118"/>
      <c r="J551" s="118"/>
      <c r="K551" s="128"/>
    </row>
    <row r="552" spans="2:11">
      <c r="B552" s="117"/>
      <c r="C552" s="128"/>
      <c r="D552" s="128"/>
      <c r="E552" s="128"/>
      <c r="F552" s="128"/>
      <c r="G552" s="128"/>
      <c r="H552" s="128"/>
      <c r="I552" s="118"/>
      <c r="J552" s="118"/>
      <c r="K552" s="128"/>
    </row>
    <row r="553" spans="2:11">
      <c r="B553" s="117"/>
      <c r="C553" s="128"/>
      <c r="D553" s="128"/>
      <c r="E553" s="128"/>
      <c r="F553" s="128"/>
      <c r="G553" s="128"/>
      <c r="H553" s="128"/>
      <c r="I553" s="118"/>
      <c r="J553" s="118"/>
      <c r="K553" s="128"/>
    </row>
    <row r="554" spans="2:11">
      <c r="B554" s="117"/>
      <c r="C554" s="128"/>
      <c r="D554" s="128"/>
      <c r="E554" s="128"/>
      <c r="F554" s="128"/>
      <c r="G554" s="128"/>
      <c r="H554" s="128"/>
      <c r="I554" s="118"/>
      <c r="J554" s="118"/>
      <c r="K554" s="128"/>
    </row>
    <row r="555" spans="2:11">
      <c r="B555" s="117"/>
      <c r="C555" s="128"/>
      <c r="D555" s="128"/>
      <c r="E555" s="128"/>
      <c r="F555" s="128"/>
      <c r="G555" s="128"/>
      <c r="H555" s="128"/>
      <c r="I555" s="118"/>
      <c r="J555" s="118"/>
      <c r="K555" s="128"/>
    </row>
    <row r="556" spans="2:11">
      <c r="B556" s="117"/>
      <c r="C556" s="128"/>
      <c r="D556" s="128"/>
      <c r="E556" s="128"/>
      <c r="F556" s="128"/>
      <c r="G556" s="128"/>
      <c r="H556" s="128"/>
      <c r="I556" s="118"/>
      <c r="J556" s="118"/>
      <c r="K556" s="128"/>
    </row>
    <row r="557" spans="2:11">
      <c r="B557" s="117"/>
      <c r="C557" s="128"/>
      <c r="D557" s="128"/>
      <c r="E557" s="128"/>
      <c r="F557" s="128"/>
      <c r="G557" s="128"/>
      <c r="H557" s="128"/>
      <c r="I557" s="118"/>
      <c r="J557" s="118"/>
      <c r="K557" s="128"/>
    </row>
    <row r="558" spans="2:11">
      <c r="B558" s="117"/>
      <c r="C558" s="128"/>
      <c r="D558" s="128"/>
      <c r="E558" s="128"/>
      <c r="F558" s="128"/>
      <c r="G558" s="128"/>
      <c r="H558" s="128"/>
      <c r="I558" s="118"/>
      <c r="J558" s="118"/>
      <c r="K558" s="128"/>
    </row>
    <row r="559" spans="2:11">
      <c r="B559" s="117"/>
      <c r="C559" s="128"/>
      <c r="D559" s="128"/>
      <c r="E559" s="128"/>
      <c r="F559" s="128"/>
      <c r="G559" s="128"/>
      <c r="H559" s="128"/>
      <c r="I559" s="118"/>
      <c r="J559" s="118"/>
      <c r="K559" s="128"/>
    </row>
    <row r="560" spans="2:11">
      <c r="B560" s="117"/>
      <c r="C560" s="128"/>
      <c r="D560" s="128"/>
      <c r="E560" s="128"/>
      <c r="F560" s="128"/>
      <c r="G560" s="128"/>
      <c r="H560" s="128"/>
      <c r="I560" s="118"/>
      <c r="J560" s="118"/>
      <c r="K560" s="128"/>
    </row>
    <row r="561" spans="2:11">
      <c r="B561" s="117"/>
      <c r="C561" s="128"/>
      <c r="D561" s="128"/>
      <c r="E561" s="128"/>
      <c r="F561" s="128"/>
      <c r="G561" s="128"/>
      <c r="H561" s="128"/>
      <c r="I561" s="118"/>
      <c r="J561" s="118"/>
      <c r="K561" s="128"/>
    </row>
    <row r="562" spans="2:11">
      <c r="B562" s="117"/>
      <c r="C562" s="128"/>
      <c r="D562" s="128"/>
      <c r="E562" s="128"/>
      <c r="F562" s="128"/>
      <c r="G562" s="128"/>
      <c r="H562" s="128"/>
      <c r="I562" s="118"/>
      <c r="J562" s="118"/>
      <c r="K562" s="128"/>
    </row>
    <row r="563" spans="2:11">
      <c r="B563" s="117"/>
      <c r="C563" s="128"/>
      <c r="D563" s="128"/>
      <c r="E563" s="128"/>
      <c r="F563" s="128"/>
      <c r="G563" s="128"/>
      <c r="H563" s="128"/>
      <c r="I563" s="118"/>
      <c r="J563" s="118"/>
      <c r="K563" s="128"/>
    </row>
    <row r="564" spans="2:11">
      <c r="B564" s="117"/>
      <c r="C564" s="128"/>
      <c r="D564" s="128"/>
      <c r="E564" s="128"/>
      <c r="F564" s="128"/>
      <c r="G564" s="128"/>
      <c r="H564" s="128"/>
      <c r="I564" s="118"/>
      <c r="J564" s="118"/>
      <c r="K564" s="128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35">
      <c r="B1" s="46" t="s">
        <v>147</v>
      </c>
      <c r="C1" s="67" t="s" vm="1">
        <v>231</v>
      </c>
    </row>
    <row r="2" spans="2:35">
      <c r="B2" s="46" t="s">
        <v>146</v>
      </c>
      <c r="C2" s="67" t="s">
        <v>232</v>
      </c>
    </row>
    <row r="3" spans="2:35">
      <c r="B3" s="46" t="s">
        <v>148</v>
      </c>
      <c r="C3" s="67" t="s">
        <v>233</v>
      </c>
      <c r="E3" s="2"/>
    </row>
    <row r="4" spans="2:35">
      <c r="B4" s="46" t="s">
        <v>149</v>
      </c>
      <c r="C4" s="67">
        <v>8802</v>
      </c>
    </row>
    <row r="6" spans="2:35" ht="26.25" customHeight="1">
      <c r="B6" s="145" t="s">
        <v>175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7"/>
    </row>
    <row r="7" spans="2:35" ht="26.25" customHeight="1">
      <c r="B7" s="145" t="s">
        <v>98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7"/>
    </row>
    <row r="8" spans="2:35" s="3" customFormat="1" ht="47.25">
      <c r="B8" s="21" t="s">
        <v>117</v>
      </c>
      <c r="C8" s="29" t="s">
        <v>47</v>
      </c>
      <c r="D8" s="12" t="s">
        <v>53</v>
      </c>
      <c r="E8" s="29" t="s">
        <v>14</v>
      </c>
      <c r="F8" s="29" t="s">
        <v>68</v>
      </c>
      <c r="G8" s="29" t="s">
        <v>105</v>
      </c>
      <c r="H8" s="29" t="s">
        <v>17</v>
      </c>
      <c r="I8" s="29" t="s">
        <v>104</v>
      </c>
      <c r="J8" s="29" t="s">
        <v>16</v>
      </c>
      <c r="K8" s="29" t="s">
        <v>18</v>
      </c>
      <c r="L8" s="29" t="s">
        <v>207</v>
      </c>
      <c r="M8" s="29" t="s">
        <v>206</v>
      </c>
      <c r="N8" s="29" t="s">
        <v>63</v>
      </c>
      <c r="O8" s="29" t="s">
        <v>60</v>
      </c>
      <c r="P8" s="29" t="s">
        <v>150</v>
      </c>
      <c r="Q8" s="30" t="s">
        <v>152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214</v>
      </c>
      <c r="M9" s="31"/>
      <c r="N9" s="31" t="s">
        <v>210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114</v>
      </c>
    </row>
    <row r="11" spans="2:35" s="4" customFormat="1" ht="18" customHeight="1">
      <c r="B11" s="123" t="s">
        <v>3291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24">
        <v>0</v>
      </c>
      <c r="O11" s="88"/>
      <c r="P11" s="125">
        <v>0</v>
      </c>
      <c r="Q11" s="125">
        <v>0</v>
      </c>
      <c r="AI11" s="1"/>
    </row>
    <row r="12" spans="2:35" ht="21.75" customHeight="1">
      <c r="B12" s="126" t="s">
        <v>222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35">
      <c r="B13" s="126" t="s">
        <v>113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35">
      <c r="B14" s="126" t="s">
        <v>205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35">
      <c r="B15" s="126" t="s">
        <v>213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3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17"/>
      <c r="C111" s="117"/>
      <c r="D111" s="117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</row>
    <row r="112" spans="2:17">
      <c r="B112" s="117"/>
      <c r="C112" s="117"/>
      <c r="D112" s="117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</row>
    <row r="113" spans="2:17">
      <c r="B113" s="117"/>
      <c r="C113" s="117"/>
      <c r="D113" s="117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</row>
    <row r="114" spans="2:17">
      <c r="B114" s="117"/>
      <c r="C114" s="117"/>
      <c r="D114" s="117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</row>
    <row r="115" spans="2:17">
      <c r="B115" s="117"/>
      <c r="C115" s="117"/>
      <c r="D115" s="117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</row>
    <row r="116" spans="2:17">
      <c r="B116" s="117"/>
      <c r="C116" s="117"/>
      <c r="D116" s="117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</row>
    <row r="117" spans="2:17">
      <c r="B117" s="117"/>
      <c r="C117" s="117"/>
      <c r="D117" s="117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</row>
    <row r="118" spans="2:17">
      <c r="B118" s="117"/>
      <c r="C118" s="117"/>
      <c r="D118" s="117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</row>
    <row r="119" spans="2:17">
      <c r="B119" s="117"/>
      <c r="C119" s="117"/>
      <c r="D119" s="117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</row>
    <row r="120" spans="2:17">
      <c r="B120" s="117"/>
      <c r="C120" s="117"/>
      <c r="D120" s="117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</row>
    <row r="121" spans="2:17">
      <c r="B121" s="117"/>
      <c r="C121" s="117"/>
      <c r="D121" s="117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</row>
    <row r="122" spans="2:17">
      <c r="B122" s="117"/>
      <c r="C122" s="117"/>
      <c r="D122" s="117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</row>
    <row r="123" spans="2:17">
      <c r="B123" s="117"/>
      <c r="C123" s="117"/>
      <c r="D123" s="117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</row>
    <row r="124" spans="2:17">
      <c r="B124" s="117"/>
      <c r="C124" s="117"/>
      <c r="D124" s="117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</row>
    <row r="125" spans="2:17">
      <c r="B125" s="117"/>
      <c r="C125" s="117"/>
      <c r="D125" s="117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</row>
    <row r="126" spans="2:17">
      <c r="B126" s="117"/>
      <c r="C126" s="117"/>
      <c r="D126" s="117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</row>
    <row r="127" spans="2:17">
      <c r="B127" s="117"/>
      <c r="C127" s="117"/>
      <c r="D127" s="117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</row>
    <row r="128" spans="2:17">
      <c r="B128" s="117"/>
      <c r="C128" s="117"/>
      <c r="D128" s="117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</row>
    <row r="129" spans="2:17">
      <c r="B129" s="117"/>
      <c r="C129" s="117"/>
      <c r="D129" s="117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</row>
    <row r="130" spans="2:17">
      <c r="B130" s="117"/>
      <c r="C130" s="117"/>
      <c r="D130" s="117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</row>
    <row r="131" spans="2:17">
      <c r="B131" s="117"/>
      <c r="C131" s="117"/>
      <c r="D131" s="117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</row>
    <row r="132" spans="2:17">
      <c r="B132" s="117"/>
      <c r="C132" s="117"/>
      <c r="D132" s="117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</row>
    <row r="133" spans="2:17">
      <c r="B133" s="117"/>
      <c r="C133" s="117"/>
      <c r="D133" s="117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</row>
    <row r="134" spans="2:17">
      <c r="B134" s="117"/>
      <c r="C134" s="117"/>
      <c r="D134" s="117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</row>
    <row r="135" spans="2:17">
      <c r="B135" s="117"/>
      <c r="C135" s="117"/>
      <c r="D135" s="117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</row>
    <row r="136" spans="2:17">
      <c r="B136" s="117"/>
      <c r="C136" s="117"/>
      <c r="D136" s="117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</row>
    <row r="137" spans="2:17">
      <c r="B137" s="117"/>
      <c r="C137" s="117"/>
      <c r="D137" s="117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</row>
    <row r="138" spans="2:17">
      <c r="B138" s="117"/>
      <c r="C138" s="117"/>
      <c r="D138" s="117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</row>
    <row r="139" spans="2:17">
      <c r="B139" s="117"/>
      <c r="C139" s="117"/>
      <c r="D139" s="117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</row>
    <row r="140" spans="2:17">
      <c r="B140" s="117"/>
      <c r="C140" s="117"/>
      <c r="D140" s="117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</row>
    <row r="141" spans="2:17">
      <c r="B141" s="117"/>
      <c r="C141" s="117"/>
      <c r="D141" s="117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</row>
    <row r="142" spans="2:17">
      <c r="B142" s="117"/>
      <c r="C142" s="117"/>
      <c r="D142" s="117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</row>
    <row r="143" spans="2:17">
      <c r="B143" s="117"/>
      <c r="C143" s="117"/>
      <c r="D143" s="117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</row>
    <row r="144" spans="2:17">
      <c r="B144" s="117"/>
      <c r="C144" s="117"/>
      <c r="D144" s="117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</row>
    <row r="145" spans="2:17">
      <c r="B145" s="117"/>
      <c r="C145" s="117"/>
      <c r="D145" s="117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</row>
    <row r="146" spans="2:17">
      <c r="B146" s="117"/>
      <c r="C146" s="117"/>
      <c r="D146" s="117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</row>
    <row r="147" spans="2:17">
      <c r="B147" s="117"/>
      <c r="C147" s="117"/>
      <c r="D147" s="117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</row>
    <row r="148" spans="2:17">
      <c r="B148" s="117"/>
      <c r="C148" s="117"/>
      <c r="D148" s="117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</row>
    <row r="149" spans="2:17">
      <c r="B149" s="117"/>
      <c r="C149" s="117"/>
      <c r="D149" s="117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</row>
    <row r="150" spans="2:17">
      <c r="B150" s="117"/>
      <c r="C150" s="117"/>
      <c r="D150" s="117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</row>
    <row r="151" spans="2:17">
      <c r="B151" s="117"/>
      <c r="C151" s="117"/>
      <c r="D151" s="117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</row>
    <row r="152" spans="2:17">
      <c r="B152" s="117"/>
      <c r="C152" s="117"/>
      <c r="D152" s="117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</row>
    <row r="153" spans="2:17">
      <c r="B153" s="117"/>
      <c r="C153" s="117"/>
      <c r="D153" s="117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</row>
    <row r="154" spans="2:17">
      <c r="B154" s="117"/>
      <c r="C154" s="117"/>
      <c r="D154" s="117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</row>
    <row r="155" spans="2:17">
      <c r="B155" s="117"/>
      <c r="C155" s="117"/>
      <c r="D155" s="117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</row>
    <row r="156" spans="2:17">
      <c r="B156" s="117"/>
      <c r="C156" s="117"/>
      <c r="D156" s="117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</row>
    <row r="157" spans="2:17">
      <c r="B157" s="117"/>
      <c r="C157" s="117"/>
      <c r="D157" s="117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</row>
    <row r="158" spans="2:17">
      <c r="B158" s="117"/>
      <c r="C158" s="117"/>
      <c r="D158" s="117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</row>
    <row r="159" spans="2:17">
      <c r="B159" s="117"/>
      <c r="C159" s="117"/>
      <c r="D159" s="117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</row>
    <row r="160" spans="2:17">
      <c r="B160" s="117"/>
      <c r="C160" s="117"/>
      <c r="D160" s="117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</row>
    <row r="161" spans="2:17">
      <c r="B161" s="117"/>
      <c r="C161" s="117"/>
      <c r="D161" s="117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</row>
    <row r="162" spans="2:17">
      <c r="B162" s="117"/>
      <c r="C162" s="117"/>
      <c r="D162" s="117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</row>
    <row r="163" spans="2:17">
      <c r="B163" s="117"/>
      <c r="C163" s="117"/>
      <c r="D163" s="117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</row>
    <row r="164" spans="2:17">
      <c r="B164" s="117"/>
      <c r="C164" s="117"/>
      <c r="D164" s="117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</row>
    <row r="165" spans="2:17">
      <c r="B165" s="117"/>
      <c r="C165" s="117"/>
      <c r="D165" s="117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</row>
    <row r="166" spans="2:17">
      <c r="B166" s="117"/>
      <c r="C166" s="117"/>
      <c r="D166" s="117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</row>
    <row r="167" spans="2:17">
      <c r="B167" s="117"/>
      <c r="C167" s="117"/>
      <c r="D167" s="117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</row>
    <row r="168" spans="2:17">
      <c r="B168" s="117"/>
      <c r="C168" s="117"/>
      <c r="D168" s="117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</row>
    <row r="169" spans="2:17">
      <c r="B169" s="117"/>
      <c r="C169" s="117"/>
      <c r="D169" s="117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</row>
    <row r="170" spans="2:17">
      <c r="B170" s="117"/>
      <c r="C170" s="117"/>
      <c r="D170" s="117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</row>
    <row r="171" spans="2:17">
      <c r="B171" s="117"/>
      <c r="C171" s="117"/>
      <c r="D171" s="117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</row>
    <row r="172" spans="2:17">
      <c r="B172" s="117"/>
      <c r="C172" s="117"/>
      <c r="D172" s="117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</row>
    <row r="173" spans="2:17">
      <c r="B173" s="117"/>
      <c r="C173" s="117"/>
      <c r="D173" s="117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</row>
    <row r="174" spans="2:17">
      <c r="B174" s="117"/>
      <c r="C174" s="117"/>
      <c r="D174" s="117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</row>
    <row r="175" spans="2:17">
      <c r="B175" s="117"/>
      <c r="C175" s="117"/>
      <c r="D175" s="117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</row>
    <row r="176" spans="2:17">
      <c r="B176" s="117"/>
      <c r="C176" s="117"/>
      <c r="D176" s="117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35.42578125" style="2" bestFit="1" customWidth="1"/>
    <col min="3" max="3" width="40.28515625" style="2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7.85546875" style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4.28515625" style="1" bestFit="1" customWidth="1"/>
    <col min="12" max="12" width="7.28515625" style="1" bestFit="1" customWidth="1"/>
    <col min="13" max="13" width="13.140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6384" width="9.140625" style="1"/>
  </cols>
  <sheetData>
    <row r="1" spans="2:16">
      <c r="B1" s="46" t="s">
        <v>147</v>
      </c>
      <c r="C1" s="67" t="s" vm="1">
        <v>231</v>
      </c>
    </row>
    <row r="2" spans="2:16">
      <c r="B2" s="46" t="s">
        <v>146</v>
      </c>
      <c r="C2" s="67" t="s">
        <v>232</v>
      </c>
    </row>
    <row r="3" spans="2:16">
      <c r="B3" s="46" t="s">
        <v>148</v>
      </c>
      <c r="C3" s="67" t="s">
        <v>233</v>
      </c>
    </row>
    <row r="4" spans="2:16">
      <c r="B4" s="46" t="s">
        <v>149</v>
      </c>
      <c r="C4" s="67">
        <v>8802</v>
      </c>
    </row>
    <row r="6" spans="2:16" ht="26.25" customHeight="1">
      <c r="B6" s="145" t="s">
        <v>176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7"/>
    </row>
    <row r="7" spans="2:16" ht="26.25" customHeight="1">
      <c r="B7" s="145" t="s">
        <v>90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7"/>
    </row>
    <row r="8" spans="2:16" s="3" customFormat="1" ht="78.75">
      <c r="B8" s="21" t="s">
        <v>117</v>
      </c>
      <c r="C8" s="29" t="s">
        <v>47</v>
      </c>
      <c r="D8" s="29" t="s">
        <v>14</v>
      </c>
      <c r="E8" s="29" t="s">
        <v>68</v>
      </c>
      <c r="F8" s="29" t="s">
        <v>105</v>
      </c>
      <c r="G8" s="29" t="s">
        <v>17</v>
      </c>
      <c r="H8" s="29" t="s">
        <v>104</v>
      </c>
      <c r="I8" s="29" t="s">
        <v>16</v>
      </c>
      <c r="J8" s="29" t="s">
        <v>18</v>
      </c>
      <c r="K8" s="29" t="s">
        <v>207</v>
      </c>
      <c r="L8" s="29" t="s">
        <v>206</v>
      </c>
      <c r="M8" s="29" t="s">
        <v>112</v>
      </c>
      <c r="N8" s="29" t="s">
        <v>60</v>
      </c>
      <c r="O8" s="29" t="s">
        <v>150</v>
      </c>
      <c r="P8" s="30" t="s">
        <v>152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214</v>
      </c>
      <c r="L9" s="31"/>
      <c r="M9" s="31" t="s">
        <v>210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68" t="s">
        <v>28</v>
      </c>
      <c r="C11" s="69"/>
      <c r="D11" s="69"/>
      <c r="E11" s="69"/>
      <c r="F11" s="69"/>
      <c r="G11" s="77">
        <v>6.6370761644370626</v>
      </c>
      <c r="H11" s="69"/>
      <c r="I11" s="69"/>
      <c r="J11" s="90">
        <v>4.8509135257982054E-2</v>
      </c>
      <c r="K11" s="77"/>
      <c r="L11" s="79"/>
      <c r="M11" s="77">
        <f>M12</f>
        <v>1225216.9486865359</v>
      </c>
      <c r="N11" s="69"/>
      <c r="O11" s="78">
        <f>IFERROR(M11/$M$11,0)</f>
        <v>1</v>
      </c>
      <c r="P11" s="78">
        <f>M11/'סכום נכסי הקרן'!$C$42</f>
        <v>0.26229929221486387</v>
      </c>
    </row>
    <row r="12" spans="2:16" ht="21.75" customHeight="1">
      <c r="B12" s="70" t="s">
        <v>200</v>
      </c>
      <c r="C12" s="71"/>
      <c r="D12" s="71"/>
      <c r="E12" s="71"/>
      <c r="F12" s="71"/>
      <c r="G12" s="80">
        <v>6.6370761644370688</v>
      </c>
      <c r="H12" s="71"/>
      <c r="I12" s="71"/>
      <c r="J12" s="91">
        <v>4.8509135257982103E-2</v>
      </c>
      <c r="K12" s="80"/>
      <c r="L12" s="82"/>
      <c r="M12" s="80">
        <f>M13+M17</f>
        <v>1225216.9486865359</v>
      </c>
      <c r="N12" s="71"/>
      <c r="O12" s="81">
        <f>IFERROR(M12/$M$11,0)</f>
        <v>1</v>
      </c>
      <c r="P12" s="81">
        <f>M12/'סכום נכסי הקרן'!$C$42</f>
        <v>0.26229929221486387</v>
      </c>
    </row>
    <row r="13" spans="2:16">
      <c r="B13" s="110" t="s">
        <v>3300</v>
      </c>
      <c r="C13" s="71"/>
      <c r="D13" s="71"/>
      <c r="E13" s="71"/>
      <c r="F13" s="71"/>
      <c r="G13" s="80">
        <f>AVERAGE(G14:G15)</f>
        <v>4.8799999999997317</v>
      </c>
      <c r="H13" s="71"/>
      <c r="I13" s="71"/>
      <c r="J13" s="91">
        <f>AVERAGE(J14:J15)</f>
        <v>5.1399999999997614E-2</v>
      </c>
      <c r="K13" s="80"/>
      <c r="L13" s="82"/>
      <c r="M13" s="80">
        <f>SUM(M14:M15)</f>
        <v>4862.7410077549994</v>
      </c>
      <c r="N13" s="71"/>
      <c r="O13" s="81">
        <f>IFERROR(M13/$M$11,0)</f>
        <v>3.9688816033503146E-3</v>
      </c>
      <c r="P13" s="81">
        <f>M13/'סכום נכסי הקרן'!$C$42</f>
        <v>1.0410348354433817E-3</v>
      </c>
    </row>
    <row r="14" spans="2:16">
      <c r="B14" s="76" t="s">
        <v>1743</v>
      </c>
      <c r="C14" s="73">
        <v>9444</v>
      </c>
      <c r="D14" s="73" t="s">
        <v>236</v>
      </c>
      <c r="E14" s="73"/>
      <c r="F14" s="94">
        <v>44958</v>
      </c>
      <c r="G14" s="83">
        <v>4.8399999999997867</v>
      </c>
      <c r="H14" s="86" t="s">
        <v>134</v>
      </c>
      <c r="I14" s="87">
        <v>5.1500000000000004E-2</v>
      </c>
      <c r="J14" s="87">
        <v>5.1399999999996317E-2</v>
      </c>
      <c r="K14" s="83">
        <v>4418811.8033699999</v>
      </c>
      <c r="L14" s="85">
        <v>101.62252752865194</v>
      </c>
      <c r="M14" s="83">
        <v>4490.5082413189994</v>
      </c>
      <c r="N14" s="73"/>
      <c r="O14" s="84">
        <f>IFERROR(M14/$M$11,0)</f>
        <v>3.6650719255336287E-3</v>
      </c>
      <c r="P14" s="84">
        <f>M14/'סכום נכסי הקרן'!$C$42</f>
        <v>9.6134577198403915E-4</v>
      </c>
    </row>
    <row r="15" spans="2:16">
      <c r="B15" s="76" t="s">
        <v>1744</v>
      </c>
      <c r="C15" s="73">
        <v>9499</v>
      </c>
      <c r="D15" s="73" t="s">
        <v>236</v>
      </c>
      <c r="E15" s="73"/>
      <c r="F15" s="94">
        <v>44986</v>
      </c>
      <c r="G15" s="83">
        <v>4.9199999999996766</v>
      </c>
      <c r="H15" s="86" t="s">
        <v>134</v>
      </c>
      <c r="I15" s="87">
        <v>5.1500000000000004E-2</v>
      </c>
      <c r="J15" s="87">
        <v>5.1399999999998919E-2</v>
      </c>
      <c r="K15" s="83">
        <v>368846.65217999998</v>
      </c>
      <c r="L15" s="85">
        <v>100.91802765078306</v>
      </c>
      <c r="M15" s="83">
        <v>372.23276643600002</v>
      </c>
      <c r="N15" s="73"/>
      <c r="O15" s="84">
        <f>IFERROR(M15/$M$11,0)</f>
        <v>3.0380967781668634E-4</v>
      </c>
      <c r="P15" s="84">
        <f>M15/'סכום נכסי הקרן'!$C$42</f>
        <v>7.9689063459342668E-5</v>
      </c>
    </row>
    <row r="16" spans="2:16">
      <c r="B16" s="89"/>
      <c r="C16" s="71"/>
      <c r="D16" s="71"/>
      <c r="E16" s="71"/>
      <c r="F16" s="71"/>
      <c r="G16" s="80"/>
      <c r="H16" s="71"/>
      <c r="I16" s="71"/>
      <c r="J16" s="91"/>
      <c r="K16" s="80"/>
      <c r="L16" s="82"/>
      <c r="M16" s="80"/>
      <c r="N16" s="71"/>
      <c r="O16" s="81"/>
      <c r="P16" s="81"/>
    </row>
    <row r="17" spans="2:16">
      <c r="B17" s="89" t="s">
        <v>69</v>
      </c>
      <c r="C17" s="71"/>
      <c r="D17" s="71"/>
      <c r="E17" s="71"/>
      <c r="F17" s="71"/>
      <c r="G17" s="80">
        <f>AVERAGE(G18:G156)</f>
        <v>5.6900719424402624</v>
      </c>
      <c r="H17" s="71"/>
      <c r="I17" s="71"/>
      <c r="J17" s="91">
        <f>AVERAGE(J18:J157)</f>
        <v>4.8474285714248576E-2</v>
      </c>
      <c r="K17" s="80"/>
      <c r="L17" s="82"/>
      <c r="M17" s="80">
        <f>SUM(M18:M158)</f>
        <v>1220354.2076787809</v>
      </c>
      <c r="N17" s="71"/>
      <c r="O17" s="81">
        <f>IFERROR(M17/$M$11,0)</f>
        <v>0.9960311183966496</v>
      </c>
      <c r="P17" s="81">
        <f>M17/'סכום נכסי הקרן'!$C$42</f>
        <v>0.26125825737942049</v>
      </c>
    </row>
    <row r="18" spans="2:16">
      <c r="B18" s="76" t="s">
        <v>1745</v>
      </c>
      <c r="C18" s="73" t="s">
        <v>1746</v>
      </c>
      <c r="D18" s="73" t="s">
        <v>236</v>
      </c>
      <c r="E18" s="73"/>
      <c r="F18" s="94">
        <v>39845</v>
      </c>
      <c r="G18" s="83">
        <v>0.82999999999877705</v>
      </c>
      <c r="H18" s="86" t="s">
        <v>134</v>
      </c>
      <c r="I18" s="87">
        <v>4.8000000000000001E-2</v>
      </c>
      <c r="J18" s="87">
        <v>4.8099999999914392E-2</v>
      </c>
      <c r="K18" s="83">
        <v>119054.03045000001</v>
      </c>
      <c r="L18" s="85">
        <v>123.631652</v>
      </c>
      <c r="M18" s="83">
        <v>147.18846454600001</v>
      </c>
      <c r="N18" s="73"/>
      <c r="O18" s="84">
        <f t="shared" ref="O18:O77" si="0">IFERROR(M18/$M$11,0)</f>
        <v>1.2013257301393832E-4</v>
      </c>
      <c r="P18" s="84">
        <f>M18/'סכום נכסי הקרן'!$C$42</f>
        <v>3.1510688873506478E-5</v>
      </c>
    </row>
    <row r="19" spans="2:16">
      <c r="B19" s="76" t="s">
        <v>1747</v>
      </c>
      <c r="C19" s="73" t="s">
        <v>1748</v>
      </c>
      <c r="D19" s="73" t="s">
        <v>236</v>
      </c>
      <c r="E19" s="73"/>
      <c r="F19" s="94">
        <v>39873</v>
      </c>
      <c r="G19" s="83">
        <v>0.91000000000008108</v>
      </c>
      <c r="H19" s="86" t="s">
        <v>134</v>
      </c>
      <c r="I19" s="87">
        <v>4.8000000000000001E-2</v>
      </c>
      <c r="J19" s="87">
        <v>4.8300000000003181E-2</v>
      </c>
      <c r="K19" s="83">
        <v>4376088.8730499996</v>
      </c>
      <c r="L19" s="85">
        <v>123.800467</v>
      </c>
      <c r="M19" s="83">
        <v>5417.6184463159998</v>
      </c>
      <c r="N19" s="73"/>
      <c r="O19" s="84">
        <f t="shared" si="0"/>
        <v>4.421762572027612E-3</v>
      </c>
      <c r="P19" s="84">
        <f>M19/'סכום נכסי הקרן'!$C$42</f>
        <v>1.1598251929850188E-3</v>
      </c>
    </row>
    <row r="20" spans="2:16">
      <c r="B20" s="76" t="s">
        <v>1749</v>
      </c>
      <c r="C20" s="73" t="s">
        <v>1750</v>
      </c>
      <c r="D20" s="73" t="s">
        <v>236</v>
      </c>
      <c r="E20" s="73"/>
      <c r="F20" s="94">
        <v>39934</v>
      </c>
      <c r="G20" s="83">
        <v>1.0499999999999163</v>
      </c>
      <c r="H20" s="86" t="s">
        <v>134</v>
      </c>
      <c r="I20" s="87">
        <v>4.8000000000000001E-2</v>
      </c>
      <c r="J20" s="87">
        <v>4.8399999999998992E-2</v>
      </c>
      <c r="K20" s="83">
        <v>4775411.7509000003</v>
      </c>
      <c r="L20" s="85">
        <v>125.274663</v>
      </c>
      <c r="M20" s="83">
        <v>5982.3809839899995</v>
      </c>
      <c r="N20" s="73"/>
      <c r="O20" s="84">
        <f t="shared" si="0"/>
        <v>4.8827115805109176E-3</v>
      </c>
      <c r="P20" s="84">
        <f>M20/'סכום נכסי הקרן'!$C$42</f>
        <v>1.280731791657333E-3</v>
      </c>
    </row>
    <row r="21" spans="2:16">
      <c r="B21" s="76" t="s">
        <v>1751</v>
      </c>
      <c r="C21" s="73" t="s">
        <v>1752</v>
      </c>
      <c r="D21" s="73" t="s">
        <v>236</v>
      </c>
      <c r="E21" s="73"/>
      <c r="F21" s="94">
        <v>40148</v>
      </c>
      <c r="G21" s="83">
        <v>1.5999999999999739</v>
      </c>
      <c r="H21" s="86" t="s">
        <v>134</v>
      </c>
      <c r="I21" s="87">
        <v>4.8000000000000001E-2</v>
      </c>
      <c r="J21" s="87">
        <v>4.8400000000001206E-2</v>
      </c>
      <c r="K21" s="83">
        <v>6363347.5830100002</v>
      </c>
      <c r="L21" s="85">
        <v>120.259823</v>
      </c>
      <c r="M21" s="83">
        <v>7652.5505632619997</v>
      </c>
      <c r="N21" s="73"/>
      <c r="O21" s="84">
        <f t="shared" si="0"/>
        <v>6.2458739013247656E-3</v>
      </c>
      <c r="P21" s="84">
        <f>M21/'סכום נכסי הקרן'!$C$42</f>
        <v>1.6382883035807767E-3</v>
      </c>
    </row>
    <row r="22" spans="2:16">
      <c r="B22" s="76" t="s">
        <v>1753</v>
      </c>
      <c r="C22" s="73" t="s">
        <v>1754</v>
      </c>
      <c r="D22" s="73" t="s">
        <v>236</v>
      </c>
      <c r="E22" s="73"/>
      <c r="F22" s="94">
        <v>40269</v>
      </c>
      <c r="G22" s="83">
        <v>1.8899999999998898</v>
      </c>
      <c r="H22" s="86" t="s">
        <v>134</v>
      </c>
      <c r="I22" s="87">
        <v>4.8000000000000001E-2</v>
      </c>
      <c r="J22" s="87">
        <v>4.849999999999767E-2</v>
      </c>
      <c r="K22" s="83">
        <v>7214794.7046600012</v>
      </c>
      <c r="L22" s="85">
        <v>122.027288</v>
      </c>
      <c r="M22" s="83">
        <v>8804.0183062730011</v>
      </c>
      <c r="N22" s="73"/>
      <c r="O22" s="84">
        <f t="shared" si="0"/>
        <v>7.1856811283186502E-3</v>
      </c>
      <c r="P22" s="84">
        <f>M22/'סכום נכסי הקרן'!$C$42</f>
        <v>1.8847990740396864E-3</v>
      </c>
    </row>
    <row r="23" spans="2:16">
      <c r="B23" s="76" t="s">
        <v>1755</v>
      </c>
      <c r="C23" s="73" t="s">
        <v>1756</v>
      </c>
      <c r="D23" s="73" t="s">
        <v>236</v>
      </c>
      <c r="E23" s="73"/>
      <c r="F23" s="94">
        <v>40391</v>
      </c>
      <c r="G23" s="83">
        <v>2.2299999999998517</v>
      </c>
      <c r="H23" s="86" t="s">
        <v>134</v>
      </c>
      <c r="I23" s="87">
        <v>4.8000000000000001E-2</v>
      </c>
      <c r="J23" s="87">
        <v>4.8499999999996941E-2</v>
      </c>
      <c r="K23" s="83">
        <v>4860696.99902</v>
      </c>
      <c r="L23" s="85">
        <v>118.18583099999999</v>
      </c>
      <c r="M23" s="83">
        <v>5744.6551302950002</v>
      </c>
      <c r="N23" s="73"/>
      <c r="O23" s="84">
        <f t="shared" si="0"/>
        <v>4.6886840215958634E-3</v>
      </c>
      <c r="P23" s="84">
        <f>M23/'סכום נכסי הקרן'!$C$42</f>
        <v>1.2298385002837366E-3</v>
      </c>
    </row>
    <row r="24" spans="2:16">
      <c r="B24" s="76" t="s">
        <v>1757</v>
      </c>
      <c r="C24" s="73" t="s">
        <v>1758</v>
      </c>
      <c r="D24" s="73" t="s">
        <v>236</v>
      </c>
      <c r="E24" s="73"/>
      <c r="F24" s="94">
        <v>40452</v>
      </c>
      <c r="G24" s="83">
        <v>2.3400000000000079</v>
      </c>
      <c r="H24" s="86" t="s">
        <v>134</v>
      </c>
      <c r="I24" s="87">
        <v>4.8000000000000001E-2</v>
      </c>
      <c r="J24" s="87">
        <v>4.8500000000000203E-2</v>
      </c>
      <c r="K24" s="83">
        <v>6443212.1585799996</v>
      </c>
      <c r="L24" s="85">
        <v>118.930143</v>
      </c>
      <c r="M24" s="83">
        <v>7662.9214349409995</v>
      </c>
      <c r="N24" s="73"/>
      <c r="O24" s="84">
        <f t="shared" si="0"/>
        <v>6.2543384199474621E-3</v>
      </c>
      <c r="P24" s="84">
        <f>M24/'סכום נכסי הקרן'!$C$42</f>
        <v>1.6405085408244494E-3</v>
      </c>
    </row>
    <row r="25" spans="2:16">
      <c r="B25" s="76" t="s">
        <v>1759</v>
      </c>
      <c r="C25" s="73" t="s">
        <v>1760</v>
      </c>
      <c r="D25" s="73" t="s">
        <v>236</v>
      </c>
      <c r="E25" s="73"/>
      <c r="F25" s="94">
        <v>39569</v>
      </c>
      <c r="G25" s="83">
        <v>9.0000000000063085E-2</v>
      </c>
      <c r="H25" s="86" t="s">
        <v>134</v>
      </c>
      <c r="I25" s="87">
        <v>4.8000000000000001E-2</v>
      </c>
      <c r="J25" s="87">
        <v>4.7699999999999326E-2</v>
      </c>
      <c r="K25" s="83">
        <v>4520359.0691400003</v>
      </c>
      <c r="L25" s="85">
        <v>129.74093099999999</v>
      </c>
      <c r="M25" s="83">
        <v>5864.7559432070002</v>
      </c>
      <c r="N25" s="73"/>
      <c r="O25" s="84">
        <f t="shared" si="0"/>
        <v>4.7867081413574706E-3</v>
      </c>
      <c r="P25" s="84">
        <f>M25/'סכום נכסי הקרן'!$C$42</f>
        <v>1.2555501575171912E-3</v>
      </c>
    </row>
    <row r="26" spans="2:16">
      <c r="B26" s="76" t="s">
        <v>1761</v>
      </c>
      <c r="C26" s="73" t="s">
        <v>1762</v>
      </c>
      <c r="D26" s="73" t="s">
        <v>236</v>
      </c>
      <c r="E26" s="73"/>
      <c r="F26" s="94">
        <v>39661</v>
      </c>
      <c r="G26" s="83">
        <v>0.33999999999954289</v>
      </c>
      <c r="H26" s="86" t="s">
        <v>134</v>
      </c>
      <c r="I26" s="87">
        <v>4.8000000000000001E-2</v>
      </c>
      <c r="J26" s="87">
        <v>4.8099999999982671E-2</v>
      </c>
      <c r="K26" s="83">
        <v>837473.83240999992</v>
      </c>
      <c r="L26" s="85">
        <v>125.400128</v>
      </c>
      <c r="M26" s="83">
        <v>1050.1932555219998</v>
      </c>
      <c r="N26" s="73"/>
      <c r="O26" s="84">
        <f t="shared" si="0"/>
        <v>8.5714881486730489E-4</v>
      </c>
      <c r="P26" s="84">
        <f>M26/'סכום נכסי הקרן'!$C$42</f>
        <v>2.2482952746250348E-4</v>
      </c>
    </row>
    <row r="27" spans="2:16">
      <c r="B27" s="76" t="s">
        <v>1763</v>
      </c>
      <c r="C27" s="73" t="s">
        <v>1764</v>
      </c>
      <c r="D27" s="73" t="s">
        <v>236</v>
      </c>
      <c r="E27" s="73"/>
      <c r="F27" s="94">
        <v>39692</v>
      </c>
      <c r="G27" s="83">
        <v>0.41999999999984838</v>
      </c>
      <c r="H27" s="86" t="s">
        <v>134</v>
      </c>
      <c r="I27" s="87">
        <v>4.8000000000000001E-2</v>
      </c>
      <c r="J27" s="87">
        <v>4.8000000000000008E-2</v>
      </c>
      <c r="K27" s="83">
        <v>2669058.8573599998</v>
      </c>
      <c r="L27" s="85">
        <v>123.492559</v>
      </c>
      <c r="M27" s="83">
        <v>3296.0890826249997</v>
      </c>
      <c r="N27" s="73"/>
      <c r="O27" s="84">
        <f t="shared" si="0"/>
        <v>2.6902085268723161E-3</v>
      </c>
      <c r="P27" s="84">
        <f>M27/'סכום נכסי הקרן'!$C$42</f>
        <v>7.0563979250900014E-4</v>
      </c>
    </row>
    <row r="28" spans="2:16">
      <c r="B28" s="76" t="s">
        <v>1765</v>
      </c>
      <c r="C28" s="73" t="s">
        <v>1766</v>
      </c>
      <c r="D28" s="73" t="s">
        <v>236</v>
      </c>
      <c r="E28" s="73"/>
      <c r="F28" s="94">
        <v>40909</v>
      </c>
      <c r="G28" s="83">
        <v>3.4399999999999618</v>
      </c>
      <c r="H28" s="86" t="s">
        <v>134</v>
      </c>
      <c r="I28" s="87">
        <v>4.8000000000000001E-2</v>
      </c>
      <c r="J28" s="87">
        <v>4.8499999999999523E-2</v>
      </c>
      <c r="K28" s="83">
        <v>4581994.1236899998</v>
      </c>
      <c r="L28" s="85">
        <v>113.87719</v>
      </c>
      <c r="M28" s="83">
        <v>5217.8461723050004</v>
      </c>
      <c r="N28" s="73"/>
      <c r="O28" s="84">
        <f t="shared" si="0"/>
        <v>4.2587120410786557E-3</v>
      </c>
      <c r="P28" s="84">
        <f>M28/'סכום נכסי הקרן'!$C$42</f>
        <v>1.1170571541218499E-3</v>
      </c>
    </row>
    <row r="29" spans="2:16">
      <c r="B29" s="76" t="s">
        <v>1767</v>
      </c>
      <c r="C29" s="73">
        <v>8790</v>
      </c>
      <c r="D29" s="73" t="s">
        <v>236</v>
      </c>
      <c r="E29" s="73"/>
      <c r="F29" s="94">
        <v>41030</v>
      </c>
      <c r="G29" s="83">
        <v>3.6899999999999191</v>
      </c>
      <c r="H29" s="86" t="s">
        <v>134</v>
      </c>
      <c r="I29" s="87">
        <v>4.8000000000000001E-2</v>
      </c>
      <c r="J29" s="87">
        <v>4.8599999999997999E-2</v>
      </c>
      <c r="K29" s="83">
        <v>6337689.7329399996</v>
      </c>
      <c r="L29" s="85">
        <v>114.312917</v>
      </c>
      <c r="M29" s="83">
        <v>7244.7980188109996</v>
      </c>
      <c r="N29" s="73"/>
      <c r="O29" s="84">
        <f t="shared" si="0"/>
        <v>5.9130736206168301E-3</v>
      </c>
      <c r="P29" s="84">
        <f>M29/'סכום נכסי הקרן'!$C$42</f>
        <v>1.5509950255021771E-3</v>
      </c>
    </row>
    <row r="30" spans="2:16">
      <c r="B30" s="76" t="s">
        <v>1768</v>
      </c>
      <c r="C30" s="73" t="s">
        <v>1769</v>
      </c>
      <c r="D30" s="73" t="s">
        <v>236</v>
      </c>
      <c r="E30" s="73"/>
      <c r="F30" s="94">
        <v>41091</v>
      </c>
      <c r="G30" s="83">
        <v>3.8499999999999526</v>
      </c>
      <c r="H30" s="86" t="s">
        <v>134</v>
      </c>
      <c r="I30" s="87">
        <v>4.8000000000000001E-2</v>
      </c>
      <c r="J30" s="87">
        <v>4.8599999999998297E-2</v>
      </c>
      <c r="K30" s="83">
        <v>941711.3578900001</v>
      </c>
      <c r="L30" s="85">
        <v>112.44041199999999</v>
      </c>
      <c r="M30" s="83">
        <v>1058.864132013</v>
      </c>
      <c r="N30" s="73"/>
      <c r="O30" s="84">
        <f t="shared" si="0"/>
        <v>8.6422582804468191E-4</v>
      </c>
      <c r="P30" s="84">
        <f>M30/'סכום נכסי הקרן'!$C$42</f>
        <v>2.2668582300992471E-4</v>
      </c>
    </row>
    <row r="31" spans="2:16">
      <c r="B31" s="76" t="s">
        <v>1770</v>
      </c>
      <c r="C31" s="73" t="s">
        <v>1771</v>
      </c>
      <c r="D31" s="73" t="s">
        <v>236</v>
      </c>
      <c r="E31" s="73"/>
      <c r="F31" s="94">
        <v>41122</v>
      </c>
      <c r="G31" s="83">
        <v>3.9399999999994058</v>
      </c>
      <c r="H31" s="86" t="s">
        <v>134</v>
      </c>
      <c r="I31" s="87">
        <v>4.8000000000000001E-2</v>
      </c>
      <c r="J31" s="87">
        <v>4.84999999999925E-2</v>
      </c>
      <c r="K31" s="83">
        <v>3024976.2016799999</v>
      </c>
      <c r="L31" s="85">
        <v>112.34227300000001</v>
      </c>
      <c r="M31" s="83">
        <v>3398.3270219830001</v>
      </c>
      <c r="N31" s="73"/>
      <c r="O31" s="84">
        <f t="shared" si="0"/>
        <v>2.7736532910568159E-3</v>
      </c>
      <c r="P31" s="84">
        <f>M31/'סכום נכסי הקרן'!$C$42</f>
        <v>7.2752729509363058E-4</v>
      </c>
    </row>
    <row r="32" spans="2:16">
      <c r="B32" s="76" t="s">
        <v>1772</v>
      </c>
      <c r="C32" s="73" t="s">
        <v>1773</v>
      </c>
      <c r="D32" s="73" t="s">
        <v>236</v>
      </c>
      <c r="E32" s="73"/>
      <c r="F32" s="94">
        <v>41154</v>
      </c>
      <c r="G32" s="83">
        <v>4.0299999999998226</v>
      </c>
      <c r="H32" s="86" t="s">
        <v>134</v>
      </c>
      <c r="I32" s="87">
        <v>4.8000000000000001E-2</v>
      </c>
      <c r="J32" s="87">
        <v>4.8499999999998725E-2</v>
      </c>
      <c r="K32" s="83">
        <v>5277486.4884200003</v>
      </c>
      <c r="L32" s="85">
        <v>111.787031</v>
      </c>
      <c r="M32" s="83">
        <v>5899.5454530349998</v>
      </c>
      <c r="N32" s="73"/>
      <c r="O32" s="84">
        <f t="shared" si="0"/>
        <v>4.8151027125110085E-3</v>
      </c>
      <c r="P32" s="84">
        <f>M32/'סכום נכסי הקרן'!$C$42</f>
        <v>1.2629980334335088E-3</v>
      </c>
    </row>
    <row r="33" spans="2:16">
      <c r="B33" s="76" t="s">
        <v>1774</v>
      </c>
      <c r="C33" s="73" t="s">
        <v>1775</v>
      </c>
      <c r="D33" s="73" t="s">
        <v>236</v>
      </c>
      <c r="E33" s="73"/>
      <c r="F33" s="94">
        <v>41184</v>
      </c>
      <c r="G33" s="83">
        <v>4.0100000000001979</v>
      </c>
      <c r="H33" s="86" t="s">
        <v>134</v>
      </c>
      <c r="I33" s="87">
        <v>4.8000000000000001E-2</v>
      </c>
      <c r="J33" s="87">
        <v>4.8500000000001792E-2</v>
      </c>
      <c r="K33" s="83">
        <v>5924514.0252400003</v>
      </c>
      <c r="L33" s="85">
        <v>112.832144</v>
      </c>
      <c r="M33" s="83">
        <v>6684.7561894680002</v>
      </c>
      <c r="N33" s="73"/>
      <c r="O33" s="84">
        <f t="shared" si="0"/>
        <v>5.4559775692249691E-3</v>
      </c>
      <c r="P33" s="84">
        <f>M33/'סכום נכסי הקרן'!$C$42</f>
        <v>1.431099054747883E-3</v>
      </c>
    </row>
    <row r="34" spans="2:16">
      <c r="B34" s="76" t="s">
        <v>1776</v>
      </c>
      <c r="C34" s="73" t="s">
        <v>1777</v>
      </c>
      <c r="D34" s="73" t="s">
        <v>236</v>
      </c>
      <c r="E34" s="73"/>
      <c r="F34" s="94">
        <v>41214</v>
      </c>
      <c r="G34" s="83">
        <v>4.0900000000002477</v>
      </c>
      <c r="H34" s="86" t="s">
        <v>134</v>
      </c>
      <c r="I34" s="87">
        <v>4.8000000000000001E-2</v>
      </c>
      <c r="J34" s="87">
        <v>4.8500000000003506E-2</v>
      </c>
      <c r="K34" s="83">
        <v>6235821.2421300001</v>
      </c>
      <c r="L34" s="85">
        <v>112.398269</v>
      </c>
      <c r="M34" s="83">
        <v>7008.9551610029994</v>
      </c>
      <c r="N34" s="73"/>
      <c r="O34" s="84">
        <f t="shared" si="0"/>
        <v>5.7205829290206765E-3</v>
      </c>
      <c r="P34" s="84">
        <f>M34/'סכום נכסי הקרן'!$C$42</f>
        <v>1.5005048533385562E-3</v>
      </c>
    </row>
    <row r="35" spans="2:16">
      <c r="B35" s="76" t="s">
        <v>1778</v>
      </c>
      <c r="C35" s="73" t="s">
        <v>1779</v>
      </c>
      <c r="D35" s="73" t="s">
        <v>236</v>
      </c>
      <c r="E35" s="73"/>
      <c r="F35" s="94">
        <v>41245</v>
      </c>
      <c r="G35" s="83">
        <v>4.1800000000002635</v>
      </c>
      <c r="H35" s="86" t="s">
        <v>134</v>
      </c>
      <c r="I35" s="87">
        <v>4.8000000000000001E-2</v>
      </c>
      <c r="J35" s="87">
        <v>4.8500000000003284E-2</v>
      </c>
      <c r="K35" s="83">
        <v>6513078.6047799997</v>
      </c>
      <c r="L35" s="85">
        <v>112.151484</v>
      </c>
      <c r="M35" s="83">
        <v>7304.5143331560012</v>
      </c>
      <c r="N35" s="73"/>
      <c r="O35" s="84">
        <f t="shared" si="0"/>
        <v>5.9618130005356425E-3</v>
      </c>
      <c r="P35" s="84">
        <f>M35/'סכום נכסי הקרן'!$C$42</f>
        <v>1.563779330357873E-3</v>
      </c>
    </row>
    <row r="36" spans="2:16">
      <c r="B36" s="76" t="s">
        <v>1780</v>
      </c>
      <c r="C36" s="73" t="s">
        <v>1781</v>
      </c>
      <c r="D36" s="73" t="s">
        <v>236</v>
      </c>
      <c r="E36" s="73"/>
      <c r="F36" s="94">
        <v>41275</v>
      </c>
      <c r="G36" s="83">
        <v>4.2600000000000113</v>
      </c>
      <c r="H36" s="86" t="s">
        <v>134</v>
      </c>
      <c r="I36" s="87">
        <v>4.8000000000000001E-2</v>
      </c>
      <c r="J36" s="87">
        <v>4.8500000000000425E-2</v>
      </c>
      <c r="K36" s="83">
        <v>6380252.0507399999</v>
      </c>
      <c r="L36" s="85">
        <v>112.243788</v>
      </c>
      <c r="M36" s="83">
        <v>7161.4365577419994</v>
      </c>
      <c r="N36" s="73"/>
      <c r="O36" s="84">
        <f t="shared" si="0"/>
        <v>5.8450354979330344E-3</v>
      </c>
      <c r="P36" s="84">
        <f>M36/'סכום נכסי הקרן'!$C$42</f>
        <v>1.5331486740785894E-3</v>
      </c>
    </row>
    <row r="37" spans="2:16">
      <c r="B37" s="76" t="s">
        <v>1782</v>
      </c>
      <c r="C37" s="73" t="s">
        <v>1783</v>
      </c>
      <c r="D37" s="73" t="s">
        <v>236</v>
      </c>
      <c r="E37" s="73"/>
      <c r="F37" s="94">
        <v>41306</v>
      </c>
      <c r="G37" s="83">
        <v>4.3499999999999339</v>
      </c>
      <c r="H37" s="86" t="s">
        <v>134</v>
      </c>
      <c r="I37" s="87">
        <v>4.8000000000000001E-2</v>
      </c>
      <c r="J37" s="87">
        <v>4.8499999999999946E-2</v>
      </c>
      <c r="K37" s="83">
        <v>7487554.9167499999</v>
      </c>
      <c r="L37" s="85">
        <v>111.590059</v>
      </c>
      <c r="M37" s="83">
        <v>8355.366971333</v>
      </c>
      <c r="N37" s="73"/>
      <c r="O37" s="84">
        <f t="shared" si="0"/>
        <v>6.8194999916465146E-3</v>
      </c>
      <c r="P37" s="84">
        <f>M37/'סכום נכסי הקרן'!$C$42</f>
        <v>1.7887500210681511E-3</v>
      </c>
    </row>
    <row r="38" spans="2:16">
      <c r="B38" s="76" t="s">
        <v>1784</v>
      </c>
      <c r="C38" s="73" t="s">
        <v>1785</v>
      </c>
      <c r="D38" s="73" t="s">
        <v>236</v>
      </c>
      <c r="E38" s="73"/>
      <c r="F38" s="94">
        <v>41334</v>
      </c>
      <c r="G38" s="83">
        <v>4.4300000000000965</v>
      </c>
      <c r="H38" s="86" t="s">
        <v>134</v>
      </c>
      <c r="I38" s="87">
        <v>4.8000000000000001E-2</v>
      </c>
      <c r="J38" s="87">
        <v>4.8500000000001514E-2</v>
      </c>
      <c r="K38" s="83">
        <v>5625774.7380400002</v>
      </c>
      <c r="L38" s="85">
        <v>111.34398400000001</v>
      </c>
      <c r="M38" s="83">
        <v>6263.9617196730005</v>
      </c>
      <c r="N38" s="73"/>
      <c r="O38" s="84">
        <f t="shared" si="0"/>
        <v>5.1125327040146881E-3</v>
      </c>
      <c r="P38" s="84">
        <f>M38/'סכום נכסי הקרן'!$C$42</f>
        <v>1.3410137096883969E-3</v>
      </c>
    </row>
    <row r="39" spans="2:16">
      <c r="B39" s="76" t="s">
        <v>1786</v>
      </c>
      <c r="C39" s="73" t="s">
        <v>1787</v>
      </c>
      <c r="D39" s="73" t="s">
        <v>236</v>
      </c>
      <c r="E39" s="73"/>
      <c r="F39" s="94">
        <v>41366</v>
      </c>
      <c r="G39" s="83">
        <v>4.4099999999997967</v>
      </c>
      <c r="H39" s="86" t="s">
        <v>134</v>
      </c>
      <c r="I39" s="87">
        <v>4.8000000000000001E-2</v>
      </c>
      <c r="J39" s="87">
        <v>4.849999999999887E-2</v>
      </c>
      <c r="K39" s="83">
        <v>7796814.3240100006</v>
      </c>
      <c r="L39" s="85">
        <v>113.55926100000001</v>
      </c>
      <c r="M39" s="83">
        <v>8854.0047201799989</v>
      </c>
      <c r="N39" s="73"/>
      <c r="O39" s="84">
        <f t="shared" si="0"/>
        <v>7.2264791387939252E-3</v>
      </c>
      <c r="P39" s="84">
        <f>M39/'סכום נכסי הקרן'!$C$42</f>
        <v>1.8955003633111256E-3</v>
      </c>
    </row>
    <row r="40" spans="2:16">
      <c r="B40" s="76" t="s">
        <v>1788</v>
      </c>
      <c r="C40" s="73">
        <v>2704</v>
      </c>
      <c r="D40" s="73" t="s">
        <v>236</v>
      </c>
      <c r="E40" s="73"/>
      <c r="F40" s="94">
        <v>41395</v>
      </c>
      <c r="G40" s="83">
        <v>4.4899999999998794</v>
      </c>
      <c r="H40" s="86" t="s">
        <v>134</v>
      </c>
      <c r="I40" s="87">
        <v>4.8000000000000001E-2</v>
      </c>
      <c r="J40" s="87">
        <v>4.8499999999999259E-2</v>
      </c>
      <c r="K40" s="83">
        <v>5338920.7773200003</v>
      </c>
      <c r="L40" s="85">
        <v>112.89287400000001</v>
      </c>
      <c r="M40" s="83">
        <v>6027.2611038769992</v>
      </c>
      <c r="N40" s="73"/>
      <c r="O40" s="84">
        <f t="shared" si="0"/>
        <v>4.9193419258021023E-3</v>
      </c>
      <c r="P40" s="84">
        <f>M40/'סכום נכסי הקרן'!$C$42</f>
        <v>1.2903399053007969E-3</v>
      </c>
    </row>
    <row r="41" spans="2:16">
      <c r="B41" s="76" t="s">
        <v>1789</v>
      </c>
      <c r="C41" s="73" t="s">
        <v>1790</v>
      </c>
      <c r="D41" s="73" t="s">
        <v>236</v>
      </c>
      <c r="E41" s="73"/>
      <c r="F41" s="94">
        <v>41427</v>
      </c>
      <c r="G41" s="83">
        <v>4.5699999999999372</v>
      </c>
      <c r="H41" s="86" t="s">
        <v>134</v>
      </c>
      <c r="I41" s="87">
        <v>4.8000000000000001E-2</v>
      </c>
      <c r="J41" s="87">
        <v>4.8499999999999412E-2</v>
      </c>
      <c r="K41" s="83">
        <v>10554651.751800001</v>
      </c>
      <c r="L41" s="85">
        <v>111.995397</v>
      </c>
      <c r="M41" s="83">
        <v>11820.724171782</v>
      </c>
      <c r="N41" s="73"/>
      <c r="O41" s="84">
        <f t="shared" si="0"/>
        <v>9.6478621067510699E-3</v>
      </c>
      <c r="P41" s="84">
        <f>M41/'סכום נכסי הקרן'!$C$42</f>
        <v>2.5306274019874109E-3</v>
      </c>
    </row>
    <row r="42" spans="2:16">
      <c r="B42" s="76" t="s">
        <v>1791</v>
      </c>
      <c r="C42" s="73">
        <v>8805</v>
      </c>
      <c r="D42" s="73" t="s">
        <v>236</v>
      </c>
      <c r="E42" s="73"/>
      <c r="F42" s="94">
        <v>41487</v>
      </c>
      <c r="G42" s="83">
        <v>4.7399999999998919</v>
      </c>
      <c r="H42" s="86" t="s">
        <v>134</v>
      </c>
      <c r="I42" s="87">
        <v>4.8000000000000001E-2</v>
      </c>
      <c r="J42" s="87">
        <v>4.8499999999998114E-2</v>
      </c>
      <c r="K42" s="83">
        <v>5563256.314629999</v>
      </c>
      <c r="L42" s="85">
        <v>110.137412</v>
      </c>
      <c r="M42" s="83">
        <v>6127.2265025590004</v>
      </c>
      <c r="N42" s="73"/>
      <c r="O42" s="84">
        <f t="shared" si="0"/>
        <v>5.0009318832289614E-3</v>
      </c>
      <c r="P42" s="84">
        <f>M42/'סכום נכסי הקרן'!$C$42</f>
        <v>1.3117408933857031E-3</v>
      </c>
    </row>
    <row r="43" spans="2:16">
      <c r="B43" s="76" t="s">
        <v>1792</v>
      </c>
      <c r="C43" s="73" t="s">
        <v>1793</v>
      </c>
      <c r="D43" s="73" t="s">
        <v>236</v>
      </c>
      <c r="E43" s="73"/>
      <c r="F43" s="94">
        <v>41518</v>
      </c>
      <c r="G43" s="83">
        <v>4.8300000000013474</v>
      </c>
      <c r="H43" s="86" t="s">
        <v>134</v>
      </c>
      <c r="I43" s="87">
        <v>4.8000000000000001E-2</v>
      </c>
      <c r="J43" s="87">
        <v>4.8500000000008328E-2</v>
      </c>
      <c r="K43" s="83">
        <v>603943.22832999995</v>
      </c>
      <c r="L43" s="85">
        <v>109.383837</v>
      </c>
      <c r="M43" s="83">
        <v>660.61627511699999</v>
      </c>
      <c r="N43" s="73"/>
      <c r="O43" s="84">
        <f t="shared" si="0"/>
        <v>5.3918310208261292E-4</v>
      </c>
      <c r="P43" s="84">
        <f>M43/'סכום נכסי הקרן'!$C$42</f>
        <v>1.4142734605048407E-4</v>
      </c>
    </row>
    <row r="44" spans="2:16">
      <c r="B44" s="76" t="s">
        <v>1794</v>
      </c>
      <c r="C44" s="73" t="s">
        <v>1795</v>
      </c>
      <c r="D44" s="73" t="s">
        <v>236</v>
      </c>
      <c r="E44" s="73"/>
      <c r="F44" s="94">
        <v>41548</v>
      </c>
      <c r="G44" s="83">
        <v>4.7899999999998535</v>
      </c>
      <c r="H44" s="86" t="s">
        <v>134</v>
      </c>
      <c r="I44" s="87">
        <v>4.8000000000000001E-2</v>
      </c>
      <c r="J44" s="87">
        <v>4.8499999999998683E-2</v>
      </c>
      <c r="K44" s="83">
        <v>13889770.729600001</v>
      </c>
      <c r="L44" s="85">
        <v>111.340506</v>
      </c>
      <c r="M44" s="83">
        <v>15464.940997912998</v>
      </c>
      <c r="N44" s="73"/>
      <c r="O44" s="84">
        <f t="shared" si="0"/>
        <v>1.2622206226000883E-2</v>
      </c>
      <c r="P44" s="84">
        <f>M44/'סכום נכסי הקרן'!$C$42</f>
        <v>3.3107957592700796E-3</v>
      </c>
    </row>
    <row r="45" spans="2:16">
      <c r="B45" s="76" t="s">
        <v>1796</v>
      </c>
      <c r="C45" s="73" t="s">
        <v>1797</v>
      </c>
      <c r="D45" s="73" t="s">
        <v>236</v>
      </c>
      <c r="E45" s="73"/>
      <c r="F45" s="94">
        <v>41579</v>
      </c>
      <c r="G45" s="83">
        <v>4.8800000000001873</v>
      </c>
      <c r="H45" s="86" t="s">
        <v>134</v>
      </c>
      <c r="I45" s="87">
        <v>4.8000000000000001E-2</v>
      </c>
      <c r="J45" s="87">
        <v>4.8500000000002333E-2</v>
      </c>
      <c r="K45" s="83">
        <v>9638116.4064199999</v>
      </c>
      <c r="L45" s="85">
        <v>110.901629</v>
      </c>
      <c r="M45" s="83">
        <v>10688.828091450001</v>
      </c>
      <c r="N45" s="73"/>
      <c r="O45" s="84">
        <f t="shared" si="0"/>
        <v>8.7240289182325629E-3</v>
      </c>
      <c r="P45" s="84">
        <f>M45/'סכום נכסי הקרן'!$C$42</f>
        <v>2.2883066105144059E-3</v>
      </c>
    </row>
    <row r="46" spans="2:16">
      <c r="B46" s="76" t="s">
        <v>1798</v>
      </c>
      <c r="C46" s="73" t="s">
        <v>1799</v>
      </c>
      <c r="D46" s="73" t="s">
        <v>236</v>
      </c>
      <c r="E46" s="73"/>
      <c r="F46" s="94">
        <v>41609</v>
      </c>
      <c r="G46" s="83">
        <v>4.9599999999999413</v>
      </c>
      <c r="H46" s="86" t="s">
        <v>134</v>
      </c>
      <c r="I46" s="87">
        <v>4.8000000000000001E-2</v>
      </c>
      <c r="J46" s="87">
        <v>4.849999999999903E-2</v>
      </c>
      <c r="K46" s="83">
        <v>9348291.1140800007</v>
      </c>
      <c r="L46" s="85">
        <v>110.149109</v>
      </c>
      <c r="M46" s="83">
        <v>10297.059382559999</v>
      </c>
      <c r="N46" s="73"/>
      <c r="O46" s="84">
        <f t="shared" si="0"/>
        <v>8.4042743561446084E-3</v>
      </c>
      <c r="P46" s="84">
        <f>M46/'סכום נכסי הקרן'!$C$42</f>
        <v>2.2044352151962617E-3</v>
      </c>
    </row>
    <row r="47" spans="2:16">
      <c r="B47" s="76" t="s">
        <v>1800</v>
      </c>
      <c r="C47" s="73" t="s">
        <v>1801</v>
      </c>
      <c r="D47" s="73" t="s">
        <v>236</v>
      </c>
      <c r="E47" s="73"/>
      <c r="F47" s="94">
        <v>41672</v>
      </c>
      <c r="G47" s="83">
        <v>5.1300000000003365</v>
      </c>
      <c r="H47" s="86" t="s">
        <v>134</v>
      </c>
      <c r="I47" s="87">
        <v>4.8000000000000001E-2</v>
      </c>
      <c r="J47" s="87">
        <v>4.8500000000003624E-2</v>
      </c>
      <c r="K47" s="83">
        <v>2900581.8049400002</v>
      </c>
      <c r="L47" s="85">
        <v>109.59883000000001</v>
      </c>
      <c r="M47" s="83">
        <v>3179.003713561</v>
      </c>
      <c r="N47" s="73"/>
      <c r="O47" s="84">
        <f t="shared" si="0"/>
        <v>2.594645558053187E-3</v>
      </c>
      <c r="P47" s="84">
        <f>M47/'סכום נכסי הקרן'!$C$42</f>
        <v>6.8057369342579147E-4</v>
      </c>
    </row>
    <row r="48" spans="2:16">
      <c r="B48" s="76" t="s">
        <v>1802</v>
      </c>
      <c r="C48" s="73" t="s">
        <v>1803</v>
      </c>
      <c r="D48" s="73" t="s">
        <v>236</v>
      </c>
      <c r="E48" s="73"/>
      <c r="F48" s="94">
        <v>41700</v>
      </c>
      <c r="G48" s="83">
        <v>5.2100000000001225</v>
      </c>
      <c r="H48" s="86" t="s">
        <v>134</v>
      </c>
      <c r="I48" s="87">
        <v>4.8000000000000001E-2</v>
      </c>
      <c r="J48" s="87">
        <v>4.8500000000001195E-2</v>
      </c>
      <c r="K48" s="83">
        <v>12565319.73655</v>
      </c>
      <c r="L48" s="85">
        <v>109.811055</v>
      </c>
      <c r="M48" s="83">
        <v>13798.110206810999</v>
      </c>
      <c r="N48" s="73"/>
      <c r="O48" s="84">
        <f t="shared" si="0"/>
        <v>1.1261768963939756E-2</v>
      </c>
      <c r="P48" s="84">
        <f>M48/'סכום נכסי הקרן'!$C$42</f>
        <v>2.9539540283287191E-3</v>
      </c>
    </row>
    <row r="49" spans="2:16">
      <c r="B49" s="76" t="s">
        <v>1804</v>
      </c>
      <c r="C49" s="73" t="s">
        <v>1805</v>
      </c>
      <c r="D49" s="73" t="s">
        <v>236</v>
      </c>
      <c r="E49" s="73"/>
      <c r="F49" s="94">
        <v>41730</v>
      </c>
      <c r="G49" s="83">
        <v>5.1699999999998454</v>
      </c>
      <c r="H49" s="86" t="s">
        <v>134</v>
      </c>
      <c r="I49" s="87">
        <v>4.8000000000000001E-2</v>
      </c>
      <c r="J49" s="87">
        <v>4.8499999999998405E-2</v>
      </c>
      <c r="K49" s="83">
        <v>7275707.002869999</v>
      </c>
      <c r="L49" s="85">
        <v>112.230762</v>
      </c>
      <c r="M49" s="83">
        <v>8165.5814428780004</v>
      </c>
      <c r="N49" s="73"/>
      <c r="O49" s="84">
        <f t="shared" si="0"/>
        <v>6.6646004624990813E-3</v>
      </c>
      <c r="P49" s="84">
        <f>M49/'סכום נכסי הקרן'!$C$42</f>
        <v>1.7481199842083635E-3</v>
      </c>
    </row>
    <row r="50" spans="2:16">
      <c r="B50" s="76" t="s">
        <v>1806</v>
      </c>
      <c r="C50" s="73" t="s">
        <v>1807</v>
      </c>
      <c r="D50" s="73" t="s">
        <v>236</v>
      </c>
      <c r="E50" s="73"/>
      <c r="F50" s="94">
        <v>41760</v>
      </c>
      <c r="G50" s="83">
        <v>5.2500000000005018</v>
      </c>
      <c r="H50" s="86" t="s">
        <v>134</v>
      </c>
      <c r="I50" s="87">
        <v>4.8000000000000001E-2</v>
      </c>
      <c r="J50" s="87">
        <v>4.8600000000004556E-2</v>
      </c>
      <c r="K50" s="83">
        <v>2673556.0079199998</v>
      </c>
      <c r="L50" s="85">
        <v>111.404642</v>
      </c>
      <c r="M50" s="83">
        <v>2978.4654868740008</v>
      </c>
      <c r="N50" s="73"/>
      <c r="O50" s="84">
        <f t="shared" si="0"/>
        <v>2.4309698703294893E-3</v>
      </c>
      <c r="P50" s="84">
        <f>M50/'סכום נכסי הקרן'!$C$42</f>
        <v>6.3764167638308451E-4</v>
      </c>
    </row>
    <row r="51" spans="2:16">
      <c r="B51" s="76" t="s">
        <v>1808</v>
      </c>
      <c r="C51" s="73" t="s">
        <v>1809</v>
      </c>
      <c r="D51" s="73" t="s">
        <v>236</v>
      </c>
      <c r="E51" s="73"/>
      <c r="F51" s="94">
        <v>41791</v>
      </c>
      <c r="G51" s="83">
        <v>5.3299999999998526</v>
      </c>
      <c r="H51" s="86" t="s">
        <v>134</v>
      </c>
      <c r="I51" s="87">
        <v>4.8000000000000001E-2</v>
      </c>
      <c r="J51" s="87">
        <v>4.8499999999998052E-2</v>
      </c>
      <c r="K51" s="83">
        <v>10704824.458000001</v>
      </c>
      <c r="L51" s="85">
        <v>110.89858099999999</v>
      </c>
      <c r="M51" s="83">
        <v>11871.498410578</v>
      </c>
      <c r="N51" s="73"/>
      <c r="O51" s="84">
        <f t="shared" si="0"/>
        <v>9.6893031257072899E-3</v>
      </c>
      <c r="P51" s="84">
        <f>M51/'סכום נכסי הקרן'!$C$42</f>
        <v>2.5414973519282905E-3</v>
      </c>
    </row>
    <row r="52" spans="2:16">
      <c r="B52" s="76" t="s">
        <v>1810</v>
      </c>
      <c r="C52" s="73" t="s">
        <v>1811</v>
      </c>
      <c r="D52" s="73" t="s">
        <v>236</v>
      </c>
      <c r="E52" s="73"/>
      <c r="F52" s="94">
        <v>41821</v>
      </c>
      <c r="G52" s="83">
        <v>5.4200000000002992</v>
      </c>
      <c r="H52" s="86" t="s">
        <v>134</v>
      </c>
      <c r="I52" s="87">
        <v>4.8000000000000001E-2</v>
      </c>
      <c r="J52" s="87">
        <v>4.850000000000293E-2</v>
      </c>
      <c r="K52" s="83">
        <v>6967491.57699</v>
      </c>
      <c r="L52" s="85">
        <v>110.347947</v>
      </c>
      <c r="M52" s="83">
        <v>7688.4838972350008</v>
      </c>
      <c r="N52" s="73"/>
      <c r="O52" s="84">
        <f t="shared" si="0"/>
        <v>6.2752020411383086E-3</v>
      </c>
      <c r="P52" s="84">
        <f>M52/'סכום נכסי הקרן'!$C$42</f>
        <v>1.6459810538958476E-3</v>
      </c>
    </row>
    <row r="53" spans="2:16">
      <c r="B53" s="76" t="s">
        <v>1812</v>
      </c>
      <c r="C53" s="73" t="s">
        <v>1813</v>
      </c>
      <c r="D53" s="73" t="s">
        <v>236</v>
      </c>
      <c r="E53" s="73"/>
      <c r="F53" s="94">
        <v>41852</v>
      </c>
      <c r="G53" s="83">
        <v>5.4999999999998224</v>
      </c>
      <c r="H53" s="86" t="s">
        <v>134</v>
      </c>
      <c r="I53" s="87">
        <v>4.8000000000000001E-2</v>
      </c>
      <c r="J53" s="87">
        <v>4.8499999999999641E-2</v>
      </c>
      <c r="K53" s="83">
        <v>5127233.4759600004</v>
      </c>
      <c r="L53" s="85">
        <v>109.59935400000001</v>
      </c>
      <c r="M53" s="83">
        <v>5619.4147821920005</v>
      </c>
      <c r="N53" s="73"/>
      <c r="O53" s="84">
        <f t="shared" si="0"/>
        <v>4.5864651058052678E-3</v>
      </c>
      <c r="P53" s="84">
        <f>M53/'סכום נכסי הקרן'!$C$42</f>
        <v>1.2030265510208926E-3</v>
      </c>
    </row>
    <row r="54" spans="2:16">
      <c r="B54" s="76" t="s">
        <v>1814</v>
      </c>
      <c r="C54" s="73" t="s">
        <v>1815</v>
      </c>
      <c r="D54" s="73" t="s">
        <v>236</v>
      </c>
      <c r="E54" s="73"/>
      <c r="F54" s="94">
        <v>41883</v>
      </c>
      <c r="G54" s="83">
        <v>5.590000000000015</v>
      </c>
      <c r="H54" s="86" t="s">
        <v>134</v>
      </c>
      <c r="I54" s="87">
        <v>4.8000000000000001E-2</v>
      </c>
      <c r="J54" s="87">
        <v>4.8500000000000092E-2</v>
      </c>
      <c r="K54" s="83">
        <v>8346590.9799699998</v>
      </c>
      <c r="L54" s="85">
        <v>109.061258</v>
      </c>
      <c r="M54" s="83">
        <v>9102.8970874540009</v>
      </c>
      <c r="N54" s="73"/>
      <c r="O54" s="84">
        <f t="shared" si="0"/>
        <v>7.4296206049161663E-3</v>
      </c>
      <c r="P54" s="84">
        <f>M54/'סכום נכסי הקרן'!$C$42</f>
        <v>1.9487842260944794E-3</v>
      </c>
    </row>
    <row r="55" spans="2:16">
      <c r="B55" s="76" t="s">
        <v>1816</v>
      </c>
      <c r="C55" s="73" t="s">
        <v>1817</v>
      </c>
      <c r="D55" s="73" t="s">
        <v>236</v>
      </c>
      <c r="E55" s="73"/>
      <c r="F55" s="94">
        <v>41913</v>
      </c>
      <c r="G55" s="83">
        <v>5.539999999999881</v>
      </c>
      <c r="H55" s="86" t="s">
        <v>134</v>
      </c>
      <c r="I55" s="87">
        <v>4.8000000000000001E-2</v>
      </c>
      <c r="J55" s="87">
        <v>4.8499999999999509E-2</v>
      </c>
      <c r="K55" s="83">
        <v>7258882.8414000003</v>
      </c>
      <c r="L55" s="85">
        <v>111.352256</v>
      </c>
      <c r="M55" s="83">
        <v>8082.929830524</v>
      </c>
      <c r="N55" s="73"/>
      <c r="O55" s="84">
        <f t="shared" si="0"/>
        <v>6.5971417055478284E-3</v>
      </c>
      <c r="P55" s="84">
        <f>M55/'סכום נכסי הקרן'!$C$42</f>
        <v>1.7304256000063554E-3</v>
      </c>
    </row>
    <row r="56" spans="2:16">
      <c r="B56" s="76" t="s">
        <v>1818</v>
      </c>
      <c r="C56" s="73" t="s">
        <v>1819</v>
      </c>
      <c r="D56" s="73" t="s">
        <v>236</v>
      </c>
      <c r="E56" s="73"/>
      <c r="F56" s="94">
        <v>41945</v>
      </c>
      <c r="G56" s="83">
        <v>5.6200000000004149</v>
      </c>
      <c r="H56" s="86" t="s">
        <v>134</v>
      </c>
      <c r="I56" s="87">
        <v>4.8000000000000001E-2</v>
      </c>
      <c r="J56" s="87">
        <v>4.850000000000345E-2</v>
      </c>
      <c r="K56" s="83">
        <v>3901318.2639299999</v>
      </c>
      <c r="L56" s="85">
        <v>111.221239</v>
      </c>
      <c r="M56" s="83">
        <v>4339.0944910099997</v>
      </c>
      <c r="N56" s="73"/>
      <c r="O56" s="84">
        <f t="shared" si="0"/>
        <v>3.5414907504027109E-3</v>
      </c>
      <c r="P56" s="84">
        <f>M56/'סכום נכסי הקרן'!$C$42</f>
        <v>9.2893051721611825E-4</v>
      </c>
    </row>
    <row r="57" spans="2:16">
      <c r="B57" s="76" t="s">
        <v>1820</v>
      </c>
      <c r="C57" s="73" t="s">
        <v>1821</v>
      </c>
      <c r="D57" s="73" t="s">
        <v>236</v>
      </c>
      <c r="E57" s="73"/>
      <c r="F57" s="94">
        <v>41974</v>
      </c>
      <c r="G57" s="83">
        <v>5.6999999999999522</v>
      </c>
      <c r="H57" s="86" t="s">
        <v>134</v>
      </c>
      <c r="I57" s="87">
        <v>4.8000000000000001E-2</v>
      </c>
      <c r="J57" s="87">
        <v>4.8499999999999759E-2</v>
      </c>
      <c r="K57" s="83">
        <v>13214555.695520001</v>
      </c>
      <c r="L57" s="85">
        <v>110.473026</v>
      </c>
      <c r="M57" s="83">
        <v>14598.519527331</v>
      </c>
      <c r="N57" s="73"/>
      <c r="O57" s="84">
        <f t="shared" si="0"/>
        <v>1.191504863116772E-2</v>
      </c>
      <c r="P57" s="84">
        <f>M57/'סכום נכסי הקרן'!$C$42</f>
        <v>3.1253088226609756E-3</v>
      </c>
    </row>
    <row r="58" spans="2:16">
      <c r="B58" s="76" t="s">
        <v>1822</v>
      </c>
      <c r="C58" s="73" t="s">
        <v>1823</v>
      </c>
      <c r="D58" s="73" t="s">
        <v>236</v>
      </c>
      <c r="E58" s="73"/>
      <c r="F58" s="94">
        <v>42005</v>
      </c>
      <c r="G58" s="83">
        <v>5.7899999999987894</v>
      </c>
      <c r="H58" s="86" t="s">
        <v>134</v>
      </c>
      <c r="I58" s="87">
        <v>4.8000000000000001E-2</v>
      </c>
      <c r="J58" s="87">
        <v>4.8499999999986783E-2</v>
      </c>
      <c r="K58" s="83">
        <v>1131635.66279</v>
      </c>
      <c r="L58" s="85">
        <v>110.25133599999999</v>
      </c>
      <c r="M58" s="83">
        <v>1247.6434330689999</v>
      </c>
      <c r="N58" s="73"/>
      <c r="O58" s="84">
        <f t="shared" si="0"/>
        <v>1.0183040925172524E-3</v>
      </c>
      <c r="P58" s="84">
        <f>M58/'סכום נכסי הקרן'!$C$42</f>
        <v>2.6710044272677455E-4</v>
      </c>
    </row>
    <row r="59" spans="2:16">
      <c r="B59" s="76" t="s">
        <v>1824</v>
      </c>
      <c r="C59" s="73" t="s">
        <v>1825</v>
      </c>
      <c r="D59" s="73" t="s">
        <v>236</v>
      </c>
      <c r="E59" s="73"/>
      <c r="F59" s="94">
        <v>42036</v>
      </c>
      <c r="G59" s="83">
        <v>5.8699999999997186</v>
      </c>
      <c r="H59" s="86" t="s">
        <v>134</v>
      </c>
      <c r="I59" s="87">
        <v>4.8000000000000001E-2</v>
      </c>
      <c r="J59" s="87">
        <v>4.8599999999997687E-2</v>
      </c>
      <c r="K59" s="83">
        <v>7797215.8553099986</v>
      </c>
      <c r="L59" s="85">
        <v>109.75437100000001</v>
      </c>
      <c r="M59" s="83">
        <v>8557.785213743</v>
      </c>
      <c r="N59" s="73"/>
      <c r="O59" s="84">
        <f t="shared" si="0"/>
        <v>6.9847101143329475E-3</v>
      </c>
      <c r="P59" s="84">
        <f>M59/'סכום נכסי הקרן'!$C$42</f>
        <v>1.8320845193155332E-3</v>
      </c>
    </row>
    <row r="60" spans="2:16">
      <c r="B60" s="76" t="s">
        <v>1826</v>
      </c>
      <c r="C60" s="73" t="s">
        <v>1827</v>
      </c>
      <c r="D60" s="73" t="s">
        <v>236</v>
      </c>
      <c r="E60" s="73"/>
      <c r="F60" s="94">
        <v>42064</v>
      </c>
      <c r="G60" s="83">
        <v>5.9499999999998732</v>
      </c>
      <c r="H60" s="86" t="s">
        <v>134</v>
      </c>
      <c r="I60" s="87">
        <v>4.8000000000000001E-2</v>
      </c>
      <c r="J60" s="87">
        <v>4.8599999999998707E-2</v>
      </c>
      <c r="K60" s="83">
        <v>19330881.222770002</v>
      </c>
      <c r="L60" s="85">
        <v>110.346867</v>
      </c>
      <c r="M60" s="83">
        <v>21331.021877966003</v>
      </c>
      <c r="N60" s="73"/>
      <c r="O60" s="84">
        <f t="shared" si="0"/>
        <v>1.7409995756941989E-2</v>
      </c>
      <c r="P60" s="84">
        <f>M60/'סכום נכסי הקרן'!$C$42</f>
        <v>4.5666295645096673E-3</v>
      </c>
    </row>
    <row r="61" spans="2:16">
      <c r="B61" s="76" t="s">
        <v>1828</v>
      </c>
      <c r="C61" s="73" t="s">
        <v>1829</v>
      </c>
      <c r="D61" s="73" t="s">
        <v>236</v>
      </c>
      <c r="E61" s="73"/>
      <c r="F61" s="94">
        <v>42095</v>
      </c>
      <c r="G61" s="83">
        <v>5.8900000000002057</v>
      </c>
      <c r="H61" s="86" t="s">
        <v>134</v>
      </c>
      <c r="I61" s="87">
        <v>4.8000000000000001E-2</v>
      </c>
      <c r="J61" s="87">
        <v>4.8500000000001132E-2</v>
      </c>
      <c r="K61" s="83">
        <v>11552657.797950001</v>
      </c>
      <c r="L61" s="85">
        <v>113.380199</v>
      </c>
      <c r="M61" s="83">
        <v>13098.426395770002</v>
      </c>
      <c r="N61" s="73"/>
      <c r="O61" s="84">
        <f t="shared" si="0"/>
        <v>1.0690699642877005E-2</v>
      </c>
      <c r="P61" s="84">
        <f>M61/'סכום נכסי הקרן'!$C$42</f>
        <v>2.8041629496083362E-3</v>
      </c>
    </row>
    <row r="62" spans="2:16">
      <c r="B62" s="76" t="s">
        <v>1830</v>
      </c>
      <c r="C62" s="73" t="s">
        <v>1831</v>
      </c>
      <c r="D62" s="73" t="s">
        <v>236</v>
      </c>
      <c r="E62" s="73"/>
      <c r="F62" s="94">
        <v>42125</v>
      </c>
      <c r="G62" s="83">
        <v>5.9700000000001578</v>
      </c>
      <c r="H62" s="86" t="s">
        <v>134</v>
      </c>
      <c r="I62" s="87">
        <v>4.8000000000000001E-2</v>
      </c>
      <c r="J62" s="87">
        <v>4.8500000000001452E-2</v>
      </c>
      <c r="K62" s="83">
        <v>10984089.477150001</v>
      </c>
      <c r="L62" s="85">
        <v>112.59069100000001</v>
      </c>
      <c r="M62" s="83">
        <v>12367.062256232</v>
      </c>
      <c r="N62" s="73"/>
      <c r="O62" s="84">
        <f t="shared" si="0"/>
        <v>1.0093773408448038E-2</v>
      </c>
      <c r="P62" s="84">
        <f>M62/'סכום נכסי הקרן'!$C$42</f>
        <v>2.6475896208131345E-3</v>
      </c>
    </row>
    <row r="63" spans="2:16">
      <c r="B63" s="76" t="s">
        <v>1832</v>
      </c>
      <c r="C63" s="73" t="s">
        <v>1833</v>
      </c>
      <c r="D63" s="73" t="s">
        <v>236</v>
      </c>
      <c r="E63" s="73"/>
      <c r="F63" s="94">
        <v>42156</v>
      </c>
      <c r="G63" s="83">
        <v>6.0600000000004037</v>
      </c>
      <c r="H63" s="86" t="s">
        <v>134</v>
      </c>
      <c r="I63" s="87">
        <v>4.8000000000000001E-2</v>
      </c>
      <c r="J63" s="87">
        <v>4.8500000000004012E-2</v>
      </c>
      <c r="K63" s="83">
        <v>4132961.6708999998</v>
      </c>
      <c r="L63" s="85">
        <v>111.466797</v>
      </c>
      <c r="M63" s="83">
        <v>4606.8799993190005</v>
      </c>
      <c r="N63" s="73"/>
      <c r="O63" s="84">
        <f t="shared" si="0"/>
        <v>3.7600524578587442E-3</v>
      </c>
      <c r="P63" s="84">
        <f>M63/'סכום נכסי הקרן'!$C$42</f>
        <v>9.8625909838710789E-4</v>
      </c>
    </row>
    <row r="64" spans="2:16">
      <c r="B64" s="76" t="s">
        <v>1834</v>
      </c>
      <c r="C64" s="73" t="s">
        <v>1835</v>
      </c>
      <c r="D64" s="73" t="s">
        <v>236</v>
      </c>
      <c r="E64" s="73"/>
      <c r="F64" s="94">
        <v>42218</v>
      </c>
      <c r="G64" s="83">
        <v>6.2300000000003841</v>
      </c>
      <c r="H64" s="86" t="s">
        <v>134</v>
      </c>
      <c r="I64" s="87">
        <v>4.8000000000000001E-2</v>
      </c>
      <c r="J64" s="87">
        <v>4.8500000000002694E-2</v>
      </c>
      <c r="K64" s="83">
        <v>4556296.1204899997</v>
      </c>
      <c r="L64" s="85">
        <v>110.023652</v>
      </c>
      <c r="M64" s="83">
        <v>5013.0033799090006</v>
      </c>
      <c r="N64" s="73"/>
      <c r="O64" s="84">
        <f t="shared" si="0"/>
        <v>4.0915230443743606E-3</v>
      </c>
      <c r="P64" s="84">
        <f>M64/'סכום נכסי הקרן'!$C$42</f>
        <v>1.0732035986202001E-3</v>
      </c>
    </row>
    <row r="65" spans="2:16">
      <c r="B65" s="76" t="s">
        <v>1836</v>
      </c>
      <c r="C65" s="73" t="s">
        <v>1837</v>
      </c>
      <c r="D65" s="73" t="s">
        <v>236</v>
      </c>
      <c r="E65" s="73"/>
      <c r="F65" s="94">
        <v>42309</v>
      </c>
      <c r="G65" s="83">
        <v>6.3300000000002656</v>
      </c>
      <c r="H65" s="86" t="s">
        <v>134</v>
      </c>
      <c r="I65" s="87">
        <v>4.8000000000000001E-2</v>
      </c>
      <c r="J65" s="87">
        <v>4.8500000000001681E-2</v>
      </c>
      <c r="K65" s="83">
        <v>9820732.8416600004</v>
      </c>
      <c r="L65" s="85">
        <v>111.798468</v>
      </c>
      <c r="M65" s="83">
        <v>10979.428858379</v>
      </c>
      <c r="N65" s="73"/>
      <c r="O65" s="84">
        <f t="shared" si="0"/>
        <v>8.9612120287343652E-3</v>
      </c>
      <c r="P65" s="84">
        <f>M65/'סכום נכסי הקרן'!$C$42</f>
        <v>2.3505195725243484E-3</v>
      </c>
    </row>
    <row r="66" spans="2:16">
      <c r="B66" s="76" t="s">
        <v>1838</v>
      </c>
      <c r="C66" s="73" t="s">
        <v>1839</v>
      </c>
      <c r="D66" s="73" t="s">
        <v>236</v>
      </c>
      <c r="E66" s="73"/>
      <c r="F66" s="94">
        <v>42339</v>
      </c>
      <c r="G66" s="83">
        <v>6.4099999999997896</v>
      </c>
      <c r="H66" s="86" t="s">
        <v>134</v>
      </c>
      <c r="I66" s="87">
        <v>4.8000000000000001E-2</v>
      </c>
      <c r="J66" s="87">
        <v>4.8499999999998399E-2</v>
      </c>
      <c r="K66" s="83">
        <v>7842508.5859500002</v>
      </c>
      <c r="L66" s="85">
        <v>111.24517400000001</v>
      </c>
      <c r="M66" s="83">
        <v>8724.4123598240003</v>
      </c>
      <c r="N66" s="73"/>
      <c r="O66" s="84">
        <f t="shared" si="0"/>
        <v>7.1207081890083176E-3</v>
      </c>
      <c r="P66" s="84">
        <f>M66/'סכום נכסי הקרן'!$C$42</f>
        <v>1.867756718045467E-3</v>
      </c>
    </row>
    <row r="67" spans="2:16">
      <c r="B67" s="76" t="s">
        <v>1840</v>
      </c>
      <c r="C67" s="73" t="s">
        <v>1841</v>
      </c>
      <c r="D67" s="73" t="s">
        <v>236</v>
      </c>
      <c r="E67" s="73"/>
      <c r="F67" s="94">
        <v>42370</v>
      </c>
      <c r="G67" s="83">
        <v>6.4899999999993438</v>
      </c>
      <c r="H67" s="86" t="s">
        <v>134</v>
      </c>
      <c r="I67" s="87">
        <v>4.8000000000000001E-2</v>
      </c>
      <c r="J67" s="87">
        <v>4.8499999999995165E-2</v>
      </c>
      <c r="K67" s="83">
        <v>4180462.82369</v>
      </c>
      <c r="L67" s="85">
        <v>111.25303099999999</v>
      </c>
      <c r="M67" s="83">
        <v>4650.8915913450001</v>
      </c>
      <c r="N67" s="73"/>
      <c r="O67" s="84">
        <f t="shared" si="0"/>
        <v>3.7959739263571856E-3</v>
      </c>
      <c r="P67" s="84">
        <f>M67/'סכום נכסי הקרן'!$C$42</f>
        <v>9.9568127414956763E-4</v>
      </c>
    </row>
    <row r="68" spans="2:16">
      <c r="B68" s="76" t="s">
        <v>1842</v>
      </c>
      <c r="C68" s="73" t="s">
        <v>1843</v>
      </c>
      <c r="D68" s="73" t="s">
        <v>236</v>
      </c>
      <c r="E68" s="73"/>
      <c r="F68" s="94">
        <v>42461</v>
      </c>
      <c r="G68" s="83">
        <v>6.5899999999998062</v>
      </c>
      <c r="H68" s="86" t="s">
        <v>134</v>
      </c>
      <c r="I68" s="87">
        <v>4.8000000000000001E-2</v>
      </c>
      <c r="J68" s="87">
        <v>4.8499999999997954E-2</v>
      </c>
      <c r="K68" s="83">
        <v>11388953.48694</v>
      </c>
      <c r="L68" s="85">
        <v>113.606859</v>
      </c>
      <c r="M68" s="83">
        <v>12938.632308988999</v>
      </c>
      <c r="N68" s="73"/>
      <c r="O68" s="84">
        <f t="shared" si="0"/>
        <v>1.0560278588097842E-2</v>
      </c>
      <c r="P68" s="84">
        <f>M68/'סכום נכסי הקרן'!$C$42</f>
        <v>2.7699535992498463E-3</v>
      </c>
    </row>
    <row r="69" spans="2:16">
      <c r="B69" s="76" t="s">
        <v>1844</v>
      </c>
      <c r="C69" s="73" t="s">
        <v>1845</v>
      </c>
      <c r="D69" s="73" t="s">
        <v>236</v>
      </c>
      <c r="E69" s="73"/>
      <c r="F69" s="94">
        <v>42491</v>
      </c>
      <c r="G69" s="83">
        <v>6.6699999999997539</v>
      </c>
      <c r="H69" s="86" t="s">
        <v>134</v>
      </c>
      <c r="I69" s="87">
        <v>4.8000000000000001E-2</v>
      </c>
      <c r="J69" s="87">
        <v>4.8499999999998232E-2</v>
      </c>
      <c r="K69" s="83">
        <v>12245098.524800001</v>
      </c>
      <c r="L69" s="85">
        <v>113.393186</v>
      </c>
      <c r="M69" s="83">
        <v>13885.107380417001</v>
      </c>
      <c r="N69" s="73"/>
      <c r="O69" s="84">
        <f t="shared" si="0"/>
        <v>1.1332774489695227E-2</v>
      </c>
      <c r="P69" s="84">
        <f>M69/'סכום נכסי הקרן'!$C$42</f>
        <v>2.9725787274777235E-3</v>
      </c>
    </row>
    <row r="70" spans="2:16">
      <c r="B70" s="76" t="s">
        <v>1846</v>
      </c>
      <c r="C70" s="73" t="s">
        <v>1847</v>
      </c>
      <c r="D70" s="73" t="s">
        <v>236</v>
      </c>
      <c r="E70" s="73"/>
      <c r="F70" s="94">
        <v>42522</v>
      </c>
      <c r="G70" s="83">
        <v>6.7499999999998703</v>
      </c>
      <c r="H70" s="86" t="s">
        <v>134</v>
      </c>
      <c r="I70" s="87">
        <v>4.8000000000000001E-2</v>
      </c>
      <c r="J70" s="87">
        <v>4.8499999999999231E-2</v>
      </c>
      <c r="K70" s="83">
        <v>6972992.5558000002</v>
      </c>
      <c r="L70" s="85">
        <v>112.487043</v>
      </c>
      <c r="M70" s="83">
        <v>7843.7131079760011</v>
      </c>
      <c r="N70" s="73"/>
      <c r="O70" s="84">
        <f t="shared" si="0"/>
        <v>6.4018973263344613E-3</v>
      </c>
      <c r="P70" s="84">
        <f>M70/'סכום נכסי הקרן'!$C$42</f>
        <v>1.6792131375297586E-3</v>
      </c>
    </row>
    <row r="71" spans="2:16">
      <c r="B71" s="76" t="s">
        <v>1848</v>
      </c>
      <c r="C71" s="73" t="s">
        <v>1849</v>
      </c>
      <c r="D71" s="73" t="s">
        <v>236</v>
      </c>
      <c r="E71" s="73"/>
      <c r="F71" s="94">
        <v>42552</v>
      </c>
      <c r="G71" s="83">
        <v>6.8300000000008296</v>
      </c>
      <c r="H71" s="86" t="s">
        <v>134</v>
      </c>
      <c r="I71" s="87">
        <v>4.8000000000000001E-2</v>
      </c>
      <c r="J71" s="87">
        <v>4.8500000000004373E-2</v>
      </c>
      <c r="K71" s="83">
        <v>2146345.41102</v>
      </c>
      <c r="L71" s="85">
        <v>111.70478</v>
      </c>
      <c r="M71" s="83">
        <v>2397.570412947</v>
      </c>
      <c r="N71" s="73"/>
      <c r="O71" s="84">
        <f t="shared" si="0"/>
        <v>1.9568537764003812E-3</v>
      </c>
      <c r="P71" s="84">
        <f>M71/'סכום נכסי הקרן'!$C$42</f>
        <v>5.1328136051780352E-4</v>
      </c>
    </row>
    <row r="72" spans="2:16">
      <c r="B72" s="76" t="s">
        <v>1850</v>
      </c>
      <c r="C72" s="73" t="s">
        <v>1851</v>
      </c>
      <c r="D72" s="73" t="s">
        <v>236</v>
      </c>
      <c r="E72" s="73"/>
      <c r="F72" s="94">
        <v>42583</v>
      </c>
      <c r="G72" s="83">
        <v>6.9200000000001287</v>
      </c>
      <c r="H72" s="86" t="s">
        <v>134</v>
      </c>
      <c r="I72" s="87">
        <v>4.8000000000000001E-2</v>
      </c>
      <c r="J72" s="87">
        <v>4.8500000000000959E-2</v>
      </c>
      <c r="K72" s="83">
        <v>18375035.963119999</v>
      </c>
      <c r="L72" s="85">
        <v>110.934865</v>
      </c>
      <c r="M72" s="83">
        <v>20384.321299733001</v>
      </c>
      <c r="N72" s="73"/>
      <c r="O72" s="84">
        <f t="shared" si="0"/>
        <v>1.6637315800753096E-2</v>
      </c>
      <c r="P72" s="84">
        <f>M72/'סכום נכסי הקרן'!$C$42</f>
        <v>4.3639561588927085E-3</v>
      </c>
    </row>
    <row r="73" spans="2:16">
      <c r="B73" s="76" t="s">
        <v>1852</v>
      </c>
      <c r="C73" s="73" t="s">
        <v>1853</v>
      </c>
      <c r="D73" s="73" t="s">
        <v>236</v>
      </c>
      <c r="E73" s="73"/>
      <c r="F73" s="94">
        <v>42614</v>
      </c>
      <c r="G73" s="83">
        <v>6.9999999999995168</v>
      </c>
      <c r="H73" s="86" t="s">
        <v>134</v>
      </c>
      <c r="I73" s="87">
        <v>4.8000000000000001E-2</v>
      </c>
      <c r="J73" s="87">
        <v>4.8499999999996851E-2</v>
      </c>
      <c r="K73" s="83">
        <v>5628986.9884400014</v>
      </c>
      <c r="L73" s="85">
        <v>110.044196</v>
      </c>
      <c r="M73" s="83">
        <v>6194.3734828669994</v>
      </c>
      <c r="N73" s="73"/>
      <c r="O73" s="84">
        <f t="shared" si="0"/>
        <v>5.0557360388358381E-3</v>
      </c>
      <c r="P73" s="84">
        <f>M73/'סכום נכסי הקרן'!$C$42</f>
        <v>1.3261159846118199E-3</v>
      </c>
    </row>
    <row r="74" spans="2:16">
      <c r="B74" s="76" t="s">
        <v>1854</v>
      </c>
      <c r="C74" s="73" t="s">
        <v>1855</v>
      </c>
      <c r="D74" s="73" t="s">
        <v>236</v>
      </c>
      <c r="E74" s="73"/>
      <c r="F74" s="94">
        <v>42644</v>
      </c>
      <c r="G74" s="83">
        <v>6.9200000000003206</v>
      </c>
      <c r="H74" s="86" t="s">
        <v>134</v>
      </c>
      <c r="I74" s="87">
        <v>4.8000000000000001E-2</v>
      </c>
      <c r="J74" s="87">
        <v>4.8500000000003186E-2</v>
      </c>
      <c r="K74" s="83">
        <v>4329752.1610300001</v>
      </c>
      <c r="L74" s="85">
        <v>112.57871</v>
      </c>
      <c r="M74" s="83">
        <v>4874.379149157</v>
      </c>
      <c r="N74" s="73"/>
      <c r="O74" s="84">
        <f t="shared" si="0"/>
        <v>3.9783804446897834E-3</v>
      </c>
      <c r="P74" s="84">
        <f>M74/'סכום נכסי הקרן'!$C$42</f>
        <v>1.0435263748035857E-3</v>
      </c>
    </row>
    <row r="75" spans="2:16">
      <c r="B75" s="76" t="s">
        <v>1856</v>
      </c>
      <c r="C75" s="73" t="s">
        <v>1857</v>
      </c>
      <c r="D75" s="73" t="s">
        <v>236</v>
      </c>
      <c r="E75" s="73"/>
      <c r="F75" s="94">
        <v>42675</v>
      </c>
      <c r="G75" s="83">
        <v>7.0100000000001419</v>
      </c>
      <c r="H75" s="86" t="s">
        <v>134</v>
      </c>
      <c r="I75" s="87">
        <v>4.8000000000000001E-2</v>
      </c>
      <c r="J75" s="87">
        <v>4.8500000000001188E-2</v>
      </c>
      <c r="K75" s="83">
        <v>6315203.9801399997</v>
      </c>
      <c r="L75" s="85">
        <v>112.237318</v>
      </c>
      <c r="M75" s="83">
        <v>7088.0155793990007</v>
      </c>
      <c r="N75" s="73"/>
      <c r="O75" s="84">
        <f t="shared" si="0"/>
        <v>5.785110618162388E-3</v>
      </c>
      <c r="P75" s="84">
        <f>M75/'סכום נכסי הקרן'!$C$42</f>
        <v>1.517430420528688E-3</v>
      </c>
    </row>
    <row r="76" spans="2:16">
      <c r="B76" s="76" t="s">
        <v>1858</v>
      </c>
      <c r="C76" s="73" t="s">
        <v>1859</v>
      </c>
      <c r="D76" s="73" t="s">
        <v>236</v>
      </c>
      <c r="E76" s="73"/>
      <c r="F76" s="94">
        <v>42705</v>
      </c>
      <c r="G76" s="83">
        <v>7.0900000000000221</v>
      </c>
      <c r="H76" s="86" t="s">
        <v>134</v>
      </c>
      <c r="I76" s="87">
        <v>4.8000000000000001E-2</v>
      </c>
      <c r="J76" s="87">
        <v>4.8600000000000233E-2</v>
      </c>
      <c r="K76" s="83">
        <v>7055667.8504700009</v>
      </c>
      <c r="L76" s="85">
        <v>111.55238900000001</v>
      </c>
      <c r="M76" s="83">
        <v>7870.766036387</v>
      </c>
      <c r="N76" s="73"/>
      <c r="O76" s="84">
        <f t="shared" si="0"/>
        <v>6.4239774391177526E-3</v>
      </c>
      <c r="P76" s="84">
        <f>M76/'סכום נכסי הקרן'!$C$42</f>
        <v>1.6850047354848403E-3</v>
      </c>
    </row>
    <row r="77" spans="2:16">
      <c r="B77" s="76" t="s">
        <v>1860</v>
      </c>
      <c r="C77" s="73" t="s">
        <v>1861</v>
      </c>
      <c r="D77" s="73" t="s">
        <v>236</v>
      </c>
      <c r="E77" s="73"/>
      <c r="F77" s="94">
        <v>42736</v>
      </c>
      <c r="G77" s="83">
        <v>7.1699999999997885</v>
      </c>
      <c r="H77" s="86" t="s">
        <v>134</v>
      </c>
      <c r="I77" s="87">
        <v>4.8000000000000001E-2</v>
      </c>
      <c r="J77" s="87">
        <v>4.8499999999998877E-2</v>
      </c>
      <c r="K77" s="83">
        <v>14291422.48899</v>
      </c>
      <c r="L77" s="85">
        <v>111.589361</v>
      </c>
      <c r="M77" s="83">
        <v>15947.707063308</v>
      </c>
      <c r="N77" s="73"/>
      <c r="O77" s="84">
        <f t="shared" si="0"/>
        <v>1.3016231191059144E-2</v>
      </c>
      <c r="P77" s="84">
        <f>M77/'סכום נכסי הקרן'!$C$42</f>
        <v>3.4141482287198483E-3</v>
      </c>
    </row>
    <row r="78" spans="2:16">
      <c r="B78" s="76" t="s">
        <v>1862</v>
      </c>
      <c r="C78" s="73" t="s">
        <v>1863</v>
      </c>
      <c r="D78" s="73" t="s">
        <v>236</v>
      </c>
      <c r="E78" s="73"/>
      <c r="F78" s="94">
        <v>42767</v>
      </c>
      <c r="G78" s="83">
        <v>7.26000000000026</v>
      </c>
      <c r="H78" s="86" t="s">
        <v>134</v>
      </c>
      <c r="I78" s="87">
        <v>4.8000000000000001E-2</v>
      </c>
      <c r="J78" s="87">
        <v>4.8500000000001549E-2</v>
      </c>
      <c r="K78" s="83">
        <v>7812152.8196700001</v>
      </c>
      <c r="L78" s="85">
        <v>111.140078</v>
      </c>
      <c r="M78" s="83">
        <v>8682.432745049</v>
      </c>
      <c r="N78" s="73"/>
      <c r="O78" s="84">
        <f t="shared" ref="O78:O141" si="1">IFERROR(M78/$M$11,0)</f>
        <v>7.0864451837340248E-3</v>
      </c>
      <c r="P78" s="84">
        <f>M78/'סכום נכסי הקרן'!$C$42</f>
        <v>1.8587695560128657E-3</v>
      </c>
    </row>
    <row r="79" spans="2:16">
      <c r="B79" s="76" t="s">
        <v>1864</v>
      </c>
      <c r="C79" s="73" t="s">
        <v>1865</v>
      </c>
      <c r="D79" s="73" t="s">
        <v>236</v>
      </c>
      <c r="E79" s="73"/>
      <c r="F79" s="94">
        <v>42795</v>
      </c>
      <c r="G79" s="83">
        <v>7.3399999999999412</v>
      </c>
      <c r="H79" s="86" t="s">
        <v>134</v>
      </c>
      <c r="I79" s="87">
        <v>4.8000000000000001E-2</v>
      </c>
      <c r="J79" s="87">
        <v>4.8499999999999488E-2</v>
      </c>
      <c r="K79" s="83">
        <v>9678952.1396299992</v>
      </c>
      <c r="L79" s="85">
        <v>110.93251600000001</v>
      </c>
      <c r="M79" s="83">
        <v>10737.105168143</v>
      </c>
      <c r="N79" s="73"/>
      <c r="O79" s="84">
        <f t="shared" si="1"/>
        <v>8.7634317984692043E-3</v>
      </c>
      <c r="P79" s="84">
        <f>M79/'סכום נכסי הקרן'!$C$42</f>
        <v>2.2986419581117038E-3</v>
      </c>
    </row>
    <row r="80" spans="2:16">
      <c r="B80" s="76" t="s">
        <v>1866</v>
      </c>
      <c r="C80" s="73" t="s">
        <v>1867</v>
      </c>
      <c r="D80" s="73" t="s">
        <v>236</v>
      </c>
      <c r="E80" s="73"/>
      <c r="F80" s="94">
        <v>42826</v>
      </c>
      <c r="G80" s="83">
        <v>7.2499999999997726</v>
      </c>
      <c r="H80" s="86" t="s">
        <v>134</v>
      </c>
      <c r="I80" s="87">
        <v>4.8000000000000001E-2</v>
      </c>
      <c r="J80" s="87">
        <v>4.8499999999998773E-2</v>
      </c>
      <c r="K80" s="83">
        <v>6830730.016210001</v>
      </c>
      <c r="L80" s="85">
        <v>113.146908</v>
      </c>
      <c r="M80" s="83">
        <v>7728.7598259469996</v>
      </c>
      <c r="N80" s="73"/>
      <c r="O80" s="84">
        <f t="shared" si="1"/>
        <v>6.3080745285416014E-3</v>
      </c>
      <c r="P80" s="84">
        <f>M80/'סכום נכסי הקרן'!$C$42</f>
        <v>1.6546034840750734E-3</v>
      </c>
    </row>
    <row r="81" spans="2:16">
      <c r="B81" s="76" t="s">
        <v>1868</v>
      </c>
      <c r="C81" s="73" t="s">
        <v>1869</v>
      </c>
      <c r="D81" s="73" t="s">
        <v>236</v>
      </c>
      <c r="E81" s="73"/>
      <c r="F81" s="94">
        <v>42856</v>
      </c>
      <c r="G81" s="83">
        <v>7.3299999999997292</v>
      </c>
      <c r="H81" s="86" t="s">
        <v>134</v>
      </c>
      <c r="I81" s="87">
        <v>4.8000000000000001E-2</v>
      </c>
      <c r="J81" s="87">
        <v>4.8499999999998405E-2</v>
      </c>
      <c r="K81" s="83">
        <v>12344758.593459999</v>
      </c>
      <c r="L81" s="85">
        <v>112.359542</v>
      </c>
      <c r="M81" s="83">
        <v>13870.514263772</v>
      </c>
      <c r="N81" s="73"/>
      <c r="O81" s="84">
        <f t="shared" si="1"/>
        <v>1.1320863850799279E-2</v>
      </c>
      <c r="P81" s="84">
        <f>M81/'סכום נכסי הקרן'!$C$42</f>
        <v>2.9694545753254893E-3</v>
      </c>
    </row>
    <row r="82" spans="2:16">
      <c r="B82" s="76" t="s">
        <v>1870</v>
      </c>
      <c r="C82" s="73" t="s">
        <v>1871</v>
      </c>
      <c r="D82" s="73" t="s">
        <v>236</v>
      </c>
      <c r="E82" s="73"/>
      <c r="F82" s="94">
        <v>42887</v>
      </c>
      <c r="G82" s="83">
        <v>7.4199999999998072</v>
      </c>
      <c r="H82" s="86" t="s">
        <v>134</v>
      </c>
      <c r="I82" s="87">
        <v>4.8000000000000001E-2</v>
      </c>
      <c r="J82" s="87">
        <v>4.8499999999999217E-2</v>
      </c>
      <c r="K82" s="83">
        <v>10840662.496789999</v>
      </c>
      <c r="L82" s="85">
        <v>111.70463599999999</v>
      </c>
      <c r="M82" s="83">
        <v>12109.522549027</v>
      </c>
      <c r="N82" s="73"/>
      <c r="O82" s="84">
        <f t="shared" si="1"/>
        <v>9.883574139264658E-3</v>
      </c>
      <c r="P82" s="84">
        <f>M82/'סכום נכסי הקרן'!$C$42</f>
        <v>2.5924545012822524E-3</v>
      </c>
    </row>
    <row r="83" spans="2:16">
      <c r="B83" s="76" t="s">
        <v>1872</v>
      </c>
      <c r="C83" s="73" t="s">
        <v>1873</v>
      </c>
      <c r="D83" s="73" t="s">
        <v>236</v>
      </c>
      <c r="E83" s="73"/>
      <c r="F83" s="94">
        <v>42918</v>
      </c>
      <c r="G83" s="83">
        <v>7.5000000000005747</v>
      </c>
      <c r="H83" s="86" t="s">
        <v>134</v>
      </c>
      <c r="I83" s="87">
        <v>4.8000000000000001E-2</v>
      </c>
      <c r="J83" s="87">
        <v>4.8500000000004213E-2</v>
      </c>
      <c r="K83" s="83">
        <v>4706428.67356</v>
      </c>
      <c r="L83" s="85">
        <v>110.78368</v>
      </c>
      <c r="M83" s="83">
        <v>5213.954877868</v>
      </c>
      <c r="N83" s="73"/>
      <c r="O83" s="84">
        <f t="shared" si="1"/>
        <v>4.2555360366647666E-3</v>
      </c>
      <c r="P83" s="84">
        <f>M83/'סכום נכסי הקרן'!$C$42</f>
        <v>1.1162240904120154E-3</v>
      </c>
    </row>
    <row r="84" spans="2:16">
      <c r="B84" s="76" t="s">
        <v>1874</v>
      </c>
      <c r="C84" s="73" t="s">
        <v>1875</v>
      </c>
      <c r="D84" s="73" t="s">
        <v>236</v>
      </c>
      <c r="E84" s="73"/>
      <c r="F84" s="94">
        <v>42949</v>
      </c>
      <c r="G84" s="83">
        <v>7.5899999999999093</v>
      </c>
      <c r="H84" s="86" t="s">
        <v>134</v>
      </c>
      <c r="I84" s="87">
        <v>4.8000000000000001E-2</v>
      </c>
      <c r="J84" s="87">
        <v>4.8499999999999377E-2</v>
      </c>
      <c r="K84" s="83">
        <v>11524590.760080002</v>
      </c>
      <c r="L84" s="85">
        <v>111.143379</v>
      </c>
      <c r="M84" s="83">
        <v>12808.819565368003</v>
      </c>
      <c r="N84" s="73"/>
      <c r="O84" s="84">
        <f t="shared" si="1"/>
        <v>1.0454327765461771E-2</v>
      </c>
      <c r="P84" s="84">
        <f>M84/'סכום נכסי הקרן'!$C$42</f>
        <v>2.7421627734628222E-3</v>
      </c>
    </row>
    <row r="85" spans="2:16">
      <c r="B85" s="76" t="s">
        <v>1876</v>
      </c>
      <c r="C85" s="73" t="s">
        <v>1877</v>
      </c>
      <c r="D85" s="73" t="s">
        <v>236</v>
      </c>
      <c r="E85" s="73"/>
      <c r="F85" s="94">
        <v>42979</v>
      </c>
      <c r="G85" s="83">
        <v>7.6699999999998587</v>
      </c>
      <c r="H85" s="86" t="s">
        <v>134</v>
      </c>
      <c r="I85" s="87">
        <v>4.8000000000000001E-2</v>
      </c>
      <c r="J85" s="87">
        <v>4.8499999999999044E-2</v>
      </c>
      <c r="K85" s="83">
        <v>5176702.1321200002</v>
      </c>
      <c r="L85" s="85">
        <v>110.831519</v>
      </c>
      <c r="M85" s="83">
        <v>5737.4176153429999</v>
      </c>
      <c r="N85" s="73"/>
      <c r="O85" s="84">
        <f t="shared" si="1"/>
        <v>4.6827768922831662E-3</v>
      </c>
      <c r="P85" s="84">
        <f>M85/'סכום נכסי הקרן'!$C$42</f>
        <v>1.2282890644459944E-3</v>
      </c>
    </row>
    <row r="86" spans="2:16">
      <c r="B86" s="76" t="s">
        <v>1878</v>
      </c>
      <c r="C86" s="73" t="s">
        <v>1879</v>
      </c>
      <c r="D86" s="73" t="s">
        <v>236</v>
      </c>
      <c r="E86" s="73"/>
      <c r="F86" s="94">
        <v>43009</v>
      </c>
      <c r="G86" s="83">
        <v>7.5700000000000163</v>
      </c>
      <c r="H86" s="86" t="s">
        <v>134</v>
      </c>
      <c r="I86" s="87">
        <v>4.8000000000000001E-2</v>
      </c>
      <c r="J86" s="87">
        <v>4.8499999999999946E-2</v>
      </c>
      <c r="K86" s="83">
        <v>9893972.1507799998</v>
      </c>
      <c r="L86" s="85">
        <v>112.704549</v>
      </c>
      <c r="M86" s="83">
        <v>11150.956656233002</v>
      </c>
      <c r="N86" s="73"/>
      <c r="O86" s="84">
        <f t="shared" si="1"/>
        <v>9.1012099270966779E-3</v>
      </c>
      <c r="P86" s="84">
        <f>M86/'סכום נכסי הקרן'!$C$42</f>
        <v>2.3872409221763514E-3</v>
      </c>
    </row>
    <row r="87" spans="2:16">
      <c r="B87" s="76" t="s">
        <v>1880</v>
      </c>
      <c r="C87" s="73" t="s">
        <v>1881</v>
      </c>
      <c r="D87" s="73" t="s">
        <v>236</v>
      </c>
      <c r="E87" s="73"/>
      <c r="F87" s="94">
        <v>43040</v>
      </c>
      <c r="G87" s="83">
        <v>7.649999999999948</v>
      </c>
      <c r="H87" s="86" t="s">
        <v>134</v>
      </c>
      <c r="I87" s="87">
        <v>4.8000000000000001E-2</v>
      </c>
      <c r="J87" s="87">
        <v>4.8499999999999668E-2</v>
      </c>
      <c r="K87" s="83">
        <v>10614680.681150001</v>
      </c>
      <c r="L87" s="85">
        <v>112.133321</v>
      </c>
      <c r="M87" s="83">
        <v>11902.593915964</v>
      </c>
      <c r="N87" s="73"/>
      <c r="O87" s="84">
        <f t="shared" si="1"/>
        <v>9.7146827169864794E-3</v>
      </c>
      <c r="P87" s="84">
        <f>M87/'סכום נכסי הקרן'!$C$42</f>
        <v>2.5481544007575243E-3</v>
      </c>
    </row>
    <row r="88" spans="2:16">
      <c r="B88" s="76" t="s">
        <v>1882</v>
      </c>
      <c r="C88" s="73" t="s">
        <v>1883</v>
      </c>
      <c r="D88" s="73" t="s">
        <v>236</v>
      </c>
      <c r="E88" s="73"/>
      <c r="F88" s="94">
        <v>43070</v>
      </c>
      <c r="G88" s="83">
        <v>7.7399999999996787</v>
      </c>
      <c r="H88" s="86" t="s">
        <v>134</v>
      </c>
      <c r="I88" s="87">
        <v>4.8000000000000001E-2</v>
      </c>
      <c r="J88" s="87">
        <v>4.8499999999998149E-2</v>
      </c>
      <c r="K88" s="83">
        <v>10870175.04734</v>
      </c>
      <c r="L88" s="85">
        <v>111.371229</v>
      </c>
      <c r="M88" s="83">
        <v>12106.247539284999</v>
      </c>
      <c r="N88" s="73"/>
      <c r="O88" s="84">
        <f t="shared" si="1"/>
        <v>9.8809011353158376E-3</v>
      </c>
      <c r="P88" s="84">
        <f>M88/'סכום נכסי הקרן'!$C$42</f>
        <v>2.5917533742383894E-3</v>
      </c>
    </row>
    <row r="89" spans="2:16">
      <c r="B89" s="76" t="s">
        <v>1884</v>
      </c>
      <c r="C89" s="73" t="s">
        <v>1885</v>
      </c>
      <c r="D89" s="73" t="s">
        <v>236</v>
      </c>
      <c r="E89" s="73"/>
      <c r="F89" s="94">
        <v>43101</v>
      </c>
      <c r="G89" s="83">
        <v>7.8200000000002374</v>
      </c>
      <c r="H89" s="86" t="s">
        <v>134</v>
      </c>
      <c r="I89" s="87">
        <v>4.8000000000000001E-2</v>
      </c>
      <c r="J89" s="87">
        <v>4.8500000000001278E-2</v>
      </c>
      <c r="K89" s="83">
        <v>14840476.38861</v>
      </c>
      <c r="L89" s="85">
        <v>111.25304300000001</v>
      </c>
      <c r="M89" s="83">
        <v>16510.481561694</v>
      </c>
      <c r="N89" s="73"/>
      <c r="O89" s="84">
        <f t="shared" si="1"/>
        <v>1.3475557597692115E-2</v>
      </c>
      <c r="P89" s="84">
        <f>M89/'סכום נכסי הקרן'!$C$42</f>
        <v>3.5346292200752732E-3</v>
      </c>
    </row>
    <row r="90" spans="2:16">
      <c r="B90" s="76" t="s">
        <v>1886</v>
      </c>
      <c r="C90" s="73" t="s">
        <v>1887</v>
      </c>
      <c r="D90" s="73" t="s">
        <v>236</v>
      </c>
      <c r="E90" s="73"/>
      <c r="F90" s="94">
        <v>43132</v>
      </c>
      <c r="G90" s="83">
        <v>7.9100000000000872</v>
      </c>
      <c r="H90" s="86" t="s">
        <v>134</v>
      </c>
      <c r="I90" s="87">
        <v>4.8000000000000001E-2</v>
      </c>
      <c r="J90" s="87">
        <v>4.850000000000082E-2</v>
      </c>
      <c r="K90" s="83">
        <v>14247294.19912</v>
      </c>
      <c r="L90" s="85">
        <v>110.699871</v>
      </c>
      <c r="M90" s="83">
        <v>15771.736338082001</v>
      </c>
      <c r="N90" s="73"/>
      <c r="O90" s="84">
        <f t="shared" si="1"/>
        <v>1.287260705541962E-2</v>
      </c>
      <c r="P90" s="84">
        <f>M90/'סכום נכסי הקרן'!$C$42</f>
        <v>3.3764757195966296E-3</v>
      </c>
    </row>
    <row r="91" spans="2:16">
      <c r="B91" s="76" t="s">
        <v>1888</v>
      </c>
      <c r="C91" s="73" t="s">
        <v>1889</v>
      </c>
      <c r="D91" s="73" t="s">
        <v>236</v>
      </c>
      <c r="E91" s="73"/>
      <c r="F91" s="94">
        <v>43161</v>
      </c>
      <c r="G91" s="83">
        <v>7.9899999999996902</v>
      </c>
      <c r="H91" s="86" t="s">
        <v>134</v>
      </c>
      <c r="I91" s="87">
        <v>4.8000000000000001E-2</v>
      </c>
      <c r="J91" s="87">
        <v>4.8499999999999328E-2</v>
      </c>
      <c r="K91" s="83">
        <v>3351380.9954499993</v>
      </c>
      <c r="L91" s="85">
        <v>110.815612</v>
      </c>
      <c r="M91" s="83">
        <v>3713.8533755849999</v>
      </c>
      <c r="N91" s="73"/>
      <c r="O91" s="84">
        <f t="shared" si="1"/>
        <v>3.0311802163415598E-3</v>
      </c>
      <c r="P91" s="84">
        <f>M91/'סכום נכסי הקרן'!$C$42</f>
        <v>7.950764253220891E-4</v>
      </c>
    </row>
    <row r="92" spans="2:16">
      <c r="B92" s="76" t="s">
        <v>1890</v>
      </c>
      <c r="C92" s="73" t="s">
        <v>1891</v>
      </c>
      <c r="D92" s="73" t="s">
        <v>236</v>
      </c>
      <c r="E92" s="73"/>
      <c r="F92" s="94">
        <v>43221</v>
      </c>
      <c r="G92" s="83">
        <v>7.9600000000000026</v>
      </c>
      <c r="H92" s="86" t="s">
        <v>134</v>
      </c>
      <c r="I92" s="87">
        <v>4.8000000000000001E-2</v>
      </c>
      <c r="J92" s="87">
        <v>4.8500000000000106E-2</v>
      </c>
      <c r="K92" s="83">
        <v>13564610.68286</v>
      </c>
      <c r="L92" s="85">
        <v>112.135518</v>
      </c>
      <c r="M92" s="83">
        <v>15210.746456801</v>
      </c>
      <c r="N92" s="73"/>
      <c r="O92" s="84">
        <f t="shared" si="1"/>
        <v>1.2414737221116074E-2</v>
      </c>
      <c r="P92" s="84">
        <f>M92/'סכום נכסי הקרן'!$C$42</f>
        <v>3.2563767861322722E-3</v>
      </c>
    </row>
    <row r="93" spans="2:16">
      <c r="B93" s="76" t="s">
        <v>1892</v>
      </c>
      <c r="C93" s="73" t="s">
        <v>1893</v>
      </c>
      <c r="D93" s="73" t="s">
        <v>236</v>
      </c>
      <c r="E93" s="73"/>
      <c r="F93" s="94">
        <v>43252</v>
      </c>
      <c r="G93" s="83">
        <v>8.0399999999999157</v>
      </c>
      <c r="H93" s="86" t="s">
        <v>134</v>
      </c>
      <c r="I93" s="87">
        <v>4.8000000000000001E-2</v>
      </c>
      <c r="J93" s="87">
        <v>4.8499999999999648E-2</v>
      </c>
      <c r="K93" s="83">
        <v>7559107.7944099996</v>
      </c>
      <c r="L93" s="85">
        <v>111.25162</v>
      </c>
      <c r="M93" s="83">
        <v>8409.6299120179992</v>
      </c>
      <c r="N93" s="73"/>
      <c r="O93" s="84">
        <f t="shared" si="1"/>
        <v>6.8637884262320549E-3</v>
      </c>
      <c r="P93" s="84">
        <f>M93/'סכום נכסי הקרן'!$C$42</f>
        <v>1.8003668461132425E-3</v>
      </c>
    </row>
    <row r="94" spans="2:16">
      <c r="B94" s="76" t="s">
        <v>1894</v>
      </c>
      <c r="C94" s="73" t="s">
        <v>1895</v>
      </c>
      <c r="D94" s="73" t="s">
        <v>236</v>
      </c>
      <c r="E94" s="73"/>
      <c r="F94" s="94">
        <v>43282</v>
      </c>
      <c r="G94" s="83">
        <v>8.1299999999996988</v>
      </c>
      <c r="H94" s="86" t="s">
        <v>134</v>
      </c>
      <c r="I94" s="87">
        <v>4.8000000000000001E-2</v>
      </c>
      <c r="J94" s="87">
        <v>4.8499999999997802E-2</v>
      </c>
      <c r="K94" s="83">
        <v>5797469.5219200002</v>
      </c>
      <c r="L94" s="85">
        <v>110.271704</v>
      </c>
      <c r="M94" s="83">
        <v>6392.9684349840018</v>
      </c>
      <c r="N94" s="73"/>
      <c r="O94" s="84">
        <f t="shared" si="1"/>
        <v>5.2178256608655538E-3</v>
      </c>
      <c r="P94" s="84">
        <f>M94/'סכום נכסי הקרן'!$C$42</f>
        <v>1.3686319777455893E-3</v>
      </c>
    </row>
    <row r="95" spans="2:16">
      <c r="B95" s="76" t="s">
        <v>1896</v>
      </c>
      <c r="C95" s="73" t="s">
        <v>1897</v>
      </c>
      <c r="D95" s="73" t="s">
        <v>236</v>
      </c>
      <c r="E95" s="73"/>
      <c r="F95" s="94">
        <v>43313</v>
      </c>
      <c r="G95" s="83">
        <v>8.2100000000001323</v>
      </c>
      <c r="H95" s="86" t="s">
        <v>134</v>
      </c>
      <c r="I95" s="87">
        <v>4.8000000000000001E-2</v>
      </c>
      <c r="J95" s="87">
        <v>4.8600000000000601E-2</v>
      </c>
      <c r="K95" s="83">
        <v>16378983.71769</v>
      </c>
      <c r="L95" s="85">
        <v>109.694039</v>
      </c>
      <c r="M95" s="83">
        <v>17966.768729021998</v>
      </c>
      <c r="N95" s="73"/>
      <c r="O95" s="84">
        <f t="shared" si="1"/>
        <v>1.4664152947184445E-2</v>
      </c>
      <c r="P95" s="84">
        <f>M95/'סכום נכסי הקרן'!$C$42</f>
        <v>3.8463969389769901E-3</v>
      </c>
    </row>
    <row r="96" spans="2:16">
      <c r="B96" s="76" t="s">
        <v>1898</v>
      </c>
      <c r="C96" s="73" t="s">
        <v>1899</v>
      </c>
      <c r="D96" s="73" t="s">
        <v>236</v>
      </c>
      <c r="E96" s="73"/>
      <c r="F96" s="94">
        <v>43345</v>
      </c>
      <c r="G96" s="83">
        <v>8.2999999999997822</v>
      </c>
      <c r="H96" s="86" t="s">
        <v>134</v>
      </c>
      <c r="I96" s="87">
        <v>4.8000000000000001E-2</v>
      </c>
      <c r="J96" s="87">
        <v>4.8499999999998378E-2</v>
      </c>
      <c r="K96" s="83">
        <v>15202175.78365</v>
      </c>
      <c r="L96" s="85">
        <v>109.25872200000001</v>
      </c>
      <c r="M96" s="83">
        <v>16609.702955402001</v>
      </c>
      <c r="N96" s="73"/>
      <c r="O96" s="84">
        <f t="shared" si="1"/>
        <v>1.3556540311663196E-2</v>
      </c>
      <c r="P96" s="84">
        <f>M96/'סכום נכסי הקרן'!$C$42</f>
        <v>3.5558709286315263E-3</v>
      </c>
    </row>
    <row r="97" spans="2:16">
      <c r="B97" s="76" t="s">
        <v>1900</v>
      </c>
      <c r="C97" s="73" t="s">
        <v>1901</v>
      </c>
      <c r="D97" s="73" t="s">
        <v>236</v>
      </c>
      <c r="E97" s="73"/>
      <c r="F97" s="94">
        <v>43375</v>
      </c>
      <c r="G97" s="83">
        <v>8.1900000000004791</v>
      </c>
      <c r="H97" s="86" t="s">
        <v>134</v>
      </c>
      <c r="I97" s="87">
        <v>4.8000000000000001E-2</v>
      </c>
      <c r="J97" s="87">
        <v>4.8500000000002721E-2</v>
      </c>
      <c r="K97" s="83">
        <v>5459139.2485400001</v>
      </c>
      <c r="L97" s="85">
        <v>111.334687</v>
      </c>
      <c r="M97" s="83">
        <v>6077.9155988109997</v>
      </c>
      <c r="N97" s="73"/>
      <c r="O97" s="84">
        <f t="shared" si="1"/>
        <v>4.9606852119754644E-3</v>
      </c>
      <c r="P97" s="84">
        <f>M97/'סכום נכסי הקרן'!$C$42</f>
        <v>1.3011842200019062E-3</v>
      </c>
    </row>
    <row r="98" spans="2:16">
      <c r="B98" s="76" t="s">
        <v>1902</v>
      </c>
      <c r="C98" s="73" t="s">
        <v>1903</v>
      </c>
      <c r="D98" s="73" t="s">
        <v>236</v>
      </c>
      <c r="E98" s="73"/>
      <c r="F98" s="94">
        <v>43405</v>
      </c>
      <c r="G98" s="83">
        <v>8.26999999937712</v>
      </c>
      <c r="H98" s="86" t="s">
        <v>134</v>
      </c>
      <c r="I98" s="87">
        <v>4.8000000000000001E-2</v>
      </c>
      <c r="J98" s="87">
        <v>4.8499999996946673E-2</v>
      </c>
      <c r="K98" s="83">
        <v>3694.0879599999998</v>
      </c>
      <c r="L98" s="85">
        <v>110.82275</v>
      </c>
      <c r="M98" s="83">
        <v>4.0938898650000004</v>
      </c>
      <c r="N98" s="73"/>
      <c r="O98" s="84">
        <f t="shared" si="1"/>
        <v>3.3413591522617734E-6</v>
      </c>
      <c r="P98" s="84">
        <f>M98/'סכום נכסי הקרן'!$C$42</f>
        <v>8.7643614067392081E-7</v>
      </c>
    </row>
    <row r="99" spans="2:16">
      <c r="B99" s="76" t="s">
        <v>1904</v>
      </c>
      <c r="C99" s="73" t="s">
        <v>1905</v>
      </c>
      <c r="D99" s="73" t="s">
        <v>236</v>
      </c>
      <c r="E99" s="73"/>
      <c r="F99" s="94">
        <v>43435</v>
      </c>
      <c r="G99" s="83">
        <v>8.3499999999994881</v>
      </c>
      <c r="H99" s="86" t="s">
        <v>134</v>
      </c>
      <c r="I99" s="87">
        <v>4.8000000000000001E-2</v>
      </c>
      <c r="J99" s="87">
        <v>4.8599999999996563E-2</v>
      </c>
      <c r="K99" s="83">
        <v>6316007.0427400004</v>
      </c>
      <c r="L99" s="85">
        <v>109.99556800000001</v>
      </c>
      <c r="M99" s="83">
        <v>6947.327836333001</v>
      </c>
      <c r="N99" s="73"/>
      <c r="O99" s="84">
        <f t="shared" si="1"/>
        <v>5.6702838169033782E-3</v>
      </c>
      <c r="P99" s="84">
        <f>M99/'סכום נכסי הקרן'!$C$42</f>
        <v>1.4873114318311529E-3</v>
      </c>
    </row>
    <row r="100" spans="2:16">
      <c r="B100" s="76" t="s">
        <v>1906</v>
      </c>
      <c r="C100" s="73" t="s">
        <v>1907</v>
      </c>
      <c r="D100" s="73" t="s">
        <v>236</v>
      </c>
      <c r="E100" s="73"/>
      <c r="F100" s="94">
        <v>43497</v>
      </c>
      <c r="G100" s="83">
        <v>8.5200000000002412</v>
      </c>
      <c r="H100" s="86" t="s">
        <v>134</v>
      </c>
      <c r="I100" s="87">
        <v>4.8000000000000001E-2</v>
      </c>
      <c r="J100" s="87">
        <v>4.8500000000001292E-2</v>
      </c>
      <c r="K100" s="83">
        <v>9532634.1339100003</v>
      </c>
      <c r="L100" s="85">
        <v>109.79259999999999</v>
      </c>
      <c r="M100" s="83">
        <v>10466.126817449</v>
      </c>
      <c r="N100" s="73"/>
      <c r="O100" s="84">
        <f t="shared" si="1"/>
        <v>8.5422641505808073E-3</v>
      </c>
      <c r="P100" s="84">
        <f>M100/'סכום נכסי הקרן'!$C$42</f>
        <v>2.2406298406097511E-3</v>
      </c>
    </row>
    <row r="101" spans="2:16">
      <c r="B101" s="76" t="s">
        <v>1908</v>
      </c>
      <c r="C101" s="73" t="s">
        <v>1909</v>
      </c>
      <c r="D101" s="73" t="s">
        <v>236</v>
      </c>
      <c r="E101" s="73"/>
      <c r="F101" s="94">
        <v>43525</v>
      </c>
      <c r="G101" s="83">
        <v>8.6000000000000121</v>
      </c>
      <c r="H101" s="86" t="s">
        <v>134</v>
      </c>
      <c r="I101" s="87">
        <v>4.8000000000000001E-2</v>
      </c>
      <c r="J101" s="87">
        <v>4.8699999999999966E-2</v>
      </c>
      <c r="K101" s="83">
        <v>14958526.590810001</v>
      </c>
      <c r="L101" s="85">
        <v>109.39924499999999</v>
      </c>
      <c r="M101" s="83">
        <v>16364.515204238</v>
      </c>
      <c r="N101" s="73"/>
      <c r="O101" s="84">
        <f t="shared" si="1"/>
        <v>1.3356422486467545E-2</v>
      </c>
      <c r="P101" s="84">
        <f>M101/'סכום נכסי הקרן'!$C$42</f>
        <v>3.5033801647231292E-3</v>
      </c>
    </row>
    <row r="102" spans="2:16">
      <c r="B102" s="76" t="s">
        <v>1910</v>
      </c>
      <c r="C102" s="73" t="s">
        <v>1911</v>
      </c>
      <c r="D102" s="73" t="s">
        <v>236</v>
      </c>
      <c r="E102" s="73"/>
      <c r="F102" s="94">
        <v>43556</v>
      </c>
      <c r="G102" s="83">
        <v>8.4799999999995173</v>
      </c>
      <c r="H102" s="86" t="s">
        <v>134</v>
      </c>
      <c r="I102" s="87">
        <v>4.8000000000000001E-2</v>
      </c>
      <c r="J102" s="87">
        <v>4.8699999999996413E-2</v>
      </c>
      <c r="K102" s="83">
        <v>6623700.4779300001</v>
      </c>
      <c r="L102" s="85">
        <v>111.449601</v>
      </c>
      <c r="M102" s="83">
        <v>7382.0877823720002</v>
      </c>
      <c r="N102" s="73"/>
      <c r="O102" s="84">
        <f t="shared" si="1"/>
        <v>6.0251270522218847E-3</v>
      </c>
      <c r="P102" s="84">
        <f>M102/'סכום נכסי הקרן'!$C$42</f>
        <v>1.5803865613024295E-3</v>
      </c>
    </row>
    <row r="103" spans="2:16">
      <c r="B103" s="76" t="s">
        <v>1912</v>
      </c>
      <c r="C103" s="73" t="s">
        <v>1913</v>
      </c>
      <c r="D103" s="73" t="s">
        <v>236</v>
      </c>
      <c r="E103" s="73"/>
      <c r="F103" s="94">
        <v>43586</v>
      </c>
      <c r="G103" s="83">
        <v>8.5599999999998726</v>
      </c>
      <c r="H103" s="86" t="s">
        <v>134</v>
      </c>
      <c r="I103" s="87">
        <v>4.8000000000000001E-2</v>
      </c>
      <c r="J103" s="87">
        <v>4.8499999999999203E-2</v>
      </c>
      <c r="K103" s="83">
        <v>16137061.109440001</v>
      </c>
      <c r="L103" s="85">
        <v>110.60804400000001</v>
      </c>
      <c r="M103" s="83">
        <v>17848.887598804002</v>
      </c>
      <c r="N103" s="73"/>
      <c r="O103" s="84">
        <f t="shared" si="1"/>
        <v>1.4567940492447862E-2</v>
      </c>
      <c r="P103" s="84">
        <f>M103/'סכום נכסי הקרן'!$C$42</f>
        <v>3.8211604801973299E-3</v>
      </c>
    </row>
    <row r="104" spans="2:16">
      <c r="B104" s="76" t="s">
        <v>1914</v>
      </c>
      <c r="C104" s="73" t="s">
        <v>1915</v>
      </c>
      <c r="D104" s="73" t="s">
        <v>236</v>
      </c>
      <c r="E104" s="73"/>
      <c r="F104" s="94">
        <v>43617</v>
      </c>
      <c r="G104" s="83">
        <v>8.6400000003322663</v>
      </c>
      <c r="H104" s="86" t="s">
        <v>134</v>
      </c>
      <c r="I104" s="87">
        <v>4.8000000000000001E-2</v>
      </c>
      <c r="J104" s="87">
        <v>4.8500000001010263E-2</v>
      </c>
      <c r="K104" s="83">
        <v>4055.4661299999993</v>
      </c>
      <c r="L104" s="85">
        <v>109.833832</v>
      </c>
      <c r="M104" s="83">
        <v>4.4542738430000002</v>
      </c>
      <c r="N104" s="73"/>
      <c r="O104" s="84">
        <f t="shared" si="1"/>
        <v>3.6354980624248596E-6</v>
      </c>
      <c r="P104" s="84">
        <f>M104/'סכום נכסי הקרן'!$C$42</f>
        <v>9.5358856862254973E-7</v>
      </c>
    </row>
    <row r="105" spans="2:16">
      <c r="B105" s="76" t="s">
        <v>1916</v>
      </c>
      <c r="C105" s="73" t="s">
        <v>1917</v>
      </c>
      <c r="D105" s="73" t="s">
        <v>236</v>
      </c>
      <c r="E105" s="73"/>
      <c r="F105" s="94">
        <v>43647</v>
      </c>
      <c r="G105" s="83">
        <v>8.7299999999993911</v>
      </c>
      <c r="H105" s="86" t="s">
        <v>134</v>
      </c>
      <c r="I105" s="87">
        <v>4.8000000000000001E-2</v>
      </c>
      <c r="J105" s="87">
        <v>4.8499999999997441E-2</v>
      </c>
      <c r="K105" s="83">
        <v>5008781.7424600003</v>
      </c>
      <c r="L105" s="85">
        <v>108.64634599999999</v>
      </c>
      <c r="M105" s="83">
        <v>5441.8583628839988</v>
      </c>
      <c r="N105" s="73"/>
      <c r="O105" s="84">
        <f t="shared" si="1"/>
        <v>4.4415467552238897E-3</v>
      </c>
      <c r="P105" s="84">
        <f>M105/'סכום נכסי הקרן'!$C$42</f>
        <v>1.1650145702344517E-3</v>
      </c>
    </row>
    <row r="106" spans="2:16">
      <c r="B106" s="76" t="s">
        <v>1918</v>
      </c>
      <c r="C106" s="73" t="s">
        <v>1919</v>
      </c>
      <c r="D106" s="73" t="s">
        <v>236</v>
      </c>
      <c r="E106" s="73"/>
      <c r="F106" s="94">
        <v>43678</v>
      </c>
      <c r="G106" s="83">
        <v>8.8200000000001015</v>
      </c>
      <c r="H106" s="86" t="s">
        <v>134</v>
      </c>
      <c r="I106" s="87">
        <v>4.8000000000000001E-2</v>
      </c>
      <c r="J106" s="87">
        <v>4.850000000000098E-2</v>
      </c>
      <c r="K106" s="83">
        <v>11250224.42279</v>
      </c>
      <c r="L106" s="85">
        <v>108.86049</v>
      </c>
      <c r="M106" s="83">
        <v>12247.049481868</v>
      </c>
      <c r="N106" s="73"/>
      <c r="O106" s="84">
        <f t="shared" si="1"/>
        <v>9.9958211441632042E-3</v>
      </c>
      <c r="P106" s="84">
        <f>M106/'סכום נכסי הקרן'!$C$42</f>
        <v>2.6218968112203794E-3</v>
      </c>
    </row>
    <row r="107" spans="2:16">
      <c r="B107" s="76" t="s">
        <v>1920</v>
      </c>
      <c r="C107" s="73" t="s">
        <v>1921</v>
      </c>
      <c r="D107" s="73" t="s">
        <v>236</v>
      </c>
      <c r="E107" s="73"/>
      <c r="F107" s="94">
        <v>43709</v>
      </c>
      <c r="G107" s="83">
        <v>8.8999999997161137</v>
      </c>
      <c r="H107" s="86" t="s">
        <v>134</v>
      </c>
      <c r="I107" s="87">
        <v>4.8000000000000001E-2</v>
      </c>
      <c r="J107" s="87">
        <v>4.8499999998580581E-2</v>
      </c>
      <c r="K107" s="83">
        <v>4858.52873</v>
      </c>
      <c r="L107" s="85">
        <v>108.754215</v>
      </c>
      <c r="M107" s="83">
        <v>5.2838547750000009</v>
      </c>
      <c r="N107" s="73"/>
      <c r="O107" s="84">
        <f t="shared" si="1"/>
        <v>4.312587073386823E-6</v>
      </c>
      <c r="P107" s="84">
        <f>M107/'סכום נכסי הקרן'!$C$42</f>
        <v>1.1311885369643349E-6</v>
      </c>
    </row>
    <row r="108" spans="2:16">
      <c r="B108" s="76" t="s">
        <v>1922</v>
      </c>
      <c r="C108" s="73" t="s">
        <v>1923</v>
      </c>
      <c r="D108" s="73" t="s">
        <v>236</v>
      </c>
      <c r="E108" s="73"/>
      <c r="F108" s="94">
        <v>43740</v>
      </c>
      <c r="G108" s="83">
        <v>8.7699999999997171</v>
      </c>
      <c r="H108" s="86" t="s">
        <v>134</v>
      </c>
      <c r="I108" s="87">
        <v>4.8000000000000001E-2</v>
      </c>
      <c r="J108" s="87">
        <v>4.8499999999998523E-2</v>
      </c>
      <c r="K108" s="83">
        <v>12836313.21092</v>
      </c>
      <c r="L108" s="85">
        <v>110.670672</v>
      </c>
      <c r="M108" s="83">
        <v>14206.034152126</v>
      </c>
      <c r="N108" s="73"/>
      <c r="O108" s="84">
        <f t="shared" si="1"/>
        <v>1.159470913894493E-2</v>
      </c>
      <c r="P108" s="84">
        <f>M108/'סכום נכסי הקרן'!$C$42</f>
        <v>3.041284000582469E-3</v>
      </c>
    </row>
    <row r="109" spans="2:16">
      <c r="B109" s="76" t="s">
        <v>1924</v>
      </c>
      <c r="C109" s="73" t="s">
        <v>1925</v>
      </c>
      <c r="D109" s="73" t="s">
        <v>236</v>
      </c>
      <c r="E109" s="73"/>
      <c r="F109" s="94">
        <v>43770</v>
      </c>
      <c r="G109" s="83">
        <v>8.8500000000001151</v>
      </c>
      <c r="H109" s="86" t="s">
        <v>134</v>
      </c>
      <c r="I109" s="87">
        <v>4.8000000000000001E-2</v>
      </c>
      <c r="J109" s="87">
        <v>4.8500000000000661E-2</v>
      </c>
      <c r="K109" s="83">
        <v>18629687.11358</v>
      </c>
      <c r="L109" s="85">
        <v>110.46750299999999</v>
      </c>
      <c r="M109" s="83">
        <v>20579.750219308997</v>
      </c>
      <c r="N109" s="73"/>
      <c r="O109" s="84">
        <f t="shared" si="1"/>
        <v>1.679682136406211E-2</v>
      </c>
      <c r="P109" s="84">
        <f>M109/'סכום נכסי הקרן'!$C$42</f>
        <v>4.4057943552529956E-3</v>
      </c>
    </row>
    <row r="110" spans="2:16">
      <c r="B110" s="76" t="s">
        <v>1926</v>
      </c>
      <c r="C110" s="73" t="s">
        <v>1927</v>
      </c>
      <c r="D110" s="73" t="s">
        <v>236</v>
      </c>
      <c r="E110" s="73"/>
      <c r="F110" s="94">
        <v>43800</v>
      </c>
      <c r="G110" s="83">
        <v>8.9400000000000759</v>
      </c>
      <c r="H110" s="86" t="s">
        <v>134</v>
      </c>
      <c r="I110" s="87">
        <v>4.8000000000000001E-2</v>
      </c>
      <c r="J110" s="87">
        <v>4.8500000000000217E-2</v>
      </c>
      <c r="K110" s="83">
        <v>8350365.3741899999</v>
      </c>
      <c r="L110" s="85">
        <v>109.612039</v>
      </c>
      <c r="M110" s="83">
        <v>9153.0057640279992</v>
      </c>
      <c r="N110" s="73"/>
      <c r="O110" s="84">
        <f t="shared" si="1"/>
        <v>7.4705184039775621E-3</v>
      </c>
      <c r="P110" s="84">
        <f>M110/'סכום נכסי הקרן'!$C$42</f>
        <v>1.9595116898414294E-3</v>
      </c>
    </row>
    <row r="111" spans="2:16">
      <c r="B111" s="76" t="s">
        <v>1928</v>
      </c>
      <c r="C111" s="73" t="s">
        <v>1929</v>
      </c>
      <c r="D111" s="73" t="s">
        <v>236</v>
      </c>
      <c r="E111" s="73"/>
      <c r="F111" s="94">
        <v>43831</v>
      </c>
      <c r="G111" s="83">
        <v>9.0199999999996834</v>
      </c>
      <c r="H111" s="86" t="s">
        <v>134</v>
      </c>
      <c r="I111" s="87">
        <v>4.8000000000000001E-2</v>
      </c>
      <c r="J111" s="87">
        <v>4.8499999999998308E-2</v>
      </c>
      <c r="K111" s="83">
        <v>11258857.345739998</v>
      </c>
      <c r="L111" s="85">
        <v>109.582894</v>
      </c>
      <c r="M111" s="83">
        <v>12337.781730945999</v>
      </c>
      <c r="N111" s="73"/>
      <c r="O111" s="84">
        <f t="shared" si="1"/>
        <v>1.0069875171227772E-2</v>
      </c>
      <c r="P111" s="84">
        <f>M111/'סכום נכסי הקרן'!$C$42</f>
        <v>2.6413211301050759E-3</v>
      </c>
    </row>
    <row r="112" spans="2:16">
      <c r="B112" s="76" t="s">
        <v>1930</v>
      </c>
      <c r="C112" s="73" t="s">
        <v>1931</v>
      </c>
      <c r="D112" s="73" t="s">
        <v>236</v>
      </c>
      <c r="E112" s="73"/>
      <c r="F112" s="94">
        <v>43863</v>
      </c>
      <c r="G112" s="83">
        <v>9.1099999999996424</v>
      </c>
      <c r="H112" s="86" t="s">
        <v>134</v>
      </c>
      <c r="I112" s="87">
        <v>4.8000000000000001E-2</v>
      </c>
      <c r="J112" s="87">
        <v>4.869999999999855E-2</v>
      </c>
      <c r="K112" s="83">
        <v>12051118.753769999</v>
      </c>
      <c r="L112" s="85">
        <v>108.938115</v>
      </c>
      <c r="M112" s="83">
        <v>13128.26164217</v>
      </c>
      <c r="N112" s="73"/>
      <c r="O112" s="84">
        <f t="shared" si="1"/>
        <v>1.0715050633476655E-2</v>
      </c>
      <c r="P112" s="84">
        <f>M112/'סכום נכסי הקרן'!$C$42</f>
        <v>2.8105501972073552E-3</v>
      </c>
    </row>
    <row r="113" spans="2:16">
      <c r="B113" s="76" t="s">
        <v>1932</v>
      </c>
      <c r="C113" s="73" t="s">
        <v>1933</v>
      </c>
      <c r="D113" s="73" t="s">
        <v>236</v>
      </c>
      <c r="E113" s="73"/>
      <c r="F113" s="94">
        <v>43891</v>
      </c>
      <c r="G113" s="83">
        <v>9.1899999997794026</v>
      </c>
      <c r="H113" s="86" t="s">
        <v>134</v>
      </c>
      <c r="I113" s="87">
        <v>4.8000000000000001E-2</v>
      </c>
      <c r="J113" s="87">
        <v>4.8499999998424304E-2</v>
      </c>
      <c r="K113" s="83">
        <v>6103.2757600000004</v>
      </c>
      <c r="L113" s="85">
        <v>109.183171</v>
      </c>
      <c r="M113" s="83">
        <v>6.6637500129999996</v>
      </c>
      <c r="N113" s="73"/>
      <c r="O113" s="84">
        <f t="shared" si="1"/>
        <v>5.4388327064392232E-6</v>
      </c>
      <c r="P113" s="84">
        <f>M113/'סכום נכסי הקרן'!$C$42</f>
        <v>1.4266019693740608E-6</v>
      </c>
    </row>
    <row r="114" spans="2:16">
      <c r="B114" s="76" t="s">
        <v>1934</v>
      </c>
      <c r="C114" s="73" t="s">
        <v>1935</v>
      </c>
      <c r="D114" s="73" t="s">
        <v>236</v>
      </c>
      <c r="E114" s="73"/>
      <c r="F114" s="94">
        <v>44045</v>
      </c>
      <c r="G114" s="83">
        <v>9.3900000000003629</v>
      </c>
      <c r="H114" s="86" t="s">
        <v>134</v>
      </c>
      <c r="I114" s="87">
        <v>4.8000000000000001E-2</v>
      </c>
      <c r="J114" s="87">
        <v>4.8500000000000265E-2</v>
      </c>
      <c r="K114" s="83">
        <v>1668161.7858500001</v>
      </c>
      <c r="L114" s="85">
        <v>110.04333200000001</v>
      </c>
      <c r="M114" s="83">
        <v>1835.7008183470002</v>
      </c>
      <c r="N114" s="73"/>
      <c r="O114" s="84">
        <f t="shared" si="1"/>
        <v>1.4982659359347899E-3</v>
      </c>
      <c r="P114" s="84">
        <f>M114/'סכום נכסי הקרן'!$C$42</f>
        <v>3.92994094545336E-4</v>
      </c>
    </row>
    <row r="115" spans="2:16">
      <c r="B115" s="76" t="s">
        <v>1936</v>
      </c>
      <c r="C115" s="73" t="s">
        <v>1937</v>
      </c>
      <c r="D115" s="73" t="s">
        <v>236</v>
      </c>
      <c r="E115" s="73"/>
      <c r="F115" s="94">
        <v>44075</v>
      </c>
      <c r="G115" s="83">
        <v>9.469999999999958</v>
      </c>
      <c r="H115" s="86" t="s">
        <v>134</v>
      </c>
      <c r="I115" s="87">
        <v>4.8000000000000001E-2</v>
      </c>
      <c r="J115" s="87">
        <v>4.8599999999999526E-2</v>
      </c>
      <c r="K115" s="83">
        <v>22038928.769359998</v>
      </c>
      <c r="L115" s="85">
        <v>109.367848</v>
      </c>
      <c r="M115" s="83">
        <v>24103.502072548999</v>
      </c>
      <c r="N115" s="73"/>
      <c r="O115" s="84">
        <f t="shared" si="1"/>
        <v>1.9672844142736168E-2</v>
      </c>
      <c r="P115" s="84">
        <f>M115/'סכום נכסי הקרן'!$C$42</f>
        <v>5.1601730944930277E-3</v>
      </c>
    </row>
    <row r="116" spans="2:16">
      <c r="B116" s="76" t="s">
        <v>1938</v>
      </c>
      <c r="C116" s="73" t="s">
        <v>1939</v>
      </c>
      <c r="D116" s="73" t="s">
        <v>236</v>
      </c>
      <c r="E116" s="73"/>
      <c r="F116" s="94">
        <v>44166</v>
      </c>
      <c r="G116" s="83">
        <v>9.4899999999999665</v>
      </c>
      <c r="H116" s="86" t="s">
        <v>134</v>
      </c>
      <c r="I116" s="87">
        <v>4.8000000000000001E-2</v>
      </c>
      <c r="J116" s="87">
        <v>4.84999999999998E-2</v>
      </c>
      <c r="K116" s="83">
        <v>40232352.125490002</v>
      </c>
      <c r="L116" s="85">
        <v>110.469313</v>
      </c>
      <c r="M116" s="83">
        <v>44444.403036301002</v>
      </c>
      <c r="N116" s="73"/>
      <c r="O116" s="84">
        <f t="shared" si="1"/>
        <v>3.6274721047522683E-2</v>
      </c>
      <c r="P116" s="84">
        <f>M116/'סכום נכסי הקרן'!$C$42</f>
        <v>9.5148336560568255E-3</v>
      </c>
    </row>
    <row r="117" spans="2:16">
      <c r="B117" s="76" t="s">
        <v>1940</v>
      </c>
      <c r="C117" s="73" t="s">
        <v>1941</v>
      </c>
      <c r="D117" s="73" t="s">
        <v>236</v>
      </c>
      <c r="E117" s="73"/>
      <c r="F117" s="94">
        <v>44197</v>
      </c>
      <c r="G117" s="83">
        <v>9.5799999999996324</v>
      </c>
      <c r="H117" s="86" t="s">
        <v>134</v>
      </c>
      <c r="I117" s="87">
        <v>4.8000000000000001E-2</v>
      </c>
      <c r="J117" s="87">
        <v>4.8499999999998586E-2</v>
      </c>
      <c r="K117" s="83">
        <v>12133914.50783</v>
      </c>
      <c r="L117" s="85">
        <v>110.25264900000001</v>
      </c>
      <c r="M117" s="83">
        <v>13377.962219273999</v>
      </c>
      <c r="N117" s="73"/>
      <c r="O117" s="84">
        <f t="shared" si="1"/>
        <v>1.0918851745901424E-2</v>
      </c>
      <c r="P117" s="84">
        <f>M117/'סכום נכסי הקרן'!$C$42</f>
        <v>2.8640070847489743E-3</v>
      </c>
    </row>
    <row r="118" spans="2:16">
      <c r="B118" s="76" t="s">
        <v>1942</v>
      </c>
      <c r="C118" s="73" t="s">
        <v>1943</v>
      </c>
      <c r="D118" s="73" t="s">
        <v>236</v>
      </c>
      <c r="E118" s="73"/>
      <c r="F118" s="94">
        <v>44228</v>
      </c>
      <c r="G118" s="83">
        <v>9.6700000000000159</v>
      </c>
      <c r="H118" s="86" t="s">
        <v>134</v>
      </c>
      <c r="I118" s="87">
        <v>4.8000000000000001E-2</v>
      </c>
      <c r="J118" s="87">
        <v>4.8500000000000147E-2</v>
      </c>
      <c r="K118" s="83">
        <v>22180187.480700001</v>
      </c>
      <c r="L118" s="85">
        <v>109.948142</v>
      </c>
      <c r="M118" s="83">
        <v>24386.704025789</v>
      </c>
      <c r="N118" s="73"/>
      <c r="O118" s="84">
        <f t="shared" si="1"/>
        <v>1.9903988474802094E-2</v>
      </c>
      <c r="P118" s="84">
        <f>M118/'סכום נכסי הקרן'!$C$42</f>
        <v>5.2208020891933975E-3</v>
      </c>
    </row>
    <row r="119" spans="2:16">
      <c r="B119" s="76" t="s">
        <v>1944</v>
      </c>
      <c r="C119" s="73" t="s">
        <v>1945</v>
      </c>
      <c r="D119" s="73" t="s">
        <v>236</v>
      </c>
      <c r="E119" s="73"/>
      <c r="F119" s="94">
        <v>44256</v>
      </c>
      <c r="G119" s="83">
        <v>9.7499999999997051</v>
      </c>
      <c r="H119" s="86" t="s">
        <v>134</v>
      </c>
      <c r="I119" s="87">
        <v>4.8000000000000001E-2</v>
      </c>
      <c r="J119" s="87">
        <v>4.8499999999998433E-2</v>
      </c>
      <c r="K119" s="83">
        <v>8414208.8508899994</v>
      </c>
      <c r="L119" s="85">
        <v>109.62450699999999</v>
      </c>
      <c r="M119" s="83">
        <v>9224.0349986969995</v>
      </c>
      <c r="N119" s="73"/>
      <c r="O119" s="84">
        <f t="shared" si="1"/>
        <v>7.5284911856511637E-3</v>
      </c>
      <c r="P119" s="84">
        <f>M119/'סכום נכסי הקרן'!$C$42</f>
        <v>1.9747179094421418E-3</v>
      </c>
    </row>
    <row r="120" spans="2:16">
      <c r="B120" s="76" t="s">
        <v>1946</v>
      </c>
      <c r="C120" s="73" t="s">
        <v>1947</v>
      </c>
      <c r="D120" s="73" t="s">
        <v>236</v>
      </c>
      <c r="E120" s="73"/>
      <c r="F120" s="94">
        <v>44287</v>
      </c>
      <c r="G120" s="83">
        <v>9.600000000000227</v>
      </c>
      <c r="H120" s="86" t="s">
        <v>134</v>
      </c>
      <c r="I120" s="87">
        <v>4.8000000000000001E-2</v>
      </c>
      <c r="J120" s="87">
        <v>4.8500000000000945E-2</v>
      </c>
      <c r="K120" s="83">
        <v>11773459.859820001</v>
      </c>
      <c r="L120" s="85">
        <v>111.478189</v>
      </c>
      <c r="M120" s="83">
        <v>13124.839804075002</v>
      </c>
      <c r="N120" s="73"/>
      <c r="O120" s="84">
        <f t="shared" si="1"/>
        <v>1.0712257790871378E-2</v>
      </c>
      <c r="P120" s="84">
        <f>M120/'סכום נכסי הקרן'!$C$42</f>
        <v>2.809817636568724E-3</v>
      </c>
    </row>
    <row r="121" spans="2:16">
      <c r="B121" s="76" t="s">
        <v>1948</v>
      </c>
      <c r="C121" s="73" t="s">
        <v>1949</v>
      </c>
      <c r="D121" s="73" t="s">
        <v>236</v>
      </c>
      <c r="E121" s="73"/>
      <c r="F121" s="94">
        <v>44318</v>
      </c>
      <c r="G121" s="83">
        <v>9.68999999999998</v>
      </c>
      <c r="H121" s="86" t="s">
        <v>134</v>
      </c>
      <c r="I121" s="87">
        <v>4.8000000000000001E-2</v>
      </c>
      <c r="J121" s="87">
        <v>4.8499999999999856E-2</v>
      </c>
      <c r="K121" s="83">
        <v>18558736.532869998</v>
      </c>
      <c r="L121" s="85">
        <v>110.361526</v>
      </c>
      <c r="M121" s="83">
        <v>20481.704763418002</v>
      </c>
      <c r="N121" s="73"/>
      <c r="O121" s="84">
        <f t="shared" si="1"/>
        <v>1.6716798429351566E-2</v>
      </c>
      <c r="P121" s="84">
        <f>M121/'סכום נכסי הקרן'!$C$42</f>
        <v>4.3848043961174643E-3</v>
      </c>
    </row>
    <row r="122" spans="2:16">
      <c r="B122" s="76" t="s">
        <v>1950</v>
      </c>
      <c r="C122" s="73" t="s">
        <v>1951</v>
      </c>
      <c r="D122" s="73" t="s">
        <v>236</v>
      </c>
      <c r="E122" s="73"/>
      <c r="F122" s="94">
        <v>44348</v>
      </c>
      <c r="G122" s="83">
        <v>9.7699999999997704</v>
      </c>
      <c r="H122" s="86" t="s">
        <v>134</v>
      </c>
      <c r="I122" s="87">
        <v>4.8000000000000001E-2</v>
      </c>
      <c r="J122" s="87">
        <v>4.8499999999998905E-2</v>
      </c>
      <c r="K122" s="83">
        <v>14950977.802370001</v>
      </c>
      <c r="L122" s="85">
        <v>109.613124</v>
      </c>
      <c r="M122" s="83">
        <v>16388.233909488001</v>
      </c>
      <c r="N122" s="73"/>
      <c r="O122" s="84">
        <f t="shared" si="1"/>
        <v>1.3375781266376219E-2</v>
      </c>
      <c r="P122" s="84">
        <f>M122/'סכום נכסי הקרן'!$C$42</f>
        <v>3.5084579589913182E-3</v>
      </c>
    </row>
    <row r="123" spans="2:16">
      <c r="B123" s="76" t="s">
        <v>1952</v>
      </c>
      <c r="C123" s="73" t="s">
        <v>1953</v>
      </c>
      <c r="D123" s="73" t="s">
        <v>236</v>
      </c>
      <c r="E123" s="73"/>
      <c r="F123" s="94">
        <v>44378</v>
      </c>
      <c r="G123" s="83">
        <v>9.8499999999993619</v>
      </c>
      <c r="H123" s="86" t="s">
        <v>134</v>
      </c>
      <c r="I123" s="87">
        <v>4.8000000000000001E-2</v>
      </c>
      <c r="J123" s="87">
        <v>4.849999999999767E-2</v>
      </c>
      <c r="K123" s="83">
        <v>4534051.2864699997</v>
      </c>
      <c r="L123" s="85">
        <v>108.750292</v>
      </c>
      <c r="M123" s="83">
        <v>4930.7940008790001</v>
      </c>
      <c r="N123" s="73"/>
      <c r="O123" s="84">
        <f t="shared" si="1"/>
        <v>4.0244252302948777E-3</v>
      </c>
      <c r="P123" s="84">
        <f>M123/'סכום נכסי הקרן'!$C$42</f>
        <v>1.0556038894779872E-3</v>
      </c>
    </row>
    <row r="124" spans="2:16">
      <c r="B124" s="76" t="s">
        <v>1954</v>
      </c>
      <c r="C124" s="73" t="s">
        <v>1955</v>
      </c>
      <c r="D124" s="73" t="s">
        <v>236</v>
      </c>
      <c r="E124" s="73"/>
      <c r="F124" s="94">
        <v>44409</v>
      </c>
      <c r="G124" s="83">
        <v>9.9299999999998771</v>
      </c>
      <c r="H124" s="86" t="s">
        <v>134</v>
      </c>
      <c r="I124" s="87">
        <v>4.8000000000000001E-2</v>
      </c>
      <c r="J124" s="87">
        <v>4.8599999999999109E-2</v>
      </c>
      <c r="K124" s="83">
        <v>5739689.1678499999</v>
      </c>
      <c r="L124" s="85">
        <v>108.094956</v>
      </c>
      <c r="M124" s="83">
        <v>6204.3145040459985</v>
      </c>
      <c r="N124" s="73"/>
      <c r="O124" s="84">
        <f t="shared" si="1"/>
        <v>5.063849721224623E-3</v>
      </c>
      <c r="P124" s="84">
        <f>M124/'סכום נכסי הקרן'!$C$42</f>
        <v>1.3282441977596545E-3</v>
      </c>
    </row>
    <row r="125" spans="2:16">
      <c r="B125" s="76" t="s">
        <v>1956</v>
      </c>
      <c r="C125" s="73" t="s">
        <v>1957</v>
      </c>
      <c r="D125" s="73" t="s">
        <v>236</v>
      </c>
      <c r="E125" s="73"/>
      <c r="F125" s="94">
        <v>44440</v>
      </c>
      <c r="G125" s="83">
        <v>10.019999999999756</v>
      </c>
      <c r="H125" s="86" t="s">
        <v>134</v>
      </c>
      <c r="I125" s="87">
        <v>4.8000000000000001E-2</v>
      </c>
      <c r="J125" s="87">
        <v>4.8499999999998877E-2</v>
      </c>
      <c r="K125" s="83">
        <v>16815930.07835</v>
      </c>
      <c r="L125" s="85">
        <v>107.36398</v>
      </c>
      <c r="M125" s="83">
        <v>18054.25181292</v>
      </c>
      <c r="N125" s="73"/>
      <c r="O125" s="84">
        <f t="shared" si="1"/>
        <v>1.4735555064166083E-2</v>
      </c>
      <c r="P125" s="84">
        <f>M125/'סכום נכסי הקרן'!$C$42</f>
        <v>3.8651256637239166E-3</v>
      </c>
    </row>
    <row r="126" spans="2:16">
      <c r="B126" s="76" t="s">
        <v>1958</v>
      </c>
      <c r="C126" s="73" t="s">
        <v>1959</v>
      </c>
      <c r="D126" s="73" t="s">
        <v>236</v>
      </c>
      <c r="E126" s="73"/>
      <c r="F126" s="94">
        <v>44501</v>
      </c>
      <c r="G126" s="83">
        <v>9.9500000000000526</v>
      </c>
      <c r="H126" s="86" t="s">
        <v>134</v>
      </c>
      <c r="I126" s="87">
        <v>4.8000000000000001E-2</v>
      </c>
      <c r="J126" s="87">
        <v>4.8500000000000272E-2</v>
      </c>
      <c r="K126" s="83">
        <v>21202699.683979999</v>
      </c>
      <c r="L126" s="85">
        <v>108.54188499999999</v>
      </c>
      <c r="M126" s="83">
        <v>23013.809873063998</v>
      </c>
      <c r="N126" s="73"/>
      <c r="O126" s="84">
        <f t="shared" si="1"/>
        <v>1.8783457001419538E-2</v>
      </c>
      <c r="P126" s="84">
        <f>M126/'סכום נכסי הקרן'!$C$42</f>
        <v>4.9268874768206745E-3</v>
      </c>
    </row>
    <row r="127" spans="2:16">
      <c r="B127" s="76" t="s">
        <v>1960</v>
      </c>
      <c r="C127" s="73" t="s">
        <v>1961</v>
      </c>
      <c r="D127" s="73" t="s">
        <v>236</v>
      </c>
      <c r="E127" s="73"/>
      <c r="F127" s="94">
        <v>44531</v>
      </c>
      <c r="G127" s="83">
        <v>10.030000000000049</v>
      </c>
      <c r="H127" s="86" t="s">
        <v>134</v>
      </c>
      <c r="I127" s="87">
        <v>4.8000000000000001E-2</v>
      </c>
      <c r="J127" s="87">
        <v>4.8500000000000536E-2</v>
      </c>
      <c r="K127" s="83">
        <v>6076814.8473300003</v>
      </c>
      <c r="L127" s="85">
        <v>108.008031</v>
      </c>
      <c r="M127" s="83">
        <v>6563.4480642890003</v>
      </c>
      <c r="N127" s="73"/>
      <c r="O127" s="84">
        <f t="shared" si="1"/>
        <v>5.3569680629419834E-3</v>
      </c>
      <c r="P127" s="84">
        <f>M127/'סכום נכסי הקרן'!$C$42</f>
        <v>1.4051289313273129E-3</v>
      </c>
    </row>
    <row r="128" spans="2:16">
      <c r="B128" s="76" t="s">
        <v>1962</v>
      </c>
      <c r="C128" s="73" t="s">
        <v>1963</v>
      </c>
      <c r="D128" s="73" t="s">
        <v>236</v>
      </c>
      <c r="E128" s="73"/>
      <c r="F128" s="94">
        <v>44563</v>
      </c>
      <c r="G128" s="83">
        <v>10.119999999999864</v>
      </c>
      <c r="H128" s="86" t="s">
        <v>134</v>
      </c>
      <c r="I128" s="87">
        <v>4.8000000000000001E-2</v>
      </c>
      <c r="J128" s="87">
        <v>4.8499999999999446E-2</v>
      </c>
      <c r="K128" s="83">
        <v>17457055.10506</v>
      </c>
      <c r="L128" s="85">
        <v>107.668902</v>
      </c>
      <c r="M128" s="83">
        <v>18795.819524112998</v>
      </c>
      <c r="N128" s="73"/>
      <c r="O128" s="84">
        <f t="shared" si="1"/>
        <v>1.5340809269952231E-2</v>
      </c>
      <c r="P128" s="84">
        <f>M128/'סכום נכסי הקרן'!$C$42</f>
        <v>4.0238834135116934E-3</v>
      </c>
    </row>
    <row r="129" spans="2:16">
      <c r="B129" s="76" t="s">
        <v>1964</v>
      </c>
      <c r="C129" s="73" t="s">
        <v>1965</v>
      </c>
      <c r="D129" s="73" t="s">
        <v>236</v>
      </c>
      <c r="E129" s="73"/>
      <c r="F129" s="94">
        <v>44652</v>
      </c>
      <c r="G129" s="83">
        <v>10.119999999998019</v>
      </c>
      <c r="H129" s="86" t="s">
        <v>134</v>
      </c>
      <c r="I129" s="87">
        <v>4.8000000000000001E-2</v>
      </c>
      <c r="J129" s="87">
        <v>4.8499999999990988E-2</v>
      </c>
      <c r="K129" s="83">
        <v>1237278.54782</v>
      </c>
      <c r="L129" s="85">
        <v>107.70826700000001</v>
      </c>
      <c r="M129" s="83">
        <v>1332.6512784720001</v>
      </c>
      <c r="N129" s="73"/>
      <c r="O129" s="84">
        <f t="shared" si="1"/>
        <v>1.0876859644331858E-3</v>
      </c>
      <c r="P129" s="84">
        <f>M129/'סכום נכסי הקרן'!$C$42</f>
        <v>2.8529925862286627E-4</v>
      </c>
    </row>
    <row r="130" spans="2:16">
      <c r="B130" s="76" t="s">
        <v>1966</v>
      </c>
      <c r="C130" s="73" t="s">
        <v>1967</v>
      </c>
      <c r="D130" s="73" t="s">
        <v>236</v>
      </c>
      <c r="E130" s="73"/>
      <c r="F130" s="94">
        <v>40057</v>
      </c>
      <c r="G130" s="83">
        <v>1.3899999999999171</v>
      </c>
      <c r="H130" s="86" t="s">
        <v>134</v>
      </c>
      <c r="I130" s="87">
        <v>4.8000000000000001E-2</v>
      </c>
      <c r="J130" s="87">
        <v>4.8300000000000572E-2</v>
      </c>
      <c r="K130" s="83">
        <v>4343283.7658399995</v>
      </c>
      <c r="L130" s="85">
        <v>119.29795799999999</v>
      </c>
      <c r="M130" s="83">
        <v>5181.4488223369999</v>
      </c>
      <c r="N130" s="73"/>
      <c r="O130" s="84">
        <f t="shared" si="1"/>
        <v>4.2290051797697105E-3</v>
      </c>
      <c r="P130" s="84">
        <f>M130/'סכום נכסי הקרן'!$C$42</f>
        <v>1.1092650654265883E-3</v>
      </c>
    </row>
    <row r="131" spans="2:16">
      <c r="B131" s="76" t="s">
        <v>1968</v>
      </c>
      <c r="C131" s="73" t="s">
        <v>1969</v>
      </c>
      <c r="D131" s="73" t="s">
        <v>236</v>
      </c>
      <c r="E131" s="73"/>
      <c r="F131" s="94">
        <v>40087</v>
      </c>
      <c r="G131" s="83">
        <v>1.4400000000000002</v>
      </c>
      <c r="H131" s="86" t="s">
        <v>134</v>
      </c>
      <c r="I131" s="87">
        <v>4.8000000000000001E-2</v>
      </c>
      <c r="J131" s="87">
        <v>4.8399999999995905E-2</v>
      </c>
      <c r="K131" s="83">
        <v>4028643.83916</v>
      </c>
      <c r="L131" s="85">
        <v>121.099281</v>
      </c>
      <c r="M131" s="83">
        <v>4878.6587279750001</v>
      </c>
      <c r="N131" s="73"/>
      <c r="O131" s="84">
        <f t="shared" si="1"/>
        <v>3.9818733598201098E-3</v>
      </c>
      <c r="P131" s="84">
        <f>M131/'סכום נכסי הקרן'!$C$42</f>
        <v>1.0444425639700369E-3</v>
      </c>
    </row>
    <row r="132" spans="2:16">
      <c r="B132" s="76" t="s">
        <v>1970</v>
      </c>
      <c r="C132" s="73" t="s">
        <v>1971</v>
      </c>
      <c r="D132" s="73" t="s">
        <v>236</v>
      </c>
      <c r="E132" s="73"/>
      <c r="F132" s="94">
        <v>40118</v>
      </c>
      <c r="G132" s="83">
        <v>1.5199999999999667</v>
      </c>
      <c r="H132" s="86" t="s">
        <v>134</v>
      </c>
      <c r="I132" s="87">
        <v>4.8000000000000001E-2</v>
      </c>
      <c r="J132" s="87">
        <v>4.8299999999997824E-2</v>
      </c>
      <c r="K132" s="83">
        <v>4931888.4985100003</v>
      </c>
      <c r="L132" s="85">
        <v>120.966442</v>
      </c>
      <c r="M132" s="83">
        <v>5965.9300318099995</v>
      </c>
      <c r="N132" s="73"/>
      <c r="O132" s="84">
        <f t="shared" si="1"/>
        <v>4.8692846097220825E-3</v>
      </c>
      <c r="P132" s="84">
        <f>M132/'סכום נכסי הקרן'!$C$42</f>
        <v>1.2772099067228319E-3</v>
      </c>
    </row>
    <row r="133" spans="2:16">
      <c r="B133" s="76" t="s">
        <v>1972</v>
      </c>
      <c r="C133" s="73" t="s">
        <v>1973</v>
      </c>
      <c r="D133" s="73" t="s">
        <v>236</v>
      </c>
      <c r="E133" s="73"/>
      <c r="F133" s="94">
        <v>39600</v>
      </c>
      <c r="G133" s="83">
        <v>0.17000000000012994</v>
      </c>
      <c r="H133" s="86" t="s">
        <v>134</v>
      </c>
      <c r="I133" s="87">
        <v>4.8000000000000001E-2</v>
      </c>
      <c r="J133" s="87">
        <v>4.7700000000002206E-2</v>
      </c>
      <c r="K133" s="83">
        <v>1752884.8901500001</v>
      </c>
      <c r="L133" s="85">
        <v>127.36648</v>
      </c>
      <c r="M133" s="83">
        <v>2232.5877796629998</v>
      </c>
      <c r="N133" s="73"/>
      <c r="O133" s="84">
        <f t="shared" si="1"/>
        <v>1.8221979234423677E-3</v>
      </c>
      <c r="P133" s="84">
        <f>M133/'סכום נכסי הקרן'!$C$42</f>
        <v>4.7796122559432778E-4</v>
      </c>
    </row>
    <row r="134" spans="2:16">
      <c r="B134" s="76" t="s">
        <v>1974</v>
      </c>
      <c r="C134" s="73" t="s">
        <v>1975</v>
      </c>
      <c r="D134" s="73" t="s">
        <v>236</v>
      </c>
      <c r="E134" s="73"/>
      <c r="F134" s="94">
        <v>39630</v>
      </c>
      <c r="G134" s="83">
        <v>0.24999999999975875</v>
      </c>
      <c r="H134" s="86" t="s">
        <v>134</v>
      </c>
      <c r="I134" s="87">
        <v>4.8000000000000001E-2</v>
      </c>
      <c r="J134" s="87">
        <v>4.8200000000004822E-2</v>
      </c>
      <c r="K134" s="83">
        <v>822295.94926999998</v>
      </c>
      <c r="L134" s="85">
        <v>126.016992</v>
      </c>
      <c r="M134" s="83">
        <v>1036.2326165250001</v>
      </c>
      <c r="N134" s="73"/>
      <c r="O134" s="84">
        <f t="shared" si="1"/>
        <v>8.4575439283293306E-4</v>
      </c>
      <c r="P134" s="84">
        <f>M134/'סכום נכסי הקרן'!$C$42</f>
        <v>2.2184077862769029E-4</v>
      </c>
    </row>
    <row r="135" spans="2:16">
      <c r="B135" s="76" t="s">
        <v>1976</v>
      </c>
      <c r="C135" s="73" t="s">
        <v>1977</v>
      </c>
      <c r="D135" s="73" t="s">
        <v>236</v>
      </c>
      <c r="E135" s="73"/>
      <c r="F135" s="94">
        <v>39904</v>
      </c>
      <c r="G135" s="83">
        <v>0.97000000000000508</v>
      </c>
      <c r="H135" s="86" t="s">
        <v>134</v>
      </c>
      <c r="I135" s="87">
        <v>4.8000000000000001E-2</v>
      </c>
      <c r="J135" s="87">
        <v>4.8300000000003222E-2</v>
      </c>
      <c r="K135" s="83">
        <v>6275532.6876999997</v>
      </c>
      <c r="L135" s="85">
        <v>126.39644800000001</v>
      </c>
      <c r="M135" s="83">
        <v>7932.0504115679996</v>
      </c>
      <c r="N135" s="73"/>
      <c r="O135" s="84">
        <f t="shared" si="1"/>
        <v>6.4739966420407106E-3</v>
      </c>
      <c r="P135" s="84">
        <f>M135/'סכום נכסי הקרן'!$C$42</f>
        <v>1.698124737008684E-3</v>
      </c>
    </row>
    <row r="136" spans="2:16">
      <c r="B136" s="76" t="s">
        <v>1978</v>
      </c>
      <c r="C136" s="73" t="s">
        <v>1979</v>
      </c>
      <c r="D136" s="73" t="s">
        <v>236</v>
      </c>
      <c r="E136" s="73"/>
      <c r="F136" s="94">
        <v>39965</v>
      </c>
      <c r="G136" s="83">
        <v>1.1400000000000001</v>
      </c>
      <c r="H136" s="86" t="s">
        <v>134</v>
      </c>
      <c r="I136" s="87">
        <v>4.8000000000000001E-2</v>
      </c>
      <c r="J136" s="87">
        <v>4.8399999999994531E-2</v>
      </c>
      <c r="K136" s="83">
        <v>2956796.1869399999</v>
      </c>
      <c r="L136" s="85">
        <v>123.556428</v>
      </c>
      <c r="M136" s="83">
        <v>3653.3117654499993</v>
      </c>
      <c r="N136" s="73"/>
      <c r="O136" s="84">
        <f t="shared" si="1"/>
        <v>2.9817672448674854E-3</v>
      </c>
      <c r="P136" s="84">
        <f>M136/'סכום נכסי הקרן'!$C$42</f>
        <v>7.8211543787820614E-4</v>
      </c>
    </row>
    <row r="137" spans="2:16">
      <c r="B137" s="76" t="s">
        <v>1980</v>
      </c>
      <c r="C137" s="73" t="s">
        <v>1981</v>
      </c>
      <c r="D137" s="73" t="s">
        <v>236</v>
      </c>
      <c r="E137" s="73"/>
      <c r="F137" s="94">
        <v>39995</v>
      </c>
      <c r="G137" s="83">
        <v>1.2199999999999851</v>
      </c>
      <c r="H137" s="86" t="s">
        <v>134</v>
      </c>
      <c r="I137" s="87">
        <v>4.8000000000000001E-2</v>
      </c>
      <c r="J137" s="87">
        <v>4.849999999999656E-2</v>
      </c>
      <c r="K137" s="83">
        <v>4517066.51248</v>
      </c>
      <c r="L137" s="85">
        <v>122.577544</v>
      </c>
      <c r="M137" s="83">
        <v>5536.9091915140016</v>
      </c>
      <c r="N137" s="73"/>
      <c r="O137" s="84">
        <f t="shared" si="1"/>
        <v>4.51912552911524E-3</v>
      </c>
      <c r="P137" s="84">
        <f>M137/'סכום נכסי הקרן'!$C$42</f>
        <v>1.1853634277170498E-3</v>
      </c>
    </row>
    <row r="138" spans="2:16">
      <c r="B138" s="76" t="s">
        <v>1982</v>
      </c>
      <c r="C138" s="73" t="s">
        <v>1983</v>
      </c>
      <c r="D138" s="73" t="s">
        <v>236</v>
      </c>
      <c r="E138" s="73"/>
      <c r="F138" s="94">
        <v>40027</v>
      </c>
      <c r="G138" s="83">
        <v>1.3100000000001293</v>
      </c>
      <c r="H138" s="86" t="s">
        <v>134</v>
      </c>
      <c r="I138" s="87">
        <v>4.8000000000000001E-2</v>
      </c>
      <c r="J138" s="87">
        <v>4.840000000000285E-2</v>
      </c>
      <c r="K138" s="83">
        <v>5687690.8645000001</v>
      </c>
      <c r="L138" s="85">
        <v>121.028952</v>
      </c>
      <c r="M138" s="83">
        <v>6883.7526455809993</v>
      </c>
      <c r="N138" s="73"/>
      <c r="O138" s="84">
        <f t="shared" si="1"/>
        <v>5.6183948915827188E-3</v>
      </c>
      <c r="P138" s="84">
        <f>M138/'סכום נכסי הקרן'!$C$42</f>
        <v>1.4737010034457541E-3</v>
      </c>
    </row>
    <row r="139" spans="2:16">
      <c r="B139" s="76" t="s">
        <v>1984</v>
      </c>
      <c r="C139" s="73" t="s">
        <v>1985</v>
      </c>
      <c r="D139" s="73" t="s">
        <v>236</v>
      </c>
      <c r="E139" s="73"/>
      <c r="F139" s="94">
        <v>40179</v>
      </c>
      <c r="G139" s="83">
        <v>1.6899999999997428</v>
      </c>
      <c r="H139" s="86" t="s">
        <v>134</v>
      </c>
      <c r="I139" s="87">
        <v>4.8000000000000001E-2</v>
      </c>
      <c r="J139" s="87">
        <v>4.8399999999998188E-2</v>
      </c>
      <c r="K139" s="83">
        <v>2212919.3005599999</v>
      </c>
      <c r="L139" s="85">
        <v>119.444315</v>
      </c>
      <c r="M139" s="83">
        <v>2643.2063071719999</v>
      </c>
      <c r="N139" s="73"/>
      <c r="O139" s="84">
        <f t="shared" si="1"/>
        <v>2.1573373678886705E-3</v>
      </c>
      <c r="P139" s="84">
        <f>M139/'סכום נכסי הקרן'!$C$42</f>
        <v>5.6586806466587571E-4</v>
      </c>
    </row>
    <row r="140" spans="2:16">
      <c r="B140" s="76" t="s">
        <v>1986</v>
      </c>
      <c r="C140" s="73" t="s">
        <v>1987</v>
      </c>
      <c r="D140" s="73" t="s">
        <v>236</v>
      </c>
      <c r="E140" s="73"/>
      <c r="F140" s="94">
        <v>40210</v>
      </c>
      <c r="G140" s="83">
        <v>1.7699999999999039</v>
      </c>
      <c r="H140" s="86" t="s">
        <v>134</v>
      </c>
      <c r="I140" s="87">
        <v>4.8000000000000001E-2</v>
      </c>
      <c r="J140" s="87">
        <v>4.8299999999996811E-2</v>
      </c>
      <c r="K140" s="83">
        <v>3241963.7162000001</v>
      </c>
      <c r="L140" s="85">
        <v>118.97310899999999</v>
      </c>
      <c r="M140" s="83">
        <v>3857.0650335809996</v>
      </c>
      <c r="N140" s="73"/>
      <c r="O140" s="84">
        <f t="shared" si="1"/>
        <v>3.1480669914955655E-3</v>
      </c>
      <c r="P140" s="84">
        <f>M140/'סכום נכסי הקרן'!$C$42</f>
        <v>8.2573574371426278E-4</v>
      </c>
    </row>
    <row r="141" spans="2:16">
      <c r="B141" s="76" t="s">
        <v>1988</v>
      </c>
      <c r="C141" s="73" t="s">
        <v>1989</v>
      </c>
      <c r="D141" s="73" t="s">
        <v>236</v>
      </c>
      <c r="E141" s="73"/>
      <c r="F141" s="94">
        <v>40238</v>
      </c>
      <c r="G141" s="83">
        <v>1.8499999999999905</v>
      </c>
      <c r="H141" s="86" t="s">
        <v>134</v>
      </c>
      <c r="I141" s="87">
        <v>4.8000000000000001E-2</v>
      </c>
      <c r="J141" s="87">
        <v>4.8499999999999897E-2</v>
      </c>
      <c r="K141" s="83">
        <v>4624837.5133999996</v>
      </c>
      <c r="L141" s="85">
        <v>119.297431</v>
      </c>
      <c r="M141" s="83">
        <v>5517.3123347530009</v>
      </c>
      <c r="N141" s="73"/>
      <c r="O141" s="84">
        <f t="shared" si="1"/>
        <v>4.503130927684033E-3</v>
      </c>
      <c r="P141" s="84">
        <f>M141/'סכום נכסי הקרן'!$C$42</f>
        <v>1.1811680550823853E-3</v>
      </c>
    </row>
    <row r="142" spans="2:16">
      <c r="B142" s="76" t="s">
        <v>1990</v>
      </c>
      <c r="C142" s="73" t="s">
        <v>1991</v>
      </c>
      <c r="D142" s="73" t="s">
        <v>236</v>
      </c>
      <c r="E142" s="73"/>
      <c r="F142" s="94">
        <v>40300</v>
      </c>
      <c r="G142" s="83">
        <v>1.979999999999043</v>
      </c>
      <c r="H142" s="86" t="s">
        <v>134</v>
      </c>
      <c r="I142" s="87">
        <v>4.8000000000000001E-2</v>
      </c>
      <c r="J142" s="87">
        <v>4.8499999999979497E-2</v>
      </c>
      <c r="K142" s="83">
        <v>722796.49312999996</v>
      </c>
      <c r="L142" s="85">
        <v>121.41767299999999</v>
      </c>
      <c r="M142" s="83">
        <v>877.60268060800001</v>
      </c>
      <c r="N142" s="73"/>
      <c r="O142" s="84">
        <f t="shared" ref="O142:O158" si="2">IFERROR(M142/$M$11,0)</f>
        <v>7.1628349701562046E-4</v>
      </c>
      <c r="P142" s="84">
        <f>M142/'סכום נכסי הקרן'!$C$42</f>
        <v>1.8788065429238484E-4</v>
      </c>
    </row>
    <row r="143" spans="2:16">
      <c r="B143" s="76" t="s">
        <v>1992</v>
      </c>
      <c r="C143" s="73" t="s">
        <v>1993</v>
      </c>
      <c r="D143" s="73" t="s">
        <v>236</v>
      </c>
      <c r="E143" s="73"/>
      <c r="F143" s="94">
        <v>40360</v>
      </c>
      <c r="G143" s="83">
        <v>2.1400000000000494</v>
      </c>
      <c r="H143" s="86" t="s">
        <v>134</v>
      </c>
      <c r="I143" s="87">
        <v>4.8000000000000001E-2</v>
      </c>
      <c r="J143" s="87">
        <v>4.8500000000001237E-2</v>
      </c>
      <c r="K143" s="83">
        <v>2029901.3340200002</v>
      </c>
      <c r="L143" s="85">
        <v>118.990949</v>
      </c>
      <c r="M143" s="83">
        <v>2415.3988680420002</v>
      </c>
      <c r="N143" s="73"/>
      <c r="O143" s="84">
        <f t="shared" si="2"/>
        <v>1.9714050402513368E-3</v>
      </c>
      <c r="P143" s="84">
        <f>M143/'סכום נכסי הקרן'!$C$42</f>
        <v>5.1709814672674091E-4</v>
      </c>
    </row>
    <row r="144" spans="2:16">
      <c r="B144" s="76" t="s">
        <v>1994</v>
      </c>
      <c r="C144" s="73" t="s">
        <v>1995</v>
      </c>
      <c r="D144" s="73" t="s">
        <v>236</v>
      </c>
      <c r="E144" s="73"/>
      <c r="F144" s="94">
        <v>40422</v>
      </c>
      <c r="G144" s="83">
        <v>2.3099999999998686</v>
      </c>
      <c r="H144" s="86" t="s">
        <v>134</v>
      </c>
      <c r="I144" s="87">
        <v>4.8000000000000001E-2</v>
      </c>
      <c r="J144" s="87">
        <v>4.8399999999996446E-2</v>
      </c>
      <c r="K144" s="83">
        <v>4032177.3146000002</v>
      </c>
      <c r="L144" s="85">
        <v>117.164395</v>
      </c>
      <c r="M144" s="83">
        <v>4724.276151602</v>
      </c>
      <c r="N144" s="73"/>
      <c r="O144" s="84">
        <f t="shared" si="2"/>
        <v>3.8558690823421479E-3</v>
      </c>
      <c r="P144" s="84">
        <f>M144/'סכום נכסי הקרן'!$C$42</f>
        <v>1.0113917311715221E-3</v>
      </c>
    </row>
    <row r="145" spans="2:16">
      <c r="B145" s="76" t="s">
        <v>1996</v>
      </c>
      <c r="C145" s="73" t="s">
        <v>1997</v>
      </c>
      <c r="D145" s="73" t="s">
        <v>236</v>
      </c>
      <c r="E145" s="73"/>
      <c r="F145" s="94">
        <v>40483</v>
      </c>
      <c r="G145" s="83">
        <v>2.4200000000000168</v>
      </c>
      <c r="H145" s="86" t="s">
        <v>134</v>
      </c>
      <c r="I145" s="87">
        <v>4.8000000000000001E-2</v>
      </c>
      <c r="J145" s="87">
        <v>4.8399999999999263E-2</v>
      </c>
      <c r="K145" s="83">
        <v>7836967.4540100005</v>
      </c>
      <c r="L145" s="85">
        <v>118.143359</v>
      </c>
      <c r="M145" s="83">
        <v>9258.8565716020003</v>
      </c>
      <c r="N145" s="73"/>
      <c r="O145" s="84">
        <f t="shared" si="2"/>
        <v>7.5569119261105003E-3</v>
      </c>
      <c r="P145" s="84">
        <f>M145/'סכום נכסי הקרן'!$C$42</f>
        <v>1.9821726495488482E-3</v>
      </c>
    </row>
    <row r="146" spans="2:16">
      <c r="B146" s="76" t="s">
        <v>1998</v>
      </c>
      <c r="C146" s="73" t="s">
        <v>1999</v>
      </c>
      <c r="D146" s="73" t="s">
        <v>236</v>
      </c>
      <c r="E146" s="73"/>
      <c r="F146" s="94">
        <v>40513</v>
      </c>
      <c r="G146" s="83">
        <v>2.5000000000003202</v>
      </c>
      <c r="H146" s="86" t="s">
        <v>134</v>
      </c>
      <c r="I146" s="87">
        <v>4.8000000000000001E-2</v>
      </c>
      <c r="J146" s="87">
        <v>4.850000000000447E-2</v>
      </c>
      <c r="K146" s="83">
        <v>2663838.95046</v>
      </c>
      <c r="L146" s="85">
        <v>117.349904</v>
      </c>
      <c r="M146" s="83">
        <v>3126.012462656</v>
      </c>
      <c r="N146" s="73"/>
      <c r="O146" s="84">
        <f t="shared" si="2"/>
        <v>2.5513950537553089E-3</v>
      </c>
      <c r="P146" s="84">
        <f>M146/'סכום נכסי הקרן'!$C$42</f>
        <v>6.6922911676052218E-4</v>
      </c>
    </row>
    <row r="147" spans="2:16">
      <c r="B147" s="76" t="s">
        <v>2000</v>
      </c>
      <c r="C147" s="73" t="s">
        <v>2001</v>
      </c>
      <c r="D147" s="73" t="s">
        <v>236</v>
      </c>
      <c r="E147" s="73"/>
      <c r="F147" s="94">
        <v>40544</v>
      </c>
      <c r="G147" s="83">
        <v>2.5899999999999097</v>
      </c>
      <c r="H147" s="86" t="s">
        <v>134</v>
      </c>
      <c r="I147" s="87">
        <v>4.8000000000000001E-2</v>
      </c>
      <c r="J147" s="87">
        <v>4.839999999999877E-2</v>
      </c>
      <c r="K147" s="83">
        <v>6694932.1305499999</v>
      </c>
      <c r="L147" s="85">
        <v>116.778769</v>
      </c>
      <c r="M147" s="83">
        <v>7818.2593570689996</v>
      </c>
      <c r="N147" s="73"/>
      <c r="O147" s="84">
        <f t="shared" si="2"/>
        <v>6.3811224334191386E-3</v>
      </c>
      <c r="P147" s="84">
        <f>M147/'סכום נכסי הקרן'!$C$42</f>
        <v>1.67376389782223E-3</v>
      </c>
    </row>
    <row r="148" spans="2:16">
      <c r="B148" s="76" t="s">
        <v>2002</v>
      </c>
      <c r="C148" s="73" t="s">
        <v>2003</v>
      </c>
      <c r="D148" s="73" t="s">
        <v>236</v>
      </c>
      <c r="E148" s="73"/>
      <c r="F148" s="94">
        <v>40575</v>
      </c>
      <c r="G148" s="83">
        <v>2.6700000000001829</v>
      </c>
      <c r="H148" s="86" t="s">
        <v>134</v>
      </c>
      <c r="I148" s="87">
        <v>4.8000000000000001E-2</v>
      </c>
      <c r="J148" s="87">
        <v>4.8400000000003655E-2</v>
      </c>
      <c r="K148" s="83">
        <v>2638783.3973400001</v>
      </c>
      <c r="L148" s="85">
        <v>115.88802</v>
      </c>
      <c r="M148" s="83">
        <v>3058.0338339320001</v>
      </c>
      <c r="N148" s="73"/>
      <c r="O148" s="84">
        <f t="shared" si="2"/>
        <v>2.4959121216942769E-3</v>
      </c>
      <c r="P148" s="84">
        <f>M148/'סכום נכסי הקרן'!$C$42</f>
        <v>6.5467598295090813E-4</v>
      </c>
    </row>
    <row r="149" spans="2:16">
      <c r="B149" s="76" t="s">
        <v>2004</v>
      </c>
      <c r="C149" s="73" t="s">
        <v>2005</v>
      </c>
      <c r="D149" s="73" t="s">
        <v>236</v>
      </c>
      <c r="E149" s="73"/>
      <c r="F149" s="94">
        <v>40603</v>
      </c>
      <c r="G149" s="83">
        <v>2.7499999999997353</v>
      </c>
      <c r="H149" s="86" t="s">
        <v>134</v>
      </c>
      <c r="I149" s="87">
        <v>4.8000000000000001E-2</v>
      </c>
      <c r="J149" s="87">
        <v>4.8499999999994173E-2</v>
      </c>
      <c r="K149" s="83">
        <v>4091403.1813499997</v>
      </c>
      <c r="L149" s="85">
        <v>115.193217</v>
      </c>
      <c r="M149" s="83">
        <v>4713.0189248749994</v>
      </c>
      <c r="N149" s="73"/>
      <c r="O149" s="84">
        <f t="shared" si="2"/>
        <v>3.8466811366978534E-3</v>
      </c>
      <c r="P149" s="84">
        <f>M149/'סכום נכסי הקרן'!$C$42</f>
        <v>1.008981739532115E-3</v>
      </c>
    </row>
    <row r="150" spans="2:16">
      <c r="B150" s="76" t="s">
        <v>2006</v>
      </c>
      <c r="C150" s="73" t="s">
        <v>2007</v>
      </c>
      <c r="D150" s="73" t="s">
        <v>236</v>
      </c>
      <c r="E150" s="73"/>
      <c r="F150" s="94">
        <v>40634</v>
      </c>
      <c r="G150" s="83">
        <v>2.7700000000006355</v>
      </c>
      <c r="H150" s="86" t="s">
        <v>134</v>
      </c>
      <c r="I150" s="87">
        <v>4.8000000000000001E-2</v>
      </c>
      <c r="J150" s="87">
        <v>4.8500000000008238E-2</v>
      </c>
      <c r="K150" s="83">
        <v>1451053.8119400002</v>
      </c>
      <c r="L150" s="85">
        <v>117.147637</v>
      </c>
      <c r="M150" s="83">
        <v>1699.8752450959998</v>
      </c>
      <c r="N150" s="73"/>
      <c r="O150" s="84">
        <f t="shared" si="2"/>
        <v>1.3874075500818935E-3</v>
      </c>
      <c r="P150" s="84">
        <f>M150/'סכום נכסי הקרן'!$C$42</f>
        <v>3.6391601840003897E-4</v>
      </c>
    </row>
    <row r="151" spans="2:16">
      <c r="B151" s="76" t="s">
        <v>2008</v>
      </c>
      <c r="C151" s="73" t="s">
        <v>2009</v>
      </c>
      <c r="D151" s="73" t="s">
        <v>236</v>
      </c>
      <c r="E151" s="73"/>
      <c r="F151" s="94">
        <v>40664</v>
      </c>
      <c r="G151" s="83">
        <v>2.8499999999999517</v>
      </c>
      <c r="H151" s="86" t="s">
        <v>134</v>
      </c>
      <c r="I151" s="87">
        <v>4.8000000000000001E-2</v>
      </c>
      <c r="J151" s="87">
        <v>4.8500000000001119E-2</v>
      </c>
      <c r="K151" s="83">
        <v>5385056.7236900004</v>
      </c>
      <c r="L151" s="85">
        <v>116.46052400000001</v>
      </c>
      <c r="M151" s="83">
        <v>6271.4652980980009</v>
      </c>
      <c r="N151" s="73"/>
      <c r="O151" s="84">
        <f t="shared" si="2"/>
        <v>5.1186569895406465E-3</v>
      </c>
      <c r="P151" s="84">
        <f>M151/'סכום נכסי הקרן'!$C$42</f>
        <v>1.3426201054471776E-3</v>
      </c>
    </row>
    <row r="152" spans="2:16">
      <c r="B152" s="76" t="s">
        <v>2010</v>
      </c>
      <c r="C152" s="73" t="s">
        <v>2011</v>
      </c>
      <c r="D152" s="73" t="s">
        <v>236</v>
      </c>
      <c r="E152" s="73"/>
      <c r="F152" s="94">
        <v>40756</v>
      </c>
      <c r="G152" s="83">
        <v>3.0999999999997319</v>
      </c>
      <c r="H152" s="86" t="s">
        <v>134</v>
      </c>
      <c r="I152" s="87">
        <v>4.8000000000000001E-2</v>
      </c>
      <c r="J152" s="87">
        <v>4.8499999999996574E-2</v>
      </c>
      <c r="K152" s="83">
        <v>2963180.5346100004</v>
      </c>
      <c r="L152" s="85">
        <v>113.42447799999999</v>
      </c>
      <c r="M152" s="83">
        <v>3360.9720551989999</v>
      </c>
      <c r="N152" s="73"/>
      <c r="O152" s="84">
        <f t="shared" si="2"/>
        <v>2.7431648401550828E-3</v>
      </c>
      <c r="P152" s="84">
        <f>M152/'סכום נכסי הקרן'!$C$42</f>
        <v>7.1953019600137856E-4</v>
      </c>
    </row>
    <row r="153" spans="2:16">
      <c r="B153" s="76" t="s">
        <v>2012</v>
      </c>
      <c r="C153" s="73" t="s">
        <v>2013</v>
      </c>
      <c r="D153" s="73" t="s">
        <v>236</v>
      </c>
      <c r="E153" s="73"/>
      <c r="F153" s="94">
        <v>40848</v>
      </c>
      <c r="G153" s="83">
        <v>3.2799999999997955</v>
      </c>
      <c r="H153" s="86" t="s">
        <v>134</v>
      </c>
      <c r="I153" s="87">
        <v>4.8000000000000001E-2</v>
      </c>
      <c r="J153" s="87">
        <v>4.8499999999997705E-2</v>
      </c>
      <c r="K153" s="83">
        <v>8356147.4249099996</v>
      </c>
      <c r="L153" s="85">
        <v>114.77843799999999</v>
      </c>
      <c r="M153" s="83">
        <v>9591.0555146320003</v>
      </c>
      <c r="N153" s="73"/>
      <c r="O153" s="84">
        <f t="shared" si="2"/>
        <v>7.8280467185128794E-3</v>
      </c>
      <c r="P153" s="84">
        <f>M153/'סכום נכסי הקרן'!$C$42</f>
        <v>2.0532911136908159E-3</v>
      </c>
    </row>
    <row r="154" spans="2:16">
      <c r="B154" s="76" t="s">
        <v>2014</v>
      </c>
      <c r="C154" s="73" t="s">
        <v>2015</v>
      </c>
      <c r="D154" s="73" t="s">
        <v>236</v>
      </c>
      <c r="E154" s="73"/>
      <c r="F154" s="94">
        <v>40940</v>
      </c>
      <c r="G154" s="83">
        <v>3.5299999999998546</v>
      </c>
      <c r="H154" s="86" t="s">
        <v>134</v>
      </c>
      <c r="I154" s="87">
        <v>4.8000000000000001E-2</v>
      </c>
      <c r="J154" s="87">
        <v>4.8399999999997945E-2</v>
      </c>
      <c r="K154" s="83">
        <v>10509559.786809999</v>
      </c>
      <c r="L154" s="85">
        <v>113.430826</v>
      </c>
      <c r="M154" s="83">
        <v>11921.080502141001</v>
      </c>
      <c r="N154" s="73"/>
      <c r="O154" s="84">
        <f t="shared" si="2"/>
        <v>9.7297711355696682E-3</v>
      </c>
      <c r="P154" s="84">
        <f>M154/'סכום נכסי הקרן'!$C$42</f>
        <v>2.5521120822725365E-3</v>
      </c>
    </row>
    <row r="155" spans="2:16">
      <c r="B155" s="76" t="s">
        <v>2016</v>
      </c>
      <c r="C155" s="73" t="s">
        <v>2017</v>
      </c>
      <c r="D155" s="73" t="s">
        <v>236</v>
      </c>
      <c r="E155" s="73"/>
      <c r="F155" s="94">
        <v>40969</v>
      </c>
      <c r="G155" s="83">
        <v>3.6099999999999777</v>
      </c>
      <c r="H155" s="86" t="s">
        <v>134</v>
      </c>
      <c r="I155" s="87">
        <v>4.8000000000000001E-2</v>
      </c>
      <c r="J155" s="87">
        <v>4.8600000000001149E-2</v>
      </c>
      <c r="K155" s="83">
        <v>6403340.1004900001</v>
      </c>
      <c r="L155" s="85">
        <v>112.970878</v>
      </c>
      <c r="M155" s="83">
        <v>7233.9095391560013</v>
      </c>
      <c r="N155" s="73"/>
      <c r="O155" s="84">
        <f t="shared" si="2"/>
        <v>5.9041866396893532E-3</v>
      </c>
      <c r="P155" s="84">
        <f>M155/'סכום נכסי הקרן'!$C$42</f>
        <v>1.548663976694973E-3</v>
      </c>
    </row>
    <row r="156" spans="2:16">
      <c r="B156" s="76" t="s">
        <v>2018</v>
      </c>
      <c r="C156" s="73" t="s">
        <v>2019</v>
      </c>
      <c r="D156" s="73" t="s">
        <v>236</v>
      </c>
      <c r="E156" s="73"/>
      <c r="F156" s="94">
        <v>41000</v>
      </c>
      <c r="G156" s="83">
        <v>3.6100000000002082</v>
      </c>
      <c r="H156" s="86" t="s">
        <v>134</v>
      </c>
      <c r="I156" s="87">
        <v>4.8000000000000001E-2</v>
      </c>
      <c r="J156" s="87">
        <v>4.8500000000000994E-2</v>
      </c>
      <c r="K156" s="83">
        <v>3498582.3700299994</v>
      </c>
      <c r="L156" s="85">
        <v>115.23331399999999</v>
      </c>
      <c r="M156" s="83">
        <v>4031.5324091560001</v>
      </c>
      <c r="N156" s="73"/>
      <c r="O156" s="84">
        <f t="shared" si="2"/>
        <v>3.2904641202343033E-3</v>
      </c>
      <c r="P156" s="84">
        <f>M156/'סכום נכסי הקרן'!$C$42</f>
        <v>8.630864097958626E-4</v>
      </c>
    </row>
    <row r="157" spans="2:16">
      <c r="B157" s="76" t="s">
        <v>2020</v>
      </c>
      <c r="C157" s="73" t="s">
        <v>2021</v>
      </c>
      <c r="D157" s="73" t="s">
        <v>236</v>
      </c>
      <c r="E157" s="73"/>
      <c r="F157" s="94">
        <v>41640</v>
      </c>
      <c r="G157" s="83">
        <v>5.039999999999762</v>
      </c>
      <c r="H157" s="86" t="s">
        <v>134</v>
      </c>
      <c r="I157" s="87">
        <v>4.8000000000000001E-2</v>
      </c>
      <c r="J157" s="87">
        <v>4.8499999999998204E-2</v>
      </c>
      <c r="K157" s="83">
        <v>6566883.7989800004</v>
      </c>
      <c r="L157" s="85">
        <v>110.143771</v>
      </c>
      <c r="M157" s="83">
        <v>7233.0134847179997</v>
      </c>
      <c r="N157" s="73"/>
      <c r="O157" s="84">
        <f t="shared" si="2"/>
        <v>5.9034552962003804E-3</v>
      </c>
      <c r="P157" s="84">
        <f>M157/'סכום נכסי הקרן'!$C$42</f>
        <v>1.5484721458154493E-3</v>
      </c>
    </row>
    <row r="158" spans="2:16">
      <c r="B158" s="76" t="s">
        <v>2022</v>
      </c>
      <c r="C158" s="73" t="s">
        <v>2023</v>
      </c>
      <c r="D158" s="73" t="s">
        <v>236</v>
      </c>
      <c r="E158" s="73"/>
      <c r="F158" s="94">
        <v>44774</v>
      </c>
      <c r="G158" s="83">
        <v>10.459999999814402</v>
      </c>
      <c r="H158" s="86" t="s">
        <v>134</v>
      </c>
      <c r="I158" s="87">
        <v>4.8000000000000001E-2</v>
      </c>
      <c r="J158" s="87">
        <v>4.8499999999452426E-2</v>
      </c>
      <c r="K158" s="83">
        <v>16743.855210000002</v>
      </c>
      <c r="L158" s="85">
        <v>103.615988</v>
      </c>
      <c r="M158" s="83">
        <v>17.349311007000001</v>
      </c>
      <c r="N158" s="73"/>
      <c r="O158" s="84">
        <f t="shared" si="2"/>
        <v>1.4160195078593148E-5</v>
      </c>
      <c r="P158" s="84">
        <f>M158/'סכום נכסי הקרן'!$C$42</f>
        <v>3.7142091467393817E-6</v>
      </c>
    </row>
    <row r="159" spans="2:16">
      <c r="B159" s="117"/>
      <c r="C159" s="117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</row>
    <row r="160" spans="2:16">
      <c r="B160" s="117"/>
      <c r="C160" s="117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</row>
    <row r="161" spans="2:16">
      <c r="B161" s="117"/>
      <c r="C161" s="117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</row>
    <row r="162" spans="2:16">
      <c r="B162" s="126" t="s">
        <v>113</v>
      </c>
      <c r="C162" s="117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</row>
    <row r="163" spans="2:16">
      <c r="B163" s="126" t="s">
        <v>205</v>
      </c>
      <c r="C163" s="117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</row>
    <row r="164" spans="2:16">
      <c r="B164" s="126" t="s">
        <v>213</v>
      </c>
      <c r="C164" s="117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</row>
    <row r="165" spans="2:16">
      <c r="B165" s="117"/>
      <c r="C165" s="117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</row>
    <row r="166" spans="2:16">
      <c r="B166" s="117"/>
      <c r="C166" s="117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</row>
    <row r="167" spans="2:16">
      <c r="B167" s="117"/>
      <c r="C167" s="117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</row>
    <row r="168" spans="2:16">
      <c r="B168" s="117"/>
      <c r="C168" s="117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</row>
    <row r="169" spans="2:16">
      <c r="B169" s="117"/>
      <c r="C169" s="117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</row>
    <row r="170" spans="2:16">
      <c r="B170" s="117"/>
      <c r="C170" s="117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</row>
    <row r="171" spans="2:16">
      <c r="B171" s="117"/>
      <c r="C171" s="117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</row>
    <row r="172" spans="2:16">
      <c r="B172" s="117"/>
      <c r="C172" s="117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</row>
    <row r="173" spans="2:16">
      <c r="B173" s="117"/>
      <c r="C173" s="117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</row>
    <row r="174" spans="2:16">
      <c r="B174" s="117"/>
      <c r="C174" s="117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</row>
    <row r="175" spans="2:16">
      <c r="B175" s="117"/>
      <c r="C175" s="117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</row>
    <row r="176" spans="2:16">
      <c r="B176" s="117"/>
      <c r="C176" s="117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</row>
    <row r="177" spans="2:16">
      <c r="B177" s="117"/>
      <c r="C177" s="117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</row>
    <row r="178" spans="2:16">
      <c r="B178" s="117"/>
      <c r="C178" s="117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</row>
    <row r="179" spans="2:16">
      <c r="B179" s="117"/>
      <c r="C179" s="117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</row>
    <row r="180" spans="2:16">
      <c r="B180" s="117"/>
      <c r="C180" s="117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</row>
    <row r="181" spans="2:16">
      <c r="B181" s="117"/>
      <c r="C181" s="117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</row>
    <row r="182" spans="2:16">
      <c r="B182" s="117"/>
      <c r="C182" s="117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</row>
    <row r="183" spans="2:16">
      <c r="B183" s="117"/>
      <c r="C183" s="117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</row>
    <row r="184" spans="2:16">
      <c r="B184" s="117"/>
      <c r="C184" s="117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</row>
    <row r="185" spans="2:16">
      <c r="B185" s="117"/>
      <c r="C185" s="117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</row>
    <row r="186" spans="2:16">
      <c r="B186" s="117"/>
      <c r="C186" s="117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</row>
    <row r="187" spans="2:16">
      <c r="B187" s="117"/>
      <c r="C187" s="117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</row>
    <row r="188" spans="2:16">
      <c r="B188" s="117"/>
      <c r="C188" s="117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</row>
    <row r="189" spans="2:16">
      <c r="B189" s="117"/>
      <c r="C189" s="117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</row>
    <row r="190" spans="2:16">
      <c r="B190" s="117"/>
      <c r="C190" s="117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</row>
    <row r="191" spans="2:16">
      <c r="B191" s="117"/>
      <c r="C191" s="117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</row>
    <row r="192" spans="2:16">
      <c r="B192" s="117"/>
      <c r="C192" s="117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</row>
    <row r="193" spans="2:16">
      <c r="B193" s="117"/>
      <c r="C193" s="117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</row>
    <row r="194" spans="2:16">
      <c r="B194" s="117"/>
      <c r="C194" s="117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</row>
    <row r="195" spans="2:16">
      <c r="B195" s="117"/>
      <c r="C195" s="117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</row>
    <row r="196" spans="2:16">
      <c r="B196" s="117"/>
      <c r="C196" s="117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</row>
    <row r="197" spans="2:16">
      <c r="B197" s="117"/>
      <c r="C197" s="117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</row>
    <row r="198" spans="2:16">
      <c r="B198" s="117"/>
      <c r="C198" s="117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</row>
    <row r="199" spans="2:16">
      <c r="B199" s="117"/>
      <c r="C199" s="117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</row>
    <row r="200" spans="2:16">
      <c r="B200" s="117"/>
      <c r="C200" s="117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</row>
    <row r="201" spans="2:16">
      <c r="B201" s="117"/>
      <c r="C201" s="117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</row>
    <row r="202" spans="2:16">
      <c r="B202" s="117"/>
      <c r="C202" s="117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</row>
    <row r="203" spans="2:16">
      <c r="B203" s="117"/>
      <c r="C203" s="117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</row>
    <row r="204" spans="2:16">
      <c r="B204" s="117"/>
      <c r="C204" s="117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</row>
    <row r="205" spans="2:16">
      <c r="B205" s="117"/>
      <c r="C205" s="117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</row>
    <row r="206" spans="2:16">
      <c r="B206" s="117"/>
      <c r="C206" s="117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</row>
    <row r="207" spans="2:16">
      <c r="B207" s="117"/>
      <c r="C207" s="117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</row>
    <row r="208" spans="2:16">
      <c r="B208" s="117"/>
      <c r="C208" s="117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</row>
    <row r="209" spans="2:16">
      <c r="B209" s="117"/>
      <c r="C209" s="117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</row>
    <row r="210" spans="2:16">
      <c r="B210" s="117"/>
      <c r="C210" s="117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</row>
    <row r="211" spans="2:16">
      <c r="B211" s="117"/>
      <c r="C211" s="117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</row>
    <row r="212" spans="2:16">
      <c r="B212" s="117"/>
      <c r="C212" s="117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</row>
    <row r="213" spans="2:16">
      <c r="B213" s="117"/>
      <c r="C213" s="117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</row>
    <row r="214" spans="2:16">
      <c r="B214" s="117"/>
      <c r="C214" s="117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</row>
    <row r="215" spans="2:16">
      <c r="B215" s="117"/>
      <c r="C215" s="117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</row>
    <row r="216" spans="2:16">
      <c r="B216" s="117"/>
      <c r="C216" s="117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</row>
    <row r="217" spans="2:16">
      <c r="B217" s="117"/>
      <c r="C217" s="117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</row>
    <row r="218" spans="2:16">
      <c r="B218" s="117"/>
      <c r="C218" s="117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</row>
    <row r="219" spans="2:16">
      <c r="B219" s="117"/>
      <c r="C219" s="117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</row>
    <row r="220" spans="2:16">
      <c r="B220" s="117"/>
      <c r="C220" s="117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</row>
    <row r="221" spans="2:16">
      <c r="B221" s="117"/>
      <c r="C221" s="117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</row>
    <row r="222" spans="2:16">
      <c r="B222" s="117"/>
      <c r="C222" s="117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</row>
    <row r="223" spans="2:16">
      <c r="B223" s="117"/>
      <c r="C223" s="117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</row>
    <row r="224" spans="2:16">
      <c r="B224" s="117"/>
      <c r="C224" s="117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</row>
    <row r="225" spans="2:16">
      <c r="B225" s="117"/>
      <c r="C225" s="117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</row>
    <row r="226" spans="2:16">
      <c r="B226" s="117"/>
      <c r="C226" s="117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</row>
    <row r="227" spans="2:16">
      <c r="B227" s="117"/>
      <c r="C227" s="117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</row>
    <row r="228" spans="2:16">
      <c r="B228" s="117"/>
      <c r="C228" s="117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</row>
    <row r="229" spans="2:16">
      <c r="B229" s="117"/>
      <c r="C229" s="117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</row>
    <row r="230" spans="2:16">
      <c r="B230" s="117"/>
      <c r="C230" s="117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</row>
    <row r="231" spans="2:16">
      <c r="B231" s="117"/>
      <c r="C231" s="117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</row>
    <row r="232" spans="2:16">
      <c r="B232" s="117"/>
      <c r="C232" s="117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</row>
    <row r="233" spans="2:16">
      <c r="B233" s="117"/>
      <c r="C233" s="117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</row>
    <row r="234" spans="2:16">
      <c r="B234" s="117"/>
      <c r="C234" s="117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</row>
    <row r="235" spans="2:16">
      <c r="B235" s="117"/>
      <c r="C235" s="117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</row>
    <row r="236" spans="2:16">
      <c r="B236" s="117"/>
      <c r="C236" s="117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</row>
    <row r="237" spans="2:16">
      <c r="B237" s="117"/>
      <c r="C237" s="117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</row>
    <row r="238" spans="2:16">
      <c r="B238" s="117"/>
      <c r="C238" s="117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</row>
    <row r="239" spans="2:16">
      <c r="B239" s="117"/>
      <c r="C239" s="117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</row>
    <row r="240" spans="2:16">
      <c r="B240" s="117"/>
      <c r="C240" s="117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</row>
    <row r="241" spans="2:16">
      <c r="B241" s="117"/>
      <c r="C241" s="117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</row>
    <row r="242" spans="2:16">
      <c r="B242" s="117"/>
      <c r="C242" s="117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</row>
    <row r="243" spans="2:16">
      <c r="B243" s="117"/>
      <c r="C243" s="117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</row>
    <row r="244" spans="2:16">
      <c r="B244" s="117"/>
      <c r="C244" s="117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</row>
    <row r="245" spans="2:16">
      <c r="B245" s="117"/>
      <c r="C245" s="117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</row>
    <row r="246" spans="2:16">
      <c r="B246" s="117"/>
      <c r="C246" s="117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</row>
    <row r="247" spans="2:16">
      <c r="B247" s="117"/>
      <c r="C247" s="117"/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</row>
    <row r="248" spans="2:16">
      <c r="B248" s="117"/>
      <c r="C248" s="117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</row>
    <row r="249" spans="2:16">
      <c r="B249" s="117"/>
      <c r="C249" s="117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</row>
    <row r="250" spans="2:16">
      <c r="B250" s="117"/>
      <c r="C250" s="117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</row>
    <row r="251" spans="2:16">
      <c r="B251" s="117"/>
      <c r="C251" s="117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</row>
    <row r="252" spans="2:16">
      <c r="B252" s="117"/>
      <c r="C252" s="117"/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</row>
    <row r="253" spans="2:16">
      <c r="B253" s="117"/>
      <c r="C253" s="117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</row>
    <row r="254" spans="2:16">
      <c r="B254" s="117"/>
      <c r="C254" s="117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</row>
    <row r="255" spans="2:16">
      <c r="B255" s="117"/>
      <c r="C255" s="117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</row>
    <row r="256" spans="2:16">
      <c r="B256" s="117"/>
      <c r="C256" s="117"/>
      <c r="D256" s="118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</row>
    <row r="257" spans="2:16">
      <c r="B257" s="117"/>
      <c r="C257" s="117"/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</row>
    <row r="258" spans="2:16">
      <c r="B258" s="117"/>
      <c r="C258" s="117"/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</row>
    <row r="259" spans="2:16">
      <c r="B259" s="117"/>
      <c r="C259" s="117"/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</row>
    <row r="260" spans="2:16">
      <c r="B260" s="117"/>
      <c r="C260" s="117"/>
      <c r="D260" s="118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</row>
    <row r="261" spans="2:16">
      <c r="B261" s="117"/>
      <c r="C261" s="117"/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</row>
    <row r="262" spans="2:16">
      <c r="B262" s="117"/>
      <c r="C262" s="117"/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</row>
    <row r="263" spans="2:16">
      <c r="B263" s="117"/>
      <c r="C263" s="117"/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</row>
    <row r="264" spans="2:16">
      <c r="B264" s="117"/>
      <c r="C264" s="117"/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</row>
    <row r="265" spans="2:16">
      <c r="B265" s="117"/>
      <c r="C265" s="117"/>
      <c r="D265" s="118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</row>
    <row r="266" spans="2:16">
      <c r="B266" s="117"/>
      <c r="C266" s="117"/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</row>
    <row r="267" spans="2:16">
      <c r="B267" s="117"/>
      <c r="C267" s="117"/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</row>
    <row r="268" spans="2:16">
      <c r="B268" s="117"/>
      <c r="C268" s="117"/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</row>
    <row r="269" spans="2:16">
      <c r="B269" s="117"/>
      <c r="C269" s="117"/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</row>
    <row r="270" spans="2:16">
      <c r="B270" s="117"/>
      <c r="C270" s="117"/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</row>
    <row r="271" spans="2:16">
      <c r="B271" s="117"/>
      <c r="C271" s="117"/>
      <c r="D271" s="118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</row>
    <row r="272" spans="2:16">
      <c r="B272" s="117"/>
      <c r="C272" s="117"/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</row>
    <row r="273" spans="2:16">
      <c r="B273" s="117"/>
      <c r="C273" s="117"/>
      <c r="D273" s="118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</row>
    <row r="274" spans="2:16">
      <c r="B274" s="117"/>
      <c r="C274" s="117"/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</row>
    <row r="275" spans="2:16">
      <c r="B275" s="117"/>
      <c r="C275" s="117"/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</row>
    <row r="276" spans="2:16">
      <c r="B276" s="117"/>
      <c r="C276" s="117"/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</row>
    <row r="277" spans="2:16">
      <c r="B277" s="117"/>
      <c r="C277" s="117"/>
      <c r="D277" s="118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</row>
    <row r="278" spans="2:16">
      <c r="B278" s="117"/>
      <c r="C278" s="117"/>
      <c r="D278" s="118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</row>
    <row r="279" spans="2:16">
      <c r="B279" s="117"/>
      <c r="C279" s="117"/>
      <c r="D279" s="118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</row>
    <row r="280" spans="2:16">
      <c r="B280" s="117"/>
      <c r="C280" s="117"/>
      <c r="D280" s="118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</row>
    <row r="281" spans="2:16">
      <c r="B281" s="117"/>
      <c r="C281" s="117"/>
      <c r="D281" s="118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</row>
    <row r="282" spans="2:16">
      <c r="B282" s="117"/>
      <c r="C282" s="117"/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</row>
    <row r="283" spans="2:16">
      <c r="B283" s="117"/>
      <c r="C283" s="117"/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</row>
    <row r="284" spans="2:16">
      <c r="B284" s="117"/>
      <c r="C284" s="117"/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</row>
    <row r="285" spans="2:16">
      <c r="B285" s="117"/>
      <c r="C285" s="117"/>
      <c r="D285" s="118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</row>
    <row r="286" spans="2:16">
      <c r="B286" s="117"/>
      <c r="C286" s="117"/>
      <c r="D286" s="118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</row>
    <row r="287" spans="2:16">
      <c r="B287" s="117"/>
      <c r="C287" s="117"/>
      <c r="D287" s="118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</row>
    <row r="288" spans="2:16">
      <c r="B288" s="117"/>
      <c r="C288" s="117"/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</row>
    <row r="289" spans="2:16">
      <c r="B289" s="117"/>
      <c r="C289" s="117"/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</row>
    <row r="290" spans="2:16">
      <c r="B290" s="117"/>
      <c r="C290" s="117"/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</row>
    <row r="291" spans="2:16">
      <c r="B291" s="117"/>
      <c r="C291" s="117"/>
      <c r="D291" s="118"/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  <c r="P291" s="118"/>
    </row>
    <row r="292" spans="2:16">
      <c r="B292" s="117"/>
      <c r="C292" s="117"/>
      <c r="D292" s="118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</row>
    <row r="293" spans="2:16">
      <c r="B293" s="117"/>
      <c r="C293" s="117"/>
      <c r="D293" s="118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</row>
    <row r="294" spans="2:16">
      <c r="B294" s="117"/>
      <c r="C294" s="117"/>
      <c r="D294" s="118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</row>
    <row r="295" spans="2:16">
      <c r="B295" s="117"/>
      <c r="C295" s="117"/>
      <c r="D295" s="118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</row>
    <row r="296" spans="2:16">
      <c r="B296" s="117"/>
      <c r="C296" s="117"/>
      <c r="D296" s="118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</row>
    <row r="297" spans="2:16">
      <c r="B297" s="117"/>
      <c r="C297" s="117"/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</row>
    <row r="298" spans="2:16">
      <c r="B298" s="117"/>
      <c r="C298" s="117"/>
      <c r="D298" s="118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</row>
    <row r="299" spans="2:16">
      <c r="B299" s="117"/>
      <c r="C299" s="117"/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</row>
    <row r="300" spans="2:16">
      <c r="B300" s="117"/>
      <c r="C300" s="117"/>
      <c r="D300" s="118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</row>
    <row r="301" spans="2:16">
      <c r="B301" s="117"/>
      <c r="C301" s="117"/>
      <c r="D301" s="118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</row>
    <row r="302" spans="2:16">
      <c r="B302" s="117"/>
      <c r="C302" s="117"/>
      <c r="D302" s="118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</row>
    <row r="303" spans="2:16">
      <c r="B303" s="117"/>
      <c r="C303" s="117"/>
      <c r="D303" s="118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</row>
    <row r="304" spans="2:16">
      <c r="B304" s="117"/>
      <c r="C304" s="117"/>
      <c r="D304" s="118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</row>
    <row r="305" spans="2:16">
      <c r="B305" s="117"/>
      <c r="C305" s="117"/>
      <c r="D305" s="118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</row>
    <row r="306" spans="2:16">
      <c r="B306" s="117"/>
      <c r="C306" s="117"/>
      <c r="D306" s="118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</row>
    <row r="307" spans="2:16">
      <c r="B307" s="117"/>
      <c r="C307" s="117"/>
      <c r="D307" s="118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</row>
    <row r="308" spans="2:16">
      <c r="B308" s="117"/>
      <c r="C308" s="117"/>
      <c r="D308" s="118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</row>
    <row r="309" spans="2:16">
      <c r="B309" s="117"/>
      <c r="C309" s="117"/>
      <c r="D309" s="118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</row>
    <row r="310" spans="2:16">
      <c r="B310" s="117"/>
      <c r="C310" s="117"/>
      <c r="D310" s="118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</row>
    <row r="311" spans="2:16">
      <c r="B311" s="117"/>
      <c r="C311" s="117"/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</row>
    <row r="312" spans="2:16">
      <c r="B312" s="117"/>
      <c r="C312" s="117"/>
      <c r="D312" s="118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</row>
    <row r="313" spans="2:16">
      <c r="B313" s="117"/>
      <c r="C313" s="117"/>
      <c r="D313" s="118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</row>
    <row r="314" spans="2:16">
      <c r="B314" s="117"/>
      <c r="C314" s="117"/>
      <c r="D314" s="118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</row>
    <row r="315" spans="2:16">
      <c r="B315" s="117"/>
      <c r="C315" s="117"/>
      <c r="D315" s="118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</row>
    <row r="316" spans="2:16">
      <c r="B316" s="117"/>
      <c r="C316" s="117"/>
      <c r="D316" s="118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</row>
    <row r="317" spans="2:16">
      <c r="B317" s="117"/>
      <c r="C317" s="117"/>
      <c r="D317" s="118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</row>
    <row r="318" spans="2:16">
      <c r="B318" s="117"/>
      <c r="C318" s="117"/>
      <c r="D318" s="118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</row>
    <row r="319" spans="2:16">
      <c r="B319" s="117"/>
      <c r="C319" s="117"/>
      <c r="D319" s="118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</row>
    <row r="320" spans="2:16">
      <c r="B320" s="117"/>
      <c r="C320" s="117"/>
      <c r="D320" s="118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</row>
    <row r="321" spans="2:16">
      <c r="B321" s="117"/>
      <c r="C321" s="117"/>
      <c r="D321" s="118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</row>
    <row r="322" spans="2:16">
      <c r="B322" s="117"/>
      <c r="C322" s="117"/>
      <c r="D322" s="118"/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</row>
    <row r="323" spans="2:16">
      <c r="B323" s="117"/>
      <c r="C323" s="117"/>
      <c r="D323" s="118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</row>
    <row r="324" spans="2:16">
      <c r="B324" s="117"/>
      <c r="C324" s="117"/>
      <c r="D324" s="118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</row>
    <row r="325" spans="2:16">
      <c r="B325" s="117"/>
      <c r="C325" s="117"/>
      <c r="D325" s="118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</row>
    <row r="326" spans="2:16">
      <c r="B326" s="117"/>
      <c r="C326" s="117"/>
      <c r="D326" s="118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</row>
    <row r="327" spans="2:16">
      <c r="B327" s="117"/>
      <c r="C327" s="117"/>
      <c r="D327" s="118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</row>
    <row r="328" spans="2:16">
      <c r="B328" s="117"/>
      <c r="C328" s="117"/>
      <c r="D328" s="118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</row>
    <row r="329" spans="2:16">
      <c r="B329" s="117"/>
      <c r="C329" s="117"/>
      <c r="D329" s="118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</row>
    <row r="330" spans="2:16">
      <c r="B330" s="117"/>
      <c r="C330" s="117"/>
      <c r="D330" s="118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</row>
    <row r="331" spans="2:16">
      <c r="B331" s="117"/>
      <c r="C331" s="117"/>
      <c r="D331" s="118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</row>
    <row r="332" spans="2:16">
      <c r="B332" s="117"/>
      <c r="C332" s="117"/>
      <c r="D332" s="118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</row>
    <row r="333" spans="2:16">
      <c r="B333" s="117"/>
      <c r="C333" s="117"/>
      <c r="D333" s="118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</row>
    <row r="334" spans="2:16">
      <c r="B334" s="117"/>
      <c r="C334" s="117"/>
      <c r="D334" s="118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</row>
    <row r="335" spans="2:16">
      <c r="B335" s="117"/>
      <c r="C335" s="117"/>
      <c r="D335" s="118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</row>
    <row r="336" spans="2:16">
      <c r="B336" s="117"/>
      <c r="C336" s="117"/>
      <c r="D336" s="118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</row>
    <row r="337" spans="2:16">
      <c r="B337" s="117"/>
      <c r="C337" s="117"/>
      <c r="D337" s="118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</row>
    <row r="338" spans="2:16">
      <c r="B338" s="117"/>
      <c r="C338" s="117"/>
      <c r="D338" s="118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</row>
    <row r="339" spans="2:16">
      <c r="B339" s="117"/>
      <c r="C339" s="117"/>
      <c r="D339" s="118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</row>
    <row r="340" spans="2:16">
      <c r="B340" s="117"/>
      <c r="C340" s="117"/>
      <c r="D340" s="118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</row>
    <row r="341" spans="2:16">
      <c r="B341" s="117"/>
      <c r="C341" s="117"/>
      <c r="D341" s="118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</row>
    <row r="342" spans="2:16">
      <c r="B342" s="117"/>
      <c r="C342" s="117"/>
      <c r="D342" s="118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</row>
    <row r="343" spans="2:16">
      <c r="B343" s="117"/>
      <c r="C343" s="117"/>
      <c r="D343" s="118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</row>
    <row r="344" spans="2:16">
      <c r="B344" s="117"/>
      <c r="C344" s="117"/>
      <c r="D344" s="118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</row>
    <row r="345" spans="2:16">
      <c r="B345" s="117"/>
      <c r="C345" s="117"/>
      <c r="D345" s="118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</row>
    <row r="346" spans="2:16">
      <c r="B346" s="117"/>
      <c r="C346" s="117"/>
      <c r="D346" s="118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</row>
    <row r="347" spans="2:16">
      <c r="B347" s="117"/>
      <c r="C347" s="117"/>
      <c r="D347" s="118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</row>
    <row r="348" spans="2:16">
      <c r="B348" s="117"/>
      <c r="C348" s="117"/>
      <c r="D348" s="118"/>
      <c r="E348" s="118"/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  <c r="P348" s="118"/>
    </row>
    <row r="349" spans="2:16">
      <c r="B349" s="117"/>
      <c r="C349" s="117"/>
      <c r="D349" s="118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</row>
    <row r="350" spans="2:16">
      <c r="B350" s="117"/>
      <c r="C350" s="117"/>
      <c r="D350" s="118"/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</row>
    <row r="351" spans="2:16">
      <c r="B351" s="117"/>
      <c r="C351" s="117"/>
      <c r="D351" s="118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</row>
    <row r="352" spans="2:16">
      <c r="B352" s="117"/>
      <c r="C352" s="117"/>
      <c r="D352" s="118"/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</row>
    <row r="353" spans="2:16">
      <c r="B353" s="117"/>
      <c r="C353" s="117"/>
      <c r="D353" s="118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</row>
    <row r="354" spans="2:16">
      <c r="B354" s="117"/>
      <c r="C354" s="117"/>
      <c r="D354" s="118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</row>
    <row r="355" spans="2:16">
      <c r="B355" s="117"/>
      <c r="C355" s="117"/>
      <c r="D355" s="118"/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</row>
    <row r="356" spans="2:16">
      <c r="B356" s="117"/>
      <c r="C356" s="117"/>
      <c r="D356" s="118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</row>
    <row r="357" spans="2:16">
      <c r="B357" s="117"/>
      <c r="C357" s="117"/>
      <c r="D357" s="118"/>
      <c r="E357" s="118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</row>
    <row r="358" spans="2:16">
      <c r="B358" s="117"/>
      <c r="C358" s="117"/>
      <c r="D358" s="118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</row>
    <row r="359" spans="2:16">
      <c r="B359" s="117"/>
      <c r="C359" s="117"/>
      <c r="D359" s="118"/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</row>
    <row r="360" spans="2:16">
      <c r="B360" s="117"/>
      <c r="C360" s="117"/>
      <c r="D360" s="118"/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</row>
    <row r="361" spans="2:16">
      <c r="B361" s="117"/>
      <c r="C361" s="117"/>
      <c r="D361" s="118"/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</row>
    <row r="362" spans="2:16">
      <c r="B362" s="117"/>
      <c r="C362" s="117"/>
      <c r="D362" s="118"/>
      <c r="E362" s="118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</row>
    <row r="363" spans="2:16">
      <c r="B363" s="117"/>
      <c r="C363" s="117"/>
      <c r="D363" s="118"/>
      <c r="E363" s="118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  <c r="P363" s="118"/>
    </row>
    <row r="364" spans="2:16">
      <c r="B364" s="117"/>
      <c r="C364" s="117"/>
      <c r="D364" s="118"/>
      <c r="E364" s="118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</row>
    <row r="365" spans="2:16">
      <c r="B365" s="117"/>
      <c r="C365" s="117"/>
      <c r="D365" s="118"/>
      <c r="E365" s="118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  <c r="P365" s="118"/>
    </row>
    <row r="366" spans="2:16">
      <c r="B366" s="117"/>
      <c r="C366" s="117"/>
      <c r="D366" s="118"/>
      <c r="E366" s="118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</row>
    <row r="367" spans="2:16">
      <c r="B367" s="117"/>
      <c r="C367" s="117"/>
      <c r="D367" s="118"/>
      <c r="E367" s="118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</row>
    <row r="368" spans="2:16">
      <c r="B368" s="117"/>
      <c r="C368" s="117"/>
      <c r="D368" s="118"/>
      <c r="E368" s="118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  <c r="P368" s="118"/>
    </row>
    <row r="369" spans="2:16">
      <c r="B369" s="117"/>
      <c r="C369" s="117"/>
      <c r="D369" s="118"/>
      <c r="E369" s="118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</row>
    <row r="370" spans="2:16">
      <c r="B370" s="117"/>
      <c r="C370" s="117"/>
      <c r="D370" s="118"/>
      <c r="E370" s="118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</row>
    <row r="371" spans="2:16">
      <c r="B371" s="117"/>
      <c r="C371" s="117"/>
      <c r="D371" s="118"/>
      <c r="E371" s="118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</row>
    <row r="372" spans="2:16">
      <c r="B372" s="117"/>
      <c r="C372" s="117"/>
      <c r="D372" s="118"/>
      <c r="E372" s="118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118"/>
    </row>
    <row r="373" spans="2:16">
      <c r="B373" s="117"/>
      <c r="C373" s="117"/>
      <c r="D373" s="118"/>
      <c r="E373" s="118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P373" s="118"/>
    </row>
    <row r="374" spans="2:16">
      <c r="B374" s="117"/>
      <c r="C374" s="117"/>
      <c r="D374" s="118"/>
      <c r="E374" s="118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</row>
    <row r="375" spans="2:16">
      <c r="B375" s="117"/>
      <c r="C375" s="117"/>
      <c r="D375" s="118"/>
      <c r="E375" s="118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  <c r="P375" s="118"/>
    </row>
    <row r="376" spans="2:16">
      <c r="B376" s="117"/>
      <c r="C376" s="117"/>
      <c r="D376" s="118"/>
      <c r="E376" s="118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</row>
    <row r="377" spans="2:16">
      <c r="B377" s="117"/>
      <c r="C377" s="117"/>
      <c r="D377" s="118"/>
      <c r="E377" s="118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</row>
    <row r="378" spans="2:16">
      <c r="B378" s="117"/>
      <c r="C378" s="117"/>
      <c r="D378" s="118"/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</row>
    <row r="379" spans="2:16">
      <c r="B379" s="117"/>
      <c r="C379" s="117"/>
      <c r="D379" s="118"/>
      <c r="E379" s="118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</row>
    <row r="380" spans="2:16">
      <c r="B380" s="117"/>
      <c r="C380" s="117"/>
      <c r="D380" s="118"/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</row>
    <row r="381" spans="2:16">
      <c r="B381" s="117"/>
      <c r="C381" s="117"/>
      <c r="D381" s="118"/>
      <c r="E381" s="118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</row>
    <row r="382" spans="2:16">
      <c r="B382" s="117"/>
      <c r="C382" s="117"/>
      <c r="D382" s="118"/>
      <c r="E382" s="118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</row>
    <row r="383" spans="2:16">
      <c r="B383" s="117"/>
      <c r="C383" s="117"/>
      <c r="D383" s="118"/>
      <c r="E383" s="118"/>
      <c r="F383" s="118"/>
      <c r="G383" s="118"/>
      <c r="H383" s="118"/>
      <c r="I383" s="118"/>
      <c r="J383" s="118"/>
      <c r="K383" s="118"/>
      <c r="L383" s="118"/>
      <c r="M383" s="118"/>
      <c r="N383" s="118"/>
      <c r="O383" s="118"/>
      <c r="P383" s="118"/>
    </row>
    <row r="384" spans="2:16">
      <c r="B384" s="117"/>
      <c r="C384" s="117"/>
      <c r="D384" s="118"/>
      <c r="E384" s="118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  <c r="P384" s="118"/>
    </row>
    <row r="385" spans="2:16">
      <c r="B385" s="117"/>
      <c r="C385" s="117"/>
      <c r="D385" s="118"/>
      <c r="E385" s="118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</row>
    <row r="386" spans="2:16">
      <c r="B386" s="117"/>
      <c r="C386" s="117"/>
      <c r="D386" s="118"/>
      <c r="E386" s="118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</row>
    <row r="387" spans="2:16">
      <c r="B387" s="117"/>
      <c r="C387" s="117"/>
      <c r="D387" s="118"/>
      <c r="E387" s="118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  <c r="P387" s="118"/>
    </row>
    <row r="388" spans="2:16">
      <c r="B388" s="117"/>
      <c r="C388" s="117"/>
      <c r="D388" s="118"/>
      <c r="E388" s="118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  <c r="P388" s="118"/>
    </row>
    <row r="389" spans="2:16">
      <c r="B389" s="117"/>
      <c r="C389" s="117"/>
      <c r="D389" s="118"/>
      <c r="E389" s="118"/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  <c r="P389" s="118"/>
    </row>
    <row r="390" spans="2:16">
      <c r="B390" s="117"/>
      <c r="C390" s="117"/>
      <c r="D390" s="118"/>
      <c r="E390" s="118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  <c r="P390" s="118"/>
    </row>
    <row r="391" spans="2:16">
      <c r="B391" s="117"/>
      <c r="C391" s="117"/>
      <c r="D391" s="118"/>
      <c r="E391" s="118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  <c r="P391" s="118"/>
    </row>
    <row r="392" spans="2:16">
      <c r="B392" s="117"/>
      <c r="C392" s="117"/>
      <c r="D392" s="118"/>
      <c r="E392" s="118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  <c r="P392" s="118"/>
    </row>
    <row r="393" spans="2:16">
      <c r="B393" s="117"/>
      <c r="C393" s="117"/>
      <c r="D393" s="118"/>
      <c r="E393" s="118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</row>
    <row r="394" spans="2:16">
      <c r="B394" s="117"/>
      <c r="C394" s="117"/>
      <c r="D394" s="118"/>
      <c r="E394" s="118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</row>
    <row r="395" spans="2:16">
      <c r="B395" s="117"/>
      <c r="C395" s="117"/>
      <c r="D395" s="118"/>
      <c r="E395" s="118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  <c r="P395" s="118"/>
    </row>
    <row r="396" spans="2:16">
      <c r="B396" s="117"/>
      <c r="C396" s="117"/>
      <c r="D396" s="118"/>
      <c r="E396" s="118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  <c r="P396" s="118"/>
    </row>
    <row r="397" spans="2:16">
      <c r="B397" s="117"/>
      <c r="C397" s="117"/>
      <c r="D397" s="118"/>
      <c r="E397" s="118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P397" s="118"/>
    </row>
    <row r="398" spans="2:16">
      <c r="B398" s="117"/>
      <c r="C398" s="117"/>
      <c r="D398" s="118"/>
      <c r="E398" s="118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</row>
    <row r="399" spans="2:16">
      <c r="B399" s="117"/>
      <c r="C399" s="117"/>
      <c r="D399" s="118"/>
      <c r="E399" s="118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  <c r="P399" s="118"/>
    </row>
    <row r="400" spans="2:16">
      <c r="B400" s="117"/>
      <c r="C400" s="117"/>
      <c r="D400" s="118"/>
      <c r="E400" s="118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</row>
    <row r="401" spans="2:16">
      <c r="B401" s="117"/>
      <c r="C401" s="117"/>
      <c r="D401" s="118"/>
      <c r="E401" s="118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</row>
    <row r="402" spans="2:16">
      <c r="B402" s="117"/>
      <c r="C402" s="117"/>
      <c r="D402" s="118"/>
      <c r="E402" s="118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</row>
    <row r="403" spans="2:16">
      <c r="B403" s="117"/>
      <c r="C403" s="117"/>
      <c r="D403" s="118"/>
      <c r="E403" s="118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  <c r="P403" s="118"/>
    </row>
    <row r="404" spans="2:16">
      <c r="B404" s="117"/>
      <c r="C404" s="117"/>
      <c r="D404" s="118"/>
      <c r="E404" s="118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  <c r="P404" s="118"/>
    </row>
    <row r="405" spans="2:16">
      <c r="B405" s="117"/>
      <c r="C405" s="117"/>
      <c r="D405" s="118"/>
      <c r="E405" s="118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</row>
    <row r="406" spans="2:16">
      <c r="B406" s="117"/>
      <c r="C406" s="117"/>
      <c r="D406" s="118"/>
      <c r="E406" s="118"/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</row>
    <row r="407" spans="2:16">
      <c r="B407" s="117"/>
      <c r="C407" s="117"/>
      <c r="D407" s="118"/>
      <c r="E407" s="118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</row>
    <row r="408" spans="2:16">
      <c r="B408" s="117"/>
      <c r="C408" s="117"/>
      <c r="D408" s="118"/>
      <c r="E408" s="118"/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</row>
    <row r="409" spans="2:16">
      <c r="B409" s="117"/>
      <c r="C409" s="117"/>
      <c r="D409" s="118"/>
      <c r="E409" s="118"/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</row>
    <row r="410" spans="2:16">
      <c r="B410" s="117"/>
      <c r="C410" s="117"/>
      <c r="D410" s="118"/>
      <c r="E410" s="118"/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</row>
    <row r="411" spans="2:16">
      <c r="B411" s="117"/>
      <c r="C411" s="117"/>
      <c r="D411" s="118"/>
      <c r="E411" s="118"/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</row>
    <row r="412" spans="2:16">
      <c r="B412" s="117"/>
      <c r="C412" s="117"/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118"/>
    </row>
    <row r="413" spans="2:16">
      <c r="B413" s="117"/>
      <c r="C413" s="117"/>
      <c r="D413" s="118"/>
      <c r="E413" s="118"/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  <c r="P413" s="118"/>
    </row>
    <row r="414" spans="2:16">
      <c r="B414" s="117"/>
      <c r="C414" s="117"/>
      <c r="D414" s="118"/>
      <c r="E414" s="118"/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  <c r="P414" s="118"/>
    </row>
    <row r="415" spans="2:16">
      <c r="B415" s="117"/>
      <c r="C415" s="117"/>
      <c r="D415" s="118"/>
      <c r="E415" s="118"/>
      <c r="F415" s="118"/>
      <c r="G415" s="118"/>
      <c r="H415" s="118"/>
      <c r="I415" s="118"/>
      <c r="J415" s="118"/>
      <c r="K415" s="118"/>
      <c r="L415" s="118"/>
      <c r="M415" s="118"/>
      <c r="N415" s="118"/>
      <c r="O415" s="118"/>
      <c r="P415" s="118"/>
    </row>
    <row r="416" spans="2:16">
      <c r="B416" s="117"/>
      <c r="C416" s="117"/>
      <c r="D416" s="118"/>
      <c r="E416" s="118"/>
      <c r="F416" s="118"/>
      <c r="G416" s="118"/>
      <c r="H416" s="118"/>
      <c r="I416" s="118"/>
      <c r="J416" s="118"/>
      <c r="K416" s="118"/>
      <c r="L416" s="118"/>
      <c r="M416" s="118"/>
      <c r="N416" s="118"/>
      <c r="O416" s="118"/>
      <c r="P416" s="118"/>
    </row>
    <row r="417" spans="2:16">
      <c r="B417" s="117"/>
      <c r="C417" s="117"/>
      <c r="D417" s="118"/>
      <c r="E417" s="118"/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</row>
    <row r="418" spans="2:16">
      <c r="B418" s="117"/>
      <c r="C418" s="117"/>
      <c r="D418" s="118"/>
      <c r="E418" s="118"/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</row>
    <row r="419" spans="2:16">
      <c r="B419" s="117"/>
      <c r="C419" s="117"/>
      <c r="D419" s="118"/>
      <c r="E419" s="118"/>
      <c r="F419" s="118"/>
      <c r="G419" s="118"/>
      <c r="H419" s="118"/>
      <c r="I419" s="118"/>
      <c r="J419" s="118"/>
      <c r="K419" s="118"/>
      <c r="L419" s="118"/>
      <c r="M419" s="118"/>
      <c r="N419" s="118"/>
      <c r="O419" s="118"/>
      <c r="P419" s="118"/>
    </row>
    <row r="420" spans="2:16">
      <c r="B420" s="117"/>
      <c r="C420" s="117"/>
      <c r="D420" s="118"/>
      <c r="E420" s="118"/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  <c r="P420" s="118"/>
    </row>
    <row r="421" spans="2:16">
      <c r="B421" s="117"/>
      <c r="C421" s="117"/>
      <c r="D421" s="118"/>
      <c r="E421" s="118"/>
      <c r="F421" s="118"/>
      <c r="G421" s="118"/>
      <c r="H421" s="118"/>
      <c r="I421" s="118"/>
      <c r="J421" s="118"/>
      <c r="K421" s="118"/>
      <c r="L421" s="118"/>
      <c r="M421" s="118"/>
      <c r="N421" s="118"/>
      <c r="O421" s="118"/>
      <c r="P421" s="118"/>
    </row>
    <row r="422" spans="2:16">
      <c r="B422" s="117"/>
      <c r="C422" s="117"/>
      <c r="D422" s="118"/>
      <c r="E422" s="118"/>
      <c r="F422" s="118"/>
      <c r="G422" s="118"/>
      <c r="H422" s="118"/>
      <c r="I422" s="118"/>
      <c r="J422" s="118"/>
      <c r="K422" s="118"/>
      <c r="L422" s="118"/>
      <c r="M422" s="118"/>
      <c r="N422" s="118"/>
      <c r="O422" s="118"/>
      <c r="P422" s="118"/>
    </row>
    <row r="423" spans="2:16">
      <c r="B423" s="117"/>
      <c r="C423" s="117"/>
      <c r="D423" s="118"/>
      <c r="E423" s="118"/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  <c r="P423" s="118"/>
    </row>
    <row r="424" spans="2:16">
      <c r="B424" s="117"/>
      <c r="C424" s="117"/>
      <c r="D424" s="118"/>
      <c r="E424" s="118"/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  <c r="P424" s="118"/>
    </row>
    <row r="425" spans="2:16">
      <c r="B425" s="117"/>
      <c r="C425" s="117"/>
      <c r="D425" s="118"/>
      <c r="E425" s="118"/>
      <c r="F425" s="118"/>
      <c r="G425" s="118"/>
      <c r="H425" s="118"/>
      <c r="I425" s="118"/>
      <c r="J425" s="118"/>
      <c r="K425" s="118"/>
      <c r="L425" s="118"/>
      <c r="M425" s="118"/>
      <c r="N425" s="118"/>
      <c r="O425" s="118"/>
      <c r="P425" s="118"/>
    </row>
    <row r="426" spans="2:16">
      <c r="B426" s="117"/>
      <c r="C426" s="117"/>
      <c r="D426" s="118"/>
      <c r="E426" s="118"/>
      <c r="F426" s="118"/>
      <c r="G426" s="118"/>
      <c r="H426" s="118"/>
      <c r="I426" s="118"/>
      <c r="J426" s="118"/>
      <c r="K426" s="118"/>
      <c r="L426" s="118"/>
      <c r="M426" s="118"/>
      <c r="N426" s="118"/>
      <c r="O426" s="118"/>
      <c r="P426" s="118"/>
    </row>
    <row r="427" spans="2:16">
      <c r="B427" s="117"/>
      <c r="C427" s="117"/>
      <c r="D427" s="118"/>
      <c r="E427" s="118"/>
      <c r="F427" s="118"/>
      <c r="G427" s="118"/>
      <c r="H427" s="118"/>
      <c r="I427" s="118"/>
      <c r="J427" s="118"/>
      <c r="K427" s="118"/>
      <c r="L427" s="118"/>
      <c r="M427" s="118"/>
      <c r="N427" s="118"/>
      <c r="O427" s="118"/>
      <c r="P427" s="118"/>
    </row>
    <row r="428" spans="2:16">
      <c r="B428" s="117"/>
      <c r="C428" s="117"/>
      <c r="D428" s="118"/>
      <c r="E428" s="118"/>
      <c r="F428" s="118"/>
      <c r="G428" s="118"/>
      <c r="H428" s="118"/>
      <c r="I428" s="118"/>
      <c r="J428" s="118"/>
      <c r="K428" s="118"/>
      <c r="L428" s="118"/>
      <c r="M428" s="118"/>
      <c r="N428" s="118"/>
      <c r="O428" s="118"/>
      <c r="P428" s="118"/>
    </row>
    <row r="429" spans="2:16">
      <c r="B429" s="117"/>
      <c r="C429" s="117"/>
      <c r="D429" s="118"/>
      <c r="E429" s="118"/>
      <c r="F429" s="118"/>
      <c r="G429" s="118"/>
      <c r="H429" s="118"/>
      <c r="I429" s="118"/>
      <c r="J429" s="118"/>
      <c r="K429" s="118"/>
      <c r="L429" s="118"/>
      <c r="M429" s="118"/>
      <c r="N429" s="118"/>
      <c r="O429" s="118"/>
      <c r="P429" s="118"/>
    </row>
    <row r="430" spans="2:16">
      <c r="B430" s="117"/>
      <c r="C430" s="117"/>
      <c r="D430" s="118"/>
      <c r="E430" s="118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</row>
    <row r="431" spans="2:16">
      <c r="B431" s="117"/>
      <c r="C431" s="117"/>
      <c r="D431" s="118"/>
      <c r="E431" s="118"/>
      <c r="F431" s="118"/>
      <c r="G431" s="118"/>
      <c r="H431" s="118"/>
      <c r="I431" s="118"/>
      <c r="J431" s="118"/>
      <c r="K431" s="118"/>
      <c r="L431" s="118"/>
      <c r="M431" s="118"/>
      <c r="N431" s="118"/>
      <c r="O431" s="118"/>
      <c r="P431" s="118"/>
    </row>
    <row r="432" spans="2:16">
      <c r="B432" s="117"/>
      <c r="C432" s="117"/>
      <c r="D432" s="118"/>
      <c r="E432" s="118"/>
      <c r="F432" s="118"/>
      <c r="G432" s="118"/>
      <c r="H432" s="118"/>
      <c r="I432" s="118"/>
      <c r="J432" s="118"/>
      <c r="K432" s="118"/>
      <c r="L432" s="118"/>
      <c r="M432" s="118"/>
      <c r="N432" s="118"/>
      <c r="O432" s="118"/>
      <c r="P432" s="118"/>
    </row>
    <row r="433" spans="2:16">
      <c r="B433" s="117"/>
      <c r="C433" s="117"/>
      <c r="D433" s="118"/>
      <c r="E433" s="118"/>
      <c r="F433" s="118"/>
      <c r="G433" s="118"/>
      <c r="H433" s="118"/>
      <c r="I433" s="118"/>
      <c r="J433" s="118"/>
      <c r="K433" s="118"/>
      <c r="L433" s="118"/>
      <c r="M433" s="118"/>
      <c r="N433" s="118"/>
      <c r="O433" s="118"/>
      <c r="P433" s="118"/>
    </row>
    <row r="434" spans="2:16">
      <c r="B434" s="117"/>
      <c r="C434" s="117"/>
      <c r="D434" s="118"/>
      <c r="E434" s="118"/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</row>
    <row r="435" spans="2:16">
      <c r="B435" s="117"/>
      <c r="C435" s="117"/>
      <c r="D435" s="118"/>
      <c r="E435" s="118"/>
      <c r="F435" s="118"/>
      <c r="G435" s="118"/>
      <c r="H435" s="118"/>
      <c r="I435" s="118"/>
      <c r="J435" s="118"/>
      <c r="K435" s="118"/>
      <c r="L435" s="118"/>
      <c r="M435" s="118"/>
      <c r="N435" s="118"/>
      <c r="O435" s="118"/>
      <c r="P435" s="118"/>
    </row>
    <row r="436" spans="2:16">
      <c r="B436" s="117"/>
      <c r="C436" s="117"/>
      <c r="D436" s="118"/>
      <c r="E436" s="118"/>
      <c r="F436" s="118"/>
      <c r="G436" s="118"/>
      <c r="H436" s="118"/>
      <c r="I436" s="118"/>
      <c r="J436" s="118"/>
      <c r="K436" s="118"/>
      <c r="L436" s="118"/>
      <c r="M436" s="118"/>
      <c r="N436" s="118"/>
      <c r="O436" s="118"/>
      <c r="P436" s="118"/>
    </row>
    <row r="437" spans="2:16">
      <c r="B437" s="117"/>
      <c r="C437" s="117"/>
      <c r="D437" s="118"/>
      <c r="E437" s="118"/>
      <c r="F437" s="118"/>
      <c r="G437" s="118"/>
      <c r="H437" s="118"/>
      <c r="I437" s="118"/>
      <c r="J437" s="118"/>
      <c r="K437" s="118"/>
      <c r="L437" s="118"/>
      <c r="M437" s="118"/>
      <c r="N437" s="118"/>
      <c r="O437" s="118"/>
      <c r="P437" s="118"/>
    </row>
    <row r="438" spans="2:16">
      <c r="B438" s="117"/>
      <c r="C438" s="117"/>
      <c r="D438" s="118"/>
      <c r="E438" s="118"/>
      <c r="F438" s="118"/>
      <c r="G438" s="118"/>
      <c r="H438" s="118"/>
      <c r="I438" s="118"/>
      <c r="J438" s="118"/>
      <c r="K438" s="118"/>
      <c r="L438" s="118"/>
      <c r="M438" s="118"/>
      <c r="N438" s="118"/>
      <c r="O438" s="118"/>
      <c r="P438" s="118"/>
    </row>
    <row r="439" spans="2:16">
      <c r="B439" s="117"/>
      <c r="C439" s="117"/>
      <c r="D439" s="118"/>
      <c r="E439" s="118"/>
      <c r="F439" s="118"/>
      <c r="G439" s="118"/>
      <c r="H439" s="118"/>
      <c r="I439" s="118"/>
      <c r="J439" s="118"/>
      <c r="K439" s="118"/>
      <c r="L439" s="118"/>
      <c r="M439" s="118"/>
      <c r="N439" s="118"/>
      <c r="O439" s="118"/>
      <c r="P439" s="118"/>
    </row>
    <row r="440" spans="2:16">
      <c r="B440" s="117"/>
      <c r="C440" s="117"/>
      <c r="D440" s="118"/>
      <c r="E440" s="118"/>
      <c r="F440" s="118"/>
      <c r="G440" s="118"/>
      <c r="H440" s="118"/>
      <c r="I440" s="118"/>
      <c r="J440" s="118"/>
      <c r="K440" s="118"/>
      <c r="L440" s="118"/>
      <c r="M440" s="118"/>
      <c r="N440" s="118"/>
      <c r="O440" s="118"/>
      <c r="P440" s="118"/>
    </row>
    <row r="441" spans="2:16">
      <c r="B441" s="117"/>
      <c r="C441" s="117"/>
      <c r="D441" s="118"/>
      <c r="E441" s="118"/>
      <c r="F441" s="118"/>
      <c r="G441" s="118"/>
      <c r="H441" s="118"/>
      <c r="I441" s="118"/>
      <c r="J441" s="118"/>
      <c r="K441" s="118"/>
      <c r="L441" s="118"/>
      <c r="M441" s="118"/>
      <c r="N441" s="118"/>
      <c r="O441" s="118"/>
      <c r="P441" s="118"/>
    </row>
    <row r="442" spans="2:16">
      <c r="B442" s="117"/>
      <c r="C442" s="117"/>
      <c r="D442" s="118"/>
      <c r="E442" s="118"/>
      <c r="F442" s="118"/>
      <c r="G442" s="118"/>
      <c r="H442" s="118"/>
      <c r="I442" s="118"/>
      <c r="J442" s="118"/>
      <c r="K442" s="118"/>
      <c r="L442" s="118"/>
      <c r="M442" s="118"/>
      <c r="N442" s="118"/>
      <c r="O442" s="118"/>
      <c r="P442" s="118"/>
    </row>
    <row r="443" spans="2:16">
      <c r="B443" s="117"/>
      <c r="C443" s="117"/>
      <c r="D443" s="118"/>
      <c r="E443" s="118"/>
      <c r="F443" s="118"/>
      <c r="G443" s="118"/>
      <c r="H443" s="118"/>
      <c r="I443" s="118"/>
      <c r="J443" s="118"/>
      <c r="K443" s="118"/>
      <c r="L443" s="118"/>
      <c r="M443" s="118"/>
      <c r="N443" s="118"/>
      <c r="O443" s="118"/>
      <c r="P443" s="118"/>
    </row>
    <row r="444" spans="2:16">
      <c r="B444" s="117"/>
      <c r="C444" s="117"/>
      <c r="D444" s="118"/>
      <c r="E444" s="118"/>
      <c r="F444" s="118"/>
      <c r="G444" s="118"/>
      <c r="H444" s="118"/>
      <c r="I444" s="118"/>
      <c r="J444" s="118"/>
      <c r="K444" s="118"/>
      <c r="L444" s="118"/>
      <c r="M444" s="118"/>
      <c r="N444" s="118"/>
      <c r="O444" s="118"/>
      <c r="P444" s="118"/>
    </row>
    <row r="445" spans="2:16">
      <c r="B445" s="117"/>
      <c r="C445" s="117"/>
      <c r="D445" s="118"/>
      <c r="E445" s="118"/>
      <c r="F445" s="118"/>
      <c r="G445" s="118"/>
      <c r="H445" s="118"/>
      <c r="I445" s="118"/>
      <c r="J445" s="118"/>
      <c r="K445" s="118"/>
      <c r="L445" s="118"/>
      <c r="M445" s="118"/>
      <c r="N445" s="118"/>
      <c r="O445" s="118"/>
      <c r="P445" s="118"/>
    </row>
    <row r="446" spans="2:16">
      <c r="B446" s="117"/>
      <c r="C446" s="117"/>
      <c r="D446" s="118"/>
      <c r="E446" s="118"/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  <c r="P446" s="118"/>
    </row>
    <row r="447" spans="2:16">
      <c r="B447" s="117"/>
      <c r="C447" s="117"/>
      <c r="D447" s="118"/>
      <c r="E447" s="118"/>
      <c r="F447" s="118"/>
      <c r="G447" s="118"/>
      <c r="H447" s="118"/>
      <c r="I447" s="118"/>
      <c r="J447" s="118"/>
      <c r="K447" s="118"/>
      <c r="L447" s="118"/>
      <c r="M447" s="118"/>
      <c r="N447" s="118"/>
      <c r="O447" s="118"/>
      <c r="P447" s="118"/>
    </row>
    <row r="448" spans="2:16">
      <c r="B448" s="117"/>
      <c r="C448" s="117"/>
      <c r="D448" s="118"/>
      <c r="E448" s="118"/>
      <c r="F448" s="118"/>
      <c r="G448" s="118"/>
      <c r="H448" s="118"/>
      <c r="I448" s="118"/>
      <c r="J448" s="118"/>
      <c r="K448" s="118"/>
      <c r="L448" s="118"/>
      <c r="M448" s="118"/>
      <c r="N448" s="118"/>
      <c r="O448" s="118"/>
      <c r="P448" s="118"/>
    </row>
    <row r="449" spans="2:16">
      <c r="B449" s="117"/>
      <c r="C449" s="117"/>
      <c r="D449" s="118"/>
      <c r="E449" s="118"/>
      <c r="F449" s="118"/>
      <c r="G449" s="118"/>
      <c r="H449" s="118"/>
      <c r="I449" s="118"/>
      <c r="J449" s="118"/>
      <c r="K449" s="118"/>
      <c r="L449" s="118"/>
      <c r="M449" s="118"/>
      <c r="N449" s="118"/>
      <c r="O449" s="118"/>
      <c r="P449" s="118"/>
    </row>
    <row r="450" spans="2:16">
      <c r="B450" s="117"/>
      <c r="C450" s="117"/>
      <c r="D450" s="118"/>
      <c r="E450" s="118"/>
      <c r="F450" s="118"/>
      <c r="G450" s="118"/>
      <c r="H450" s="118"/>
      <c r="I450" s="118"/>
      <c r="J450" s="118"/>
      <c r="K450" s="118"/>
      <c r="L450" s="118"/>
      <c r="M450" s="118"/>
      <c r="N450" s="118"/>
      <c r="O450" s="118"/>
      <c r="P450" s="118"/>
    </row>
    <row r="451" spans="2:16">
      <c r="B451" s="117"/>
      <c r="C451" s="117"/>
      <c r="D451" s="118"/>
      <c r="E451" s="118"/>
      <c r="F451" s="118"/>
      <c r="G451" s="118"/>
      <c r="H451" s="118"/>
      <c r="I451" s="118"/>
      <c r="J451" s="118"/>
      <c r="K451" s="118"/>
      <c r="L451" s="118"/>
      <c r="M451" s="118"/>
      <c r="N451" s="118"/>
      <c r="O451" s="118"/>
      <c r="P451" s="118"/>
    </row>
    <row r="452" spans="2:16">
      <c r="B452" s="117"/>
      <c r="C452" s="117"/>
      <c r="D452" s="118"/>
      <c r="E452" s="118"/>
      <c r="F452" s="118"/>
      <c r="G452" s="118"/>
      <c r="H452" s="118"/>
      <c r="I452" s="118"/>
      <c r="J452" s="118"/>
      <c r="K452" s="118"/>
      <c r="L452" s="118"/>
      <c r="M452" s="118"/>
      <c r="N452" s="118"/>
      <c r="O452" s="118"/>
      <c r="P452" s="118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7 A1:B17 D1:XFD17 A18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147</v>
      </c>
      <c r="C1" s="67" t="s" vm="1">
        <v>231</v>
      </c>
    </row>
    <row r="2" spans="2:19">
      <c r="B2" s="46" t="s">
        <v>146</v>
      </c>
      <c r="C2" s="67" t="s">
        <v>232</v>
      </c>
    </row>
    <row r="3" spans="2:19">
      <c r="B3" s="46" t="s">
        <v>148</v>
      </c>
      <c r="C3" s="67" t="s">
        <v>233</v>
      </c>
    </row>
    <row r="4" spans="2:19">
      <c r="B4" s="46" t="s">
        <v>149</v>
      </c>
      <c r="C4" s="67">
        <v>8802</v>
      </c>
    </row>
    <row r="6" spans="2:19" ht="26.25" customHeight="1">
      <c r="B6" s="145" t="s">
        <v>176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7"/>
    </row>
    <row r="7" spans="2:19" ht="26.25" customHeight="1">
      <c r="B7" s="145" t="s">
        <v>91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7"/>
    </row>
    <row r="8" spans="2:19" s="3" customFormat="1" ht="78.75">
      <c r="B8" s="21" t="s">
        <v>117</v>
      </c>
      <c r="C8" s="29" t="s">
        <v>47</v>
      </c>
      <c r="D8" s="29" t="s">
        <v>119</v>
      </c>
      <c r="E8" s="29" t="s">
        <v>118</v>
      </c>
      <c r="F8" s="29" t="s">
        <v>67</v>
      </c>
      <c r="G8" s="29" t="s">
        <v>14</v>
      </c>
      <c r="H8" s="29" t="s">
        <v>68</v>
      </c>
      <c r="I8" s="29" t="s">
        <v>105</v>
      </c>
      <c r="J8" s="29" t="s">
        <v>17</v>
      </c>
      <c r="K8" s="29" t="s">
        <v>104</v>
      </c>
      <c r="L8" s="29" t="s">
        <v>16</v>
      </c>
      <c r="M8" s="58" t="s">
        <v>18</v>
      </c>
      <c r="N8" s="29" t="s">
        <v>207</v>
      </c>
      <c r="O8" s="29" t="s">
        <v>206</v>
      </c>
      <c r="P8" s="29" t="s">
        <v>112</v>
      </c>
      <c r="Q8" s="29" t="s">
        <v>60</v>
      </c>
      <c r="R8" s="29" t="s">
        <v>150</v>
      </c>
      <c r="S8" s="30" t="s">
        <v>152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214</v>
      </c>
      <c r="O9" s="31"/>
      <c r="P9" s="31" t="s">
        <v>210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8" t="s">
        <v>115</v>
      </c>
      <c r="S10" s="19" t="s">
        <v>153</v>
      </c>
    </row>
    <row r="11" spans="2:19" s="4" customFormat="1" ht="18" customHeight="1">
      <c r="B11" s="123" t="s">
        <v>3290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124">
        <v>0</v>
      </c>
      <c r="Q11" s="88"/>
      <c r="R11" s="125">
        <v>0</v>
      </c>
      <c r="S11" s="125">
        <v>0</v>
      </c>
    </row>
    <row r="12" spans="2:19" ht="20.25" customHeight="1">
      <c r="B12" s="126" t="s">
        <v>222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2:19">
      <c r="B13" s="126" t="s">
        <v>113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2:19">
      <c r="B14" s="126" t="s">
        <v>205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2:19">
      <c r="B15" s="126" t="s">
        <v>213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2:1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2:19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2:19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2:19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2:19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2:19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2:19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2:19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2:19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2:19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2:19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2:19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2:19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2:19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117"/>
      <c r="C111" s="117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</row>
    <row r="112" spans="2:19">
      <c r="B112" s="117"/>
      <c r="C112" s="117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</row>
    <row r="113" spans="2:19">
      <c r="B113" s="117"/>
      <c r="C113" s="117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</row>
    <row r="114" spans="2:19">
      <c r="B114" s="117"/>
      <c r="C114" s="117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</row>
    <row r="115" spans="2:19">
      <c r="B115" s="117"/>
      <c r="C115" s="117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</row>
    <row r="116" spans="2:19">
      <c r="B116" s="117"/>
      <c r="C116" s="117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</row>
    <row r="117" spans="2:19">
      <c r="B117" s="117"/>
      <c r="C117" s="117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</row>
    <row r="118" spans="2:19">
      <c r="B118" s="117"/>
      <c r="C118" s="117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</row>
    <row r="119" spans="2:19">
      <c r="B119" s="117"/>
      <c r="C119" s="117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</row>
    <row r="120" spans="2:19">
      <c r="B120" s="117"/>
      <c r="C120" s="117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</row>
    <row r="121" spans="2:19">
      <c r="B121" s="117"/>
      <c r="C121" s="117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</row>
    <row r="122" spans="2:19">
      <c r="B122" s="117"/>
      <c r="C122" s="117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</row>
    <row r="123" spans="2:19">
      <c r="B123" s="117"/>
      <c r="C123" s="117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</row>
    <row r="124" spans="2:19">
      <c r="B124" s="117"/>
      <c r="C124" s="117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</row>
    <row r="125" spans="2:19">
      <c r="B125" s="117"/>
      <c r="C125" s="117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</row>
    <row r="126" spans="2:19">
      <c r="B126" s="117"/>
      <c r="C126" s="117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</row>
    <row r="127" spans="2:19">
      <c r="B127" s="117"/>
      <c r="C127" s="117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</row>
    <row r="128" spans="2:19">
      <c r="B128" s="117"/>
      <c r="C128" s="117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</row>
    <row r="129" spans="2:19">
      <c r="B129" s="117"/>
      <c r="C129" s="117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</row>
    <row r="130" spans="2:19">
      <c r="B130" s="117"/>
      <c r="C130" s="117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</row>
    <row r="131" spans="2:19">
      <c r="B131" s="117"/>
      <c r="C131" s="117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</row>
    <row r="132" spans="2:19">
      <c r="B132" s="117"/>
      <c r="C132" s="117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</row>
    <row r="133" spans="2:19">
      <c r="B133" s="117"/>
      <c r="C133" s="117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</row>
    <row r="134" spans="2:19">
      <c r="B134" s="117"/>
      <c r="C134" s="117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</row>
    <row r="135" spans="2:19">
      <c r="B135" s="117"/>
      <c r="C135" s="117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</row>
    <row r="136" spans="2:19">
      <c r="B136" s="117"/>
      <c r="C136" s="117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</row>
    <row r="137" spans="2:19">
      <c r="B137" s="117"/>
      <c r="C137" s="117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</row>
    <row r="138" spans="2:19">
      <c r="B138" s="117"/>
      <c r="C138" s="117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</row>
    <row r="139" spans="2:19">
      <c r="B139" s="117"/>
      <c r="C139" s="117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</row>
    <row r="140" spans="2:19">
      <c r="B140" s="117"/>
      <c r="C140" s="117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</row>
    <row r="141" spans="2:19">
      <c r="B141" s="117"/>
      <c r="C141" s="117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</row>
    <row r="142" spans="2:19">
      <c r="B142" s="117"/>
      <c r="C142" s="117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</row>
    <row r="143" spans="2:19">
      <c r="B143" s="117"/>
      <c r="C143" s="117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</row>
    <row r="144" spans="2:19">
      <c r="B144" s="117"/>
      <c r="C144" s="117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</row>
    <row r="145" spans="2:19">
      <c r="B145" s="117"/>
      <c r="C145" s="117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</row>
    <row r="146" spans="2:19">
      <c r="B146" s="117"/>
      <c r="C146" s="117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</row>
    <row r="147" spans="2:19">
      <c r="B147" s="117"/>
      <c r="C147" s="117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</row>
    <row r="148" spans="2:19">
      <c r="B148" s="117"/>
      <c r="C148" s="117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</row>
    <row r="149" spans="2:19">
      <c r="B149" s="117"/>
      <c r="C149" s="117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</row>
    <row r="150" spans="2:19">
      <c r="B150" s="117"/>
      <c r="C150" s="117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</row>
    <row r="151" spans="2:19">
      <c r="B151" s="117"/>
      <c r="C151" s="117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</row>
    <row r="152" spans="2:19">
      <c r="B152" s="117"/>
      <c r="C152" s="117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</row>
    <row r="153" spans="2:19">
      <c r="B153" s="117"/>
      <c r="C153" s="117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</row>
    <row r="154" spans="2:19">
      <c r="B154" s="117"/>
      <c r="C154" s="117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</row>
    <row r="155" spans="2:19">
      <c r="B155" s="117"/>
      <c r="C155" s="117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</row>
    <row r="156" spans="2:19">
      <c r="B156" s="117"/>
      <c r="C156" s="117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</row>
    <row r="157" spans="2:19">
      <c r="B157" s="117"/>
      <c r="C157" s="117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</row>
    <row r="158" spans="2:19">
      <c r="B158" s="117"/>
      <c r="C158" s="117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</row>
    <row r="159" spans="2:19">
      <c r="B159" s="117"/>
      <c r="C159" s="117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</row>
    <row r="160" spans="2:19">
      <c r="B160" s="117"/>
      <c r="C160" s="117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</row>
    <row r="161" spans="2:19">
      <c r="B161" s="117"/>
      <c r="C161" s="117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</row>
    <row r="162" spans="2:19">
      <c r="B162" s="117"/>
      <c r="C162" s="117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</row>
    <row r="163" spans="2:19">
      <c r="B163" s="117"/>
      <c r="C163" s="117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</row>
    <row r="164" spans="2:19">
      <c r="B164" s="117"/>
      <c r="C164" s="117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</row>
    <row r="165" spans="2:19">
      <c r="B165" s="117"/>
      <c r="C165" s="117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</row>
    <row r="166" spans="2:19">
      <c r="B166" s="117"/>
      <c r="C166" s="117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</row>
    <row r="167" spans="2:19">
      <c r="B167" s="117"/>
      <c r="C167" s="117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</row>
    <row r="168" spans="2:19">
      <c r="B168" s="117"/>
      <c r="C168" s="117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</row>
    <row r="169" spans="2:19">
      <c r="B169" s="117"/>
      <c r="C169" s="117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</row>
    <row r="170" spans="2:19">
      <c r="B170" s="117"/>
      <c r="C170" s="117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</row>
    <row r="171" spans="2:19">
      <c r="B171" s="117"/>
      <c r="C171" s="117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</row>
    <row r="172" spans="2:19">
      <c r="B172" s="117"/>
      <c r="C172" s="117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</row>
    <row r="173" spans="2:19">
      <c r="B173" s="117"/>
      <c r="C173" s="117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</row>
    <row r="174" spans="2:19">
      <c r="B174" s="117"/>
      <c r="C174" s="117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</row>
    <row r="175" spans="2:19">
      <c r="B175" s="117"/>
      <c r="C175" s="117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</row>
    <row r="176" spans="2:19">
      <c r="B176" s="117"/>
      <c r="C176" s="117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</row>
    <row r="177" spans="2:19">
      <c r="B177" s="117"/>
      <c r="C177" s="117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</row>
    <row r="178" spans="2:19">
      <c r="B178" s="117"/>
      <c r="C178" s="117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</row>
    <row r="179" spans="2:19">
      <c r="B179" s="117"/>
      <c r="C179" s="117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</row>
    <row r="180" spans="2:19">
      <c r="B180" s="117"/>
      <c r="C180" s="117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</row>
    <row r="181" spans="2:19">
      <c r="B181" s="117"/>
      <c r="C181" s="117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</row>
    <row r="182" spans="2:19">
      <c r="B182" s="117"/>
      <c r="C182" s="117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</row>
    <row r="183" spans="2:19">
      <c r="B183" s="117"/>
      <c r="C183" s="117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</row>
    <row r="184" spans="2:19">
      <c r="B184" s="117"/>
      <c r="C184" s="117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</row>
    <row r="185" spans="2:19">
      <c r="B185" s="117"/>
      <c r="C185" s="117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</row>
    <row r="186" spans="2:19">
      <c r="B186" s="117"/>
      <c r="C186" s="117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</row>
    <row r="187" spans="2:19">
      <c r="B187" s="117"/>
      <c r="C187" s="117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</row>
    <row r="188" spans="2:19">
      <c r="B188" s="117"/>
      <c r="C188" s="117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</row>
    <row r="189" spans="2:19">
      <c r="B189" s="117"/>
      <c r="C189" s="117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</row>
    <row r="190" spans="2:19">
      <c r="B190" s="117"/>
      <c r="C190" s="117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</row>
    <row r="191" spans="2:19">
      <c r="B191" s="117"/>
      <c r="C191" s="117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</row>
    <row r="192" spans="2:19">
      <c r="B192" s="117"/>
      <c r="C192" s="117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</row>
    <row r="193" spans="2:19">
      <c r="B193" s="117"/>
      <c r="C193" s="117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</row>
    <row r="194" spans="2:19">
      <c r="B194" s="117"/>
      <c r="C194" s="117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</row>
    <row r="195" spans="2:19">
      <c r="B195" s="117"/>
      <c r="C195" s="117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</row>
    <row r="196" spans="2:19">
      <c r="B196" s="117"/>
      <c r="C196" s="117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  <c r="R196" s="118"/>
      <c r="S196" s="118"/>
    </row>
    <row r="197" spans="2:19">
      <c r="B197" s="117"/>
      <c r="C197" s="117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</row>
    <row r="198" spans="2:19">
      <c r="B198" s="117"/>
      <c r="C198" s="117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</row>
    <row r="199" spans="2:19">
      <c r="B199" s="117"/>
      <c r="C199" s="117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</row>
    <row r="200" spans="2:19">
      <c r="B200" s="117"/>
      <c r="C200" s="117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</row>
    <row r="201" spans="2:19">
      <c r="B201" s="117"/>
      <c r="C201" s="117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</row>
    <row r="202" spans="2:19">
      <c r="B202" s="117"/>
      <c r="C202" s="117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</row>
    <row r="203" spans="2:19">
      <c r="B203" s="117"/>
      <c r="C203" s="117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</row>
    <row r="204" spans="2:19">
      <c r="B204" s="117"/>
      <c r="C204" s="117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</row>
    <row r="205" spans="2:19">
      <c r="B205" s="117"/>
      <c r="C205" s="117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</row>
    <row r="206" spans="2:19">
      <c r="B206" s="117"/>
      <c r="C206" s="117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</row>
    <row r="207" spans="2:19">
      <c r="B207" s="117"/>
      <c r="C207" s="117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</row>
    <row r="208" spans="2:19">
      <c r="B208" s="117"/>
      <c r="C208" s="117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</row>
    <row r="209" spans="2:19">
      <c r="B209" s="117"/>
      <c r="C209" s="117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</row>
    <row r="210" spans="2:19">
      <c r="B210" s="117"/>
      <c r="C210" s="117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</row>
    <row r="211" spans="2:19">
      <c r="B211" s="117"/>
      <c r="C211" s="117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</row>
    <row r="212" spans="2:19">
      <c r="B212" s="117"/>
      <c r="C212" s="117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</row>
    <row r="213" spans="2:19">
      <c r="B213" s="117"/>
      <c r="C213" s="117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</row>
    <row r="214" spans="2:19">
      <c r="B214" s="117"/>
      <c r="C214" s="117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</row>
    <row r="215" spans="2:19">
      <c r="B215" s="117"/>
      <c r="C215" s="117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</row>
    <row r="216" spans="2:19">
      <c r="B216" s="117"/>
      <c r="C216" s="117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</row>
    <row r="217" spans="2:19">
      <c r="B217" s="117"/>
      <c r="C217" s="117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</row>
    <row r="218" spans="2:19">
      <c r="B218" s="117"/>
      <c r="C218" s="117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</row>
    <row r="219" spans="2:19">
      <c r="B219" s="117"/>
      <c r="C219" s="117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</row>
    <row r="220" spans="2:19">
      <c r="B220" s="117"/>
      <c r="C220" s="117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</row>
    <row r="221" spans="2:19">
      <c r="B221" s="117"/>
      <c r="C221" s="117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  <c r="S221" s="118"/>
    </row>
    <row r="222" spans="2:19">
      <c r="B222" s="117"/>
      <c r="C222" s="117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  <c r="S222" s="118"/>
    </row>
    <row r="223" spans="2:19">
      <c r="B223" s="117"/>
      <c r="C223" s="117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</row>
    <row r="224" spans="2:19">
      <c r="B224" s="117"/>
      <c r="C224" s="117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  <c r="Q224" s="118"/>
      <c r="R224" s="118"/>
      <c r="S224" s="118"/>
    </row>
    <row r="225" spans="2:19">
      <c r="B225" s="117"/>
      <c r="C225" s="117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</row>
    <row r="226" spans="2:19">
      <c r="B226" s="117"/>
      <c r="C226" s="117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</row>
    <row r="227" spans="2:19">
      <c r="B227" s="117"/>
      <c r="C227" s="117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</row>
    <row r="228" spans="2:19">
      <c r="B228" s="117"/>
      <c r="C228" s="117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</row>
    <row r="229" spans="2:19">
      <c r="B229" s="117"/>
      <c r="C229" s="117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</row>
    <row r="230" spans="2:19">
      <c r="B230" s="117"/>
      <c r="C230" s="117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</row>
    <row r="231" spans="2:19">
      <c r="B231" s="117"/>
      <c r="C231" s="117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</row>
    <row r="232" spans="2:19">
      <c r="B232" s="117"/>
      <c r="C232" s="117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</row>
    <row r="233" spans="2:19">
      <c r="B233" s="117"/>
      <c r="C233" s="117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</row>
    <row r="234" spans="2:19">
      <c r="B234" s="117"/>
      <c r="C234" s="117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</row>
    <row r="235" spans="2:19">
      <c r="B235" s="117"/>
      <c r="C235" s="117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  <c r="S235" s="118"/>
    </row>
    <row r="236" spans="2:19">
      <c r="B236" s="117"/>
      <c r="C236" s="117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  <c r="R236" s="118"/>
      <c r="S236" s="118"/>
    </row>
    <row r="237" spans="2:19">
      <c r="B237" s="117"/>
      <c r="C237" s="117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</row>
    <row r="238" spans="2:19">
      <c r="B238" s="117"/>
      <c r="C238" s="117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</row>
    <row r="239" spans="2:19">
      <c r="B239" s="117"/>
      <c r="C239" s="117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</row>
    <row r="240" spans="2:19">
      <c r="B240" s="117"/>
      <c r="C240" s="117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  <c r="Q240" s="118"/>
      <c r="R240" s="118"/>
      <c r="S240" s="118"/>
    </row>
    <row r="241" spans="2:19">
      <c r="B241" s="117"/>
      <c r="C241" s="117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</row>
    <row r="242" spans="2:19">
      <c r="B242" s="117"/>
      <c r="C242" s="117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</row>
    <row r="243" spans="2:19">
      <c r="B243" s="117"/>
      <c r="C243" s="117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</row>
    <row r="244" spans="2:19">
      <c r="B244" s="117"/>
      <c r="C244" s="117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/>
    </row>
    <row r="245" spans="2:19">
      <c r="B245" s="117"/>
      <c r="C245" s="117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8"/>
    </row>
    <row r="246" spans="2:19">
      <c r="B246" s="117"/>
      <c r="C246" s="117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</row>
    <row r="247" spans="2:19">
      <c r="B247" s="117"/>
      <c r="C247" s="117"/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  <c r="R247" s="118"/>
      <c r="S247" s="118"/>
    </row>
    <row r="248" spans="2:19">
      <c r="B248" s="117"/>
      <c r="C248" s="117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  <c r="S248" s="118"/>
    </row>
    <row r="249" spans="2:19">
      <c r="B249" s="117"/>
      <c r="C249" s="117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</row>
    <row r="250" spans="2:19">
      <c r="B250" s="117"/>
      <c r="C250" s="117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  <c r="S250" s="118"/>
    </row>
    <row r="251" spans="2:19">
      <c r="B251" s="117"/>
      <c r="C251" s="117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  <c r="S251" s="118"/>
    </row>
    <row r="252" spans="2:19">
      <c r="B252" s="117"/>
      <c r="C252" s="117"/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  <c r="R252" s="118"/>
      <c r="S252" s="118"/>
    </row>
    <row r="253" spans="2:19">
      <c r="B253" s="117"/>
      <c r="C253" s="117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  <c r="S253" s="118"/>
    </row>
    <row r="254" spans="2:19">
      <c r="B254" s="117"/>
      <c r="C254" s="117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  <c r="R254" s="118"/>
      <c r="S254" s="118"/>
    </row>
    <row r="255" spans="2:19">
      <c r="B255" s="117"/>
      <c r="C255" s="117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  <c r="Q255" s="118"/>
      <c r="R255" s="118"/>
      <c r="S255" s="118"/>
    </row>
    <row r="256" spans="2:19">
      <c r="B256" s="117"/>
      <c r="C256" s="117"/>
      <c r="D256" s="118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  <c r="Q256" s="118"/>
      <c r="R256" s="118"/>
      <c r="S256" s="118"/>
    </row>
    <row r="257" spans="2:19">
      <c r="B257" s="117"/>
      <c r="C257" s="117"/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  <c r="R257" s="118"/>
      <c r="S257" s="118"/>
    </row>
    <row r="258" spans="2:19">
      <c r="B258" s="117"/>
      <c r="C258" s="117"/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  <c r="R258" s="118"/>
      <c r="S258" s="118"/>
    </row>
    <row r="259" spans="2:19">
      <c r="B259" s="117"/>
      <c r="C259" s="117"/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  <c r="R259" s="118"/>
      <c r="S259" s="118"/>
    </row>
    <row r="260" spans="2:19">
      <c r="B260" s="117"/>
      <c r="C260" s="117"/>
      <c r="D260" s="118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  <c r="Q260" s="118"/>
      <c r="R260" s="118"/>
      <c r="S260" s="118"/>
    </row>
    <row r="261" spans="2:19">
      <c r="B261" s="117"/>
      <c r="C261" s="117"/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  <c r="S261" s="118"/>
    </row>
    <row r="262" spans="2:19">
      <c r="B262" s="117"/>
      <c r="C262" s="117"/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/>
    </row>
    <row r="263" spans="2:19">
      <c r="B263" s="117"/>
      <c r="C263" s="117"/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</row>
    <row r="264" spans="2:19">
      <c r="B264" s="117"/>
      <c r="C264" s="117"/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  <c r="R264" s="118"/>
      <c r="S264" s="118"/>
    </row>
    <row r="265" spans="2:19">
      <c r="B265" s="117"/>
      <c r="C265" s="117"/>
      <c r="D265" s="118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</row>
    <row r="266" spans="2:19">
      <c r="B266" s="117"/>
      <c r="C266" s="117"/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  <c r="Q266" s="118"/>
      <c r="R266" s="118"/>
      <c r="S266" s="118"/>
    </row>
    <row r="267" spans="2:19">
      <c r="B267" s="117"/>
      <c r="C267" s="117"/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  <c r="R267" s="118"/>
      <c r="S267" s="118"/>
    </row>
    <row r="268" spans="2:19">
      <c r="B268" s="117"/>
      <c r="C268" s="117"/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  <c r="Q268" s="118"/>
      <c r="R268" s="118"/>
      <c r="S268" s="118"/>
    </row>
    <row r="269" spans="2:19">
      <c r="B269" s="117"/>
      <c r="C269" s="117"/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  <c r="Q269" s="118"/>
      <c r="R269" s="118"/>
      <c r="S269" s="118"/>
    </row>
    <row r="270" spans="2:19">
      <c r="B270" s="117"/>
      <c r="C270" s="117"/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  <c r="Q270" s="118"/>
      <c r="R270" s="118"/>
      <c r="S270" s="118"/>
    </row>
    <row r="271" spans="2:19">
      <c r="B271" s="117"/>
      <c r="C271" s="117"/>
      <c r="D271" s="118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  <c r="Q271" s="118"/>
      <c r="R271" s="118"/>
      <c r="S271" s="118"/>
    </row>
    <row r="272" spans="2:19">
      <c r="B272" s="117"/>
      <c r="C272" s="117"/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  <c r="R272" s="118"/>
      <c r="S272" s="118"/>
    </row>
    <row r="273" spans="2:19">
      <c r="B273" s="117"/>
      <c r="C273" s="117"/>
      <c r="D273" s="118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</row>
    <row r="274" spans="2:19">
      <c r="B274" s="117"/>
      <c r="C274" s="117"/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</row>
    <row r="275" spans="2:19">
      <c r="B275" s="117"/>
      <c r="C275" s="117"/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  <c r="S275" s="118"/>
    </row>
    <row r="276" spans="2:19">
      <c r="B276" s="117"/>
      <c r="C276" s="117"/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  <c r="S276" s="118"/>
    </row>
    <row r="277" spans="2:19">
      <c r="B277" s="117"/>
      <c r="C277" s="117"/>
      <c r="D277" s="118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  <c r="Q277" s="118"/>
      <c r="R277" s="118"/>
      <c r="S277" s="118"/>
    </row>
    <row r="278" spans="2:19">
      <c r="B278" s="117"/>
      <c r="C278" s="117"/>
      <c r="D278" s="118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  <c r="Q278" s="118"/>
      <c r="R278" s="118"/>
      <c r="S278" s="118"/>
    </row>
    <row r="279" spans="2:19">
      <c r="B279" s="117"/>
      <c r="C279" s="117"/>
      <c r="D279" s="118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  <c r="Q279" s="118"/>
      <c r="R279" s="118"/>
      <c r="S279" s="118"/>
    </row>
    <row r="280" spans="2:19">
      <c r="B280" s="117"/>
      <c r="C280" s="117"/>
      <c r="D280" s="118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  <c r="R280" s="118"/>
      <c r="S280" s="118"/>
    </row>
    <row r="281" spans="2:19">
      <c r="B281" s="117"/>
      <c r="C281" s="117"/>
      <c r="D281" s="118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  <c r="R281" s="118"/>
      <c r="S281" s="118"/>
    </row>
    <row r="282" spans="2:19">
      <c r="B282" s="117"/>
      <c r="C282" s="117"/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  <c r="R282" s="118"/>
      <c r="S282" s="118"/>
    </row>
    <row r="283" spans="2:19">
      <c r="B283" s="117"/>
      <c r="C283" s="117"/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  <c r="R283" s="118"/>
      <c r="S283" s="118"/>
    </row>
    <row r="284" spans="2:19">
      <c r="B284" s="117"/>
      <c r="C284" s="117"/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  <c r="R284" s="118"/>
      <c r="S284" s="118"/>
    </row>
    <row r="285" spans="2:19">
      <c r="B285" s="117"/>
      <c r="C285" s="117"/>
      <c r="D285" s="118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  <c r="R285" s="118"/>
      <c r="S285" s="118"/>
    </row>
    <row r="286" spans="2:19">
      <c r="B286" s="117"/>
      <c r="C286" s="117"/>
      <c r="D286" s="118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  <c r="R286" s="118"/>
      <c r="S286" s="118"/>
    </row>
    <row r="287" spans="2:19">
      <c r="B287" s="117"/>
      <c r="C287" s="117"/>
      <c r="D287" s="118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  <c r="R287" s="118"/>
      <c r="S287" s="118"/>
    </row>
    <row r="288" spans="2:19">
      <c r="B288" s="117"/>
      <c r="C288" s="117"/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  <c r="R288" s="118"/>
      <c r="S288" s="118"/>
    </row>
    <row r="289" spans="2:19">
      <c r="B289" s="117"/>
      <c r="C289" s="117"/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</row>
    <row r="290" spans="2:19">
      <c r="B290" s="117"/>
      <c r="C290" s="117"/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  <c r="R290" s="118"/>
      <c r="S290" s="118"/>
    </row>
    <row r="291" spans="2:19">
      <c r="B291" s="117"/>
      <c r="C291" s="117"/>
      <c r="D291" s="118"/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  <c r="P291" s="118"/>
      <c r="Q291" s="118"/>
      <c r="R291" s="118"/>
      <c r="S291" s="118"/>
    </row>
    <row r="292" spans="2:19">
      <c r="B292" s="117"/>
      <c r="C292" s="117"/>
      <c r="D292" s="118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  <c r="Q292" s="118"/>
      <c r="R292" s="118"/>
      <c r="S292" s="118"/>
    </row>
    <row r="293" spans="2:19">
      <c r="B293" s="117"/>
      <c r="C293" s="117"/>
      <c r="D293" s="118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  <c r="Q293" s="118"/>
      <c r="R293" s="118"/>
      <c r="S293" s="118"/>
    </row>
    <row r="294" spans="2:19">
      <c r="B294" s="117"/>
      <c r="C294" s="117"/>
      <c r="D294" s="118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  <c r="Q294" s="118"/>
      <c r="R294" s="118"/>
      <c r="S294" s="118"/>
    </row>
    <row r="295" spans="2:19">
      <c r="B295" s="117"/>
      <c r="C295" s="117"/>
      <c r="D295" s="118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  <c r="R295" s="118"/>
      <c r="S295" s="118"/>
    </row>
    <row r="296" spans="2:19">
      <c r="B296" s="117"/>
      <c r="C296" s="117"/>
      <c r="D296" s="118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  <c r="R296" s="118"/>
      <c r="S296" s="118"/>
    </row>
    <row r="297" spans="2:19">
      <c r="B297" s="117"/>
      <c r="C297" s="117"/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  <c r="S297" s="118"/>
    </row>
    <row r="298" spans="2:19">
      <c r="B298" s="117"/>
      <c r="C298" s="117"/>
      <c r="D298" s="118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  <c r="R298" s="118"/>
      <c r="S298" s="118"/>
    </row>
    <row r="299" spans="2:19">
      <c r="B299" s="117"/>
      <c r="C299" s="117"/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  <c r="R299" s="118"/>
      <c r="S299" s="118"/>
    </row>
    <row r="300" spans="2:19">
      <c r="B300" s="117"/>
      <c r="C300" s="117"/>
      <c r="D300" s="118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  <c r="Q300" s="118"/>
      <c r="R300" s="118"/>
      <c r="S300" s="118"/>
    </row>
    <row r="301" spans="2:19">
      <c r="B301" s="117"/>
      <c r="C301" s="117"/>
      <c r="D301" s="118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  <c r="Q301" s="118"/>
      <c r="R301" s="118"/>
      <c r="S301" s="118"/>
    </row>
    <row r="302" spans="2:19">
      <c r="B302" s="117"/>
      <c r="C302" s="117"/>
      <c r="D302" s="118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  <c r="R302" s="118"/>
      <c r="S302" s="118"/>
    </row>
    <row r="303" spans="2:19">
      <c r="B303" s="117"/>
      <c r="C303" s="117"/>
      <c r="D303" s="118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  <c r="Q303" s="118"/>
      <c r="R303" s="118"/>
      <c r="S303" s="118"/>
    </row>
    <row r="304" spans="2:19">
      <c r="B304" s="117"/>
      <c r="C304" s="117"/>
      <c r="D304" s="118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  <c r="R304" s="118"/>
      <c r="S304" s="118"/>
    </row>
    <row r="305" spans="2:19">
      <c r="B305" s="117"/>
      <c r="C305" s="117"/>
      <c r="D305" s="118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  <c r="R305" s="118"/>
      <c r="S305" s="118"/>
    </row>
    <row r="306" spans="2:19">
      <c r="B306" s="117"/>
      <c r="C306" s="117"/>
      <c r="D306" s="118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  <c r="R306" s="118"/>
      <c r="S306" s="118"/>
    </row>
    <row r="307" spans="2:19">
      <c r="B307" s="117"/>
      <c r="C307" s="117"/>
      <c r="D307" s="118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  <c r="R307" s="118"/>
      <c r="S307" s="118"/>
    </row>
    <row r="308" spans="2:19">
      <c r="B308" s="117"/>
      <c r="C308" s="117"/>
      <c r="D308" s="118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  <c r="Q308" s="118"/>
      <c r="R308" s="118"/>
      <c r="S308" s="118"/>
    </row>
    <row r="309" spans="2:19">
      <c r="B309" s="117"/>
      <c r="C309" s="117"/>
      <c r="D309" s="118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  <c r="Q309" s="118"/>
      <c r="R309" s="118"/>
      <c r="S309" s="118"/>
    </row>
    <row r="310" spans="2:19">
      <c r="B310" s="117"/>
      <c r="C310" s="117"/>
      <c r="D310" s="118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  <c r="Q310" s="118"/>
      <c r="R310" s="118"/>
      <c r="S310" s="118"/>
    </row>
    <row r="311" spans="2:19">
      <c r="B311" s="117"/>
      <c r="C311" s="117"/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  <c r="S311" s="118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39.85546875" style="2" customWidth="1"/>
    <col min="4" max="4" width="9.28515625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7.28515625" style="1" bestFit="1" customWidth="1"/>
    <col min="16" max="16" width="10.140625" style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0">
      <c r="B1" s="46" t="s">
        <v>147</v>
      </c>
      <c r="C1" s="67" t="s" vm="1">
        <v>231</v>
      </c>
    </row>
    <row r="2" spans="2:30">
      <c r="B2" s="46" t="s">
        <v>146</v>
      </c>
      <c r="C2" s="67" t="s">
        <v>232</v>
      </c>
    </row>
    <row r="3" spans="2:30">
      <c r="B3" s="46" t="s">
        <v>148</v>
      </c>
      <c r="C3" s="67" t="s">
        <v>233</v>
      </c>
    </row>
    <row r="4" spans="2:30">
      <c r="B4" s="46" t="s">
        <v>149</v>
      </c>
      <c r="C4" s="67">
        <v>8802</v>
      </c>
    </row>
    <row r="6" spans="2:30" ht="26.25" customHeight="1">
      <c r="B6" s="145" t="s">
        <v>176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7"/>
    </row>
    <row r="7" spans="2:30" ht="26.25" customHeight="1">
      <c r="B7" s="145" t="s">
        <v>92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7"/>
    </row>
    <row r="8" spans="2:30" s="3" customFormat="1" ht="78.75">
      <c r="B8" s="21" t="s">
        <v>117</v>
      </c>
      <c r="C8" s="29" t="s">
        <v>47</v>
      </c>
      <c r="D8" s="29" t="s">
        <v>119</v>
      </c>
      <c r="E8" s="29" t="s">
        <v>118</v>
      </c>
      <c r="F8" s="29" t="s">
        <v>67</v>
      </c>
      <c r="G8" s="29" t="s">
        <v>14</v>
      </c>
      <c r="H8" s="29" t="s">
        <v>68</v>
      </c>
      <c r="I8" s="29" t="s">
        <v>105</v>
      </c>
      <c r="J8" s="29" t="s">
        <v>17</v>
      </c>
      <c r="K8" s="29" t="s">
        <v>104</v>
      </c>
      <c r="L8" s="29" t="s">
        <v>16</v>
      </c>
      <c r="M8" s="58" t="s">
        <v>18</v>
      </c>
      <c r="N8" s="58" t="s">
        <v>207</v>
      </c>
      <c r="O8" s="29" t="s">
        <v>206</v>
      </c>
      <c r="P8" s="29" t="s">
        <v>112</v>
      </c>
      <c r="Q8" s="29" t="s">
        <v>60</v>
      </c>
      <c r="R8" s="29" t="s">
        <v>150</v>
      </c>
      <c r="S8" s="30" t="s">
        <v>152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214</v>
      </c>
      <c r="O9" s="31"/>
      <c r="P9" s="31" t="s">
        <v>210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8" t="s">
        <v>115</v>
      </c>
      <c r="S10" s="19" t="s">
        <v>153</v>
      </c>
      <c r="AA10" s="1"/>
    </row>
    <row r="11" spans="2:30" s="4" customFormat="1" ht="18" customHeight="1">
      <c r="B11" s="95" t="s">
        <v>54</v>
      </c>
      <c r="C11" s="73"/>
      <c r="D11" s="73"/>
      <c r="E11" s="73"/>
      <c r="F11" s="73"/>
      <c r="G11" s="73"/>
      <c r="H11" s="73"/>
      <c r="I11" s="73"/>
      <c r="J11" s="85">
        <v>5.3312497685468667</v>
      </c>
      <c r="K11" s="73"/>
      <c r="L11" s="73"/>
      <c r="M11" s="84">
        <v>4.5139426003136932E-2</v>
      </c>
      <c r="N11" s="83"/>
      <c r="O11" s="85"/>
      <c r="P11" s="83">
        <v>21235.565750131998</v>
      </c>
      <c r="Q11" s="73"/>
      <c r="R11" s="84">
        <f>IFERROR(P11/$P$11,0)</f>
        <v>1</v>
      </c>
      <c r="S11" s="84">
        <f>P11/'סכום נכסי הקרן'!$C$42</f>
        <v>4.5461939389698216E-3</v>
      </c>
      <c r="AA11" s="1"/>
      <c r="AD11" s="1"/>
    </row>
    <row r="12" spans="2:30" ht="17.25" customHeight="1">
      <c r="B12" s="96" t="s">
        <v>200</v>
      </c>
      <c r="C12" s="73"/>
      <c r="D12" s="73"/>
      <c r="E12" s="73"/>
      <c r="F12" s="73"/>
      <c r="G12" s="73"/>
      <c r="H12" s="73"/>
      <c r="I12" s="73"/>
      <c r="J12" s="85">
        <v>4.7920239740207213</v>
      </c>
      <c r="K12" s="73"/>
      <c r="L12" s="73"/>
      <c r="M12" s="84">
        <v>4.3978151345352233E-2</v>
      </c>
      <c r="N12" s="83"/>
      <c r="O12" s="85"/>
      <c r="P12" s="83">
        <v>19714.407563704004</v>
      </c>
      <c r="Q12" s="73"/>
      <c r="R12" s="84">
        <f t="shared" ref="R12:R35" si="0">IFERROR(P12/$P$11,0)</f>
        <v>0.92836742828862284</v>
      </c>
      <c r="S12" s="84">
        <f>P12/'סכום נכסי הקרן'!$C$42</f>
        <v>4.220538375622738E-3</v>
      </c>
    </row>
    <row r="13" spans="2:30">
      <c r="B13" s="97" t="s">
        <v>61</v>
      </c>
      <c r="C13" s="71"/>
      <c r="D13" s="71"/>
      <c r="E13" s="71"/>
      <c r="F13" s="71"/>
      <c r="G13" s="71"/>
      <c r="H13" s="71"/>
      <c r="I13" s="71"/>
      <c r="J13" s="82">
        <v>7.2560894341652542</v>
      </c>
      <c r="K13" s="71"/>
      <c r="L13" s="71"/>
      <c r="M13" s="81">
        <v>2.7401691629649137E-2</v>
      </c>
      <c r="N13" s="80"/>
      <c r="O13" s="82"/>
      <c r="P13" s="80">
        <v>9039.2509435170014</v>
      </c>
      <c r="Q13" s="71"/>
      <c r="R13" s="81">
        <f t="shared" si="0"/>
        <v>0.42566565213647833</v>
      </c>
      <c r="S13" s="81">
        <f>P13/'סכום נכסי הקרן'!$C$42</f>
        <v>1.9351586077704943E-3</v>
      </c>
    </row>
    <row r="14" spans="2:30">
      <c r="B14" s="98" t="s">
        <v>2024</v>
      </c>
      <c r="C14" s="73" t="s">
        <v>2025</v>
      </c>
      <c r="D14" s="86" t="s">
        <v>2026</v>
      </c>
      <c r="E14" s="73" t="s">
        <v>332</v>
      </c>
      <c r="F14" s="86" t="s">
        <v>130</v>
      </c>
      <c r="G14" s="73" t="s">
        <v>317</v>
      </c>
      <c r="H14" s="73" t="s">
        <v>318</v>
      </c>
      <c r="I14" s="94">
        <v>39076</v>
      </c>
      <c r="J14" s="85">
        <v>6.2399999999993714</v>
      </c>
      <c r="K14" s="86" t="s">
        <v>134</v>
      </c>
      <c r="L14" s="87">
        <v>4.9000000000000002E-2</v>
      </c>
      <c r="M14" s="84">
        <v>2.7299999999995071E-2</v>
      </c>
      <c r="N14" s="83">
        <v>1513866.4162399999</v>
      </c>
      <c r="O14" s="85">
        <v>151.36000000000001</v>
      </c>
      <c r="P14" s="83">
        <v>2291.3881789810002</v>
      </c>
      <c r="Q14" s="84">
        <v>9.3641124931390996E-4</v>
      </c>
      <c r="R14" s="84">
        <f t="shared" si="0"/>
        <v>0.10790332623781201</v>
      </c>
      <c r="S14" s="84">
        <f>P14/'סכום נכסי הקרן'!$C$42</f>
        <v>4.9054944773702428E-4</v>
      </c>
    </row>
    <row r="15" spans="2:30">
      <c r="B15" s="98" t="s">
        <v>2027</v>
      </c>
      <c r="C15" s="73" t="s">
        <v>2028</v>
      </c>
      <c r="D15" s="86" t="s">
        <v>2026</v>
      </c>
      <c r="E15" s="73" t="s">
        <v>332</v>
      </c>
      <c r="F15" s="86" t="s">
        <v>130</v>
      </c>
      <c r="G15" s="73" t="s">
        <v>317</v>
      </c>
      <c r="H15" s="73" t="s">
        <v>318</v>
      </c>
      <c r="I15" s="94">
        <v>40738</v>
      </c>
      <c r="J15" s="85">
        <v>9.9899999999995845</v>
      </c>
      <c r="K15" s="86" t="s">
        <v>134</v>
      </c>
      <c r="L15" s="87">
        <v>4.0999999999999995E-2</v>
      </c>
      <c r="M15" s="84">
        <v>2.5399999999998601E-2</v>
      </c>
      <c r="N15" s="83">
        <v>3089864.2554949997</v>
      </c>
      <c r="O15" s="85">
        <v>134.4</v>
      </c>
      <c r="P15" s="83">
        <v>4152.7776800270003</v>
      </c>
      <c r="Q15" s="84">
        <v>8.1817458291499261E-4</v>
      </c>
      <c r="R15" s="84">
        <f t="shared" si="0"/>
        <v>0.19555766627037882</v>
      </c>
      <c r="S15" s="84">
        <f>P15/'סכום נכסי הקרן'!$C$42</f>
        <v>8.8904307711747935E-4</v>
      </c>
    </row>
    <row r="16" spans="2:30">
      <c r="B16" s="98" t="s">
        <v>2029</v>
      </c>
      <c r="C16" s="73" t="s">
        <v>2030</v>
      </c>
      <c r="D16" s="86" t="s">
        <v>2026</v>
      </c>
      <c r="E16" s="73" t="s">
        <v>2031</v>
      </c>
      <c r="F16" s="86" t="s">
        <v>575</v>
      </c>
      <c r="G16" s="73" t="s">
        <v>322</v>
      </c>
      <c r="H16" s="73" t="s">
        <v>132</v>
      </c>
      <c r="I16" s="94">
        <v>42795</v>
      </c>
      <c r="J16" s="85">
        <v>5.5400000000017799</v>
      </c>
      <c r="K16" s="86" t="s">
        <v>134</v>
      </c>
      <c r="L16" s="87">
        <v>2.1400000000000002E-2</v>
      </c>
      <c r="M16" s="84">
        <v>1.9900000000007672E-2</v>
      </c>
      <c r="N16" s="83">
        <v>1016504.341211</v>
      </c>
      <c r="O16" s="85">
        <v>111.56</v>
      </c>
      <c r="P16" s="83">
        <v>1134.0122665870001</v>
      </c>
      <c r="Q16" s="84">
        <v>2.389582885833446E-3</v>
      </c>
      <c r="R16" s="84">
        <f t="shared" si="0"/>
        <v>5.3401556611692873E-2</v>
      </c>
      <c r="S16" s="84">
        <f>P16/'סכום נכסי הקרן'!$C$42</f>
        <v>2.4277383299963192E-4</v>
      </c>
    </row>
    <row r="17" spans="2:19">
      <c r="B17" s="98" t="s">
        <v>2032</v>
      </c>
      <c r="C17" s="73" t="s">
        <v>2033</v>
      </c>
      <c r="D17" s="86" t="s">
        <v>2026</v>
      </c>
      <c r="E17" s="73" t="s">
        <v>326</v>
      </c>
      <c r="F17" s="86" t="s">
        <v>321</v>
      </c>
      <c r="G17" s="73" t="s">
        <v>358</v>
      </c>
      <c r="H17" s="73" t="s">
        <v>318</v>
      </c>
      <c r="I17" s="94">
        <v>36489</v>
      </c>
      <c r="J17" s="85">
        <v>3.3400000010127231</v>
      </c>
      <c r="K17" s="86" t="s">
        <v>134</v>
      </c>
      <c r="L17" s="87">
        <v>6.0499999999999998E-2</v>
      </c>
      <c r="M17" s="84">
        <v>1.5900000005063614E-2</v>
      </c>
      <c r="N17" s="83">
        <v>583.62609599999996</v>
      </c>
      <c r="O17" s="85">
        <v>169.19</v>
      </c>
      <c r="P17" s="83">
        <v>0.98743694999999998</v>
      </c>
      <c r="Q17" s="73"/>
      <c r="R17" s="84">
        <f t="shared" si="0"/>
        <v>4.6499206172261368E-5</v>
      </c>
      <c r="S17" s="84">
        <f>P17/'סכום נכסי הקרן'!$C$42</f>
        <v>2.1139440926724275E-7</v>
      </c>
    </row>
    <row r="18" spans="2:19">
      <c r="B18" s="98" t="s">
        <v>2034</v>
      </c>
      <c r="C18" s="73" t="s">
        <v>2035</v>
      </c>
      <c r="D18" s="86" t="s">
        <v>2026</v>
      </c>
      <c r="E18" s="73" t="s">
        <v>355</v>
      </c>
      <c r="F18" s="86" t="s">
        <v>130</v>
      </c>
      <c r="G18" s="73" t="s">
        <v>349</v>
      </c>
      <c r="H18" s="73" t="s">
        <v>132</v>
      </c>
      <c r="I18" s="94">
        <v>39084</v>
      </c>
      <c r="J18" s="85">
        <v>1.9300000000002693</v>
      </c>
      <c r="K18" s="86" t="s">
        <v>134</v>
      </c>
      <c r="L18" s="87">
        <v>5.5999999999999994E-2</v>
      </c>
      <c r="M18" s="84">
        <v>2.4200000000006282E-2</v>
      </c>
      <c r="N18" s="83">
        <v>314497.60128499998</v>
      </c>
      <c r="O18" s="85">
        <v>141.75</v>
      </c>
      <c r="P18" s="83">
        <v>445.80032711600001</v>
      </c>
      <c r="Q18" s="84">
        <v>6.5141470941755813E-4</v>
      </c>
      <c r="R18" s="84">
        <f t="shared" si="0"/>
        <v>2.0993098670480628E-2</v>
      </c>
      <c r="S18" s="84">
        <f>P18/'סכום נכסי הקרן'!$C$42</f>
        <v>9.5438697935934446E-5</v>
      </c>
    </row>
    <row r="19" spans="2:19">
      <c r="B19" s="98" t="s">
        <v>2036</v>
      </c>
      <c r="C19" s="73" t="s">
        <v>2037</v>
      </c>
      <c r="D19" s="86" t="s">
        <v>2026</v>
      </c>
      <c r="E19" s="73" t="s">
        <v>2038</v>
      </c>
      <c r="F19" s="86" t="s">
        <v>321</v>
      </c>
      <c r="G19" s="73" t="s">
        <v>435</v>
      </c>
      <c r="H19" s="73" t="s">
        <v>132</v>
      </c>
      <c r="I19" s="94">
        <v>44381</v>
      </c>
      <c r="J19" s="85">
        <v>3.2199999999993505</v>
      </c>
      <c r="K19" s="86" t="s">
        <v>134</v>
      </c>
      <c r="L19" s="87">
        <v>8.5000000000000006E-3</v>
      </c>
      <c r="M19" s="84">
        <v>5.0499999999996249E-2</v>
      </c>
      <c r="N19" s="83">
        <v>847677.7</v>
      </c>
      <c r="O19" s="85">
        <v>94.44</v>
      </c>
      <c r="P19" s="83">
        <v>800.5468505660001</v>
      </c>
      <c r="Q19" s="84">
        <v>2.6489928124999998E-3</v>
      </c>
      <c r="R19" s="84">
        <f t="shared" si="0"/>
        <v>3.7698399938368675E-2</v>
      </c>
      <c r="S19" s="84">
        <f>P19/'סכום נכסי הקרן'!$C$42</f>
        <v>1.7138423730867196E-4</v>
      </c>
    </row>
    <row r="20" spans="2:19">
      <c r="B20" s="98" t="s">
        <v>2039</v>
      </c>
      <c r="C20" s="73" t="s">
        <v>2040</v>
      </c>
      <c r="D20" s="129" t="s">
        <v>29</v>
      </c>
      <c r="E20" s="73" t="s">
        <v>2041</v>
      </c>
      <c r="F20" s="86" t="s">
        <v>492</v>
      </c>
      <c r="G20" s="73" t="s">
        <v>550</v>
      </c>
      <c r="H20" s="73"/>
      <c r="I20" s="94">
        <v>39104</v>
      </c>
      <c r="J20" s="85">
        <v>0.37999999999906431</v>
      </c>
      <c r="K20" s="86" t="s">
        <v>134</v>
      </c>
      <c r="L20" s="87">
        <v>5.5999999999999994E-2</v>
      </c>
      <c r="M20" s="84">
        <v>0</v>
      </c>
      <c r="N20" s="83">
        <v>359153.913199</v>
      </c>
      <c r="O20" s="85">
        <v>59.511901999999999</v>
      </c>
      <c r="P20" s="83">
        <v>213.73820329</v>
      </c>
      <c r="Q20" s="84">
        <v>9.5524316608558424E-4</v>
      </c>
      <c r="R20" s="84">
        <f t="shared" si="0"/>
        <v>1.0065105201573046E-2</v>
      </c>
      <c r="S20" s="84">
        <f>P20/'סכום נכסי הקרן'!$C$42</f>
        <v>4.5757920262485006E-5</v>
      </c>
    </row>
    <row r="21" spans="2:19">
      <c r="B21" s="99"/>
      <c r="C21" s="73"/>
      <c r="D21" s="73"/>
      <c r="E21" s="73"/>
      <c r="F21" s="73"/>
      <c r="G21" s="73"/>
      <c r="H21" s="73"/>
      <c r="I21" s="73"/>
      <c r="J21" s="85"/>
      <c r="K21" s="73"/>
      <c r="L21" s="73"/>
      <c r="M21" s="84"/>
      <c r="N21" s="83"/>
      <c r="O21" s="85"/>
      <c r="P21" s="73"/>
      <c r="Q21" s="73"/>
      <c r="R21" s="84"/>
      <c r="S21" s="73"/>
    </row>
    <row r="22" spans="2:19">
      <c r="B22" s="97" t="s">
        <v>62</v>
      </c>
      <c r="C22" s="71"/>
      <c r="D22" s="71"/>
      <c r="E22" s="71"/>
      <c r="F22" s="71"/>
      <c r="G22" s="71"/>
      <c r="H22" s="71"/>
      <c r="I22" s="71"/>
      <c r="J22" s="82">
        <v>2.7077780008665782</v>
      </c>
      <c r="K22" s="71"/>
      <c r="L22" s="71"/>
      <c r="M22" s="81">
        <v>5.7674276655843758E-2</v>
      </c>
      <c r="N22" s="80"/>
      <c r="O22" s="82"/>
      <c r="P22" s="80">
        <v>10631.975190763998</v>
      </c>
      <c r="Q22" s="71"/>
      <c r="R22" s="81">
        <f t="shared" si="0"/>
        <v>0.50066832764735314</v>
      </c>
      <c r="S22" s="81">
        <f>P22/'סכום נכסי הקרן'!$C$42</f>
        <v>2.2761353165845536E-3</v>
      </c>
    </row>
    <row r="23" spans="2:19">
      <c r="B23" s="98" t="s">
        <v>2042</v>
      </c>
      <c r="C23" s="73" t="s">
        <v>2043</v>
      </c>
      <c r="D23" s="86" t="s">
        <v>2026</v>
      </c>
      <c r="E23" s="73" t="s">
        <v>2031</v>
      </c>
      <c r="F23" s="86" t="s">
        <v>575</v>
      </c>
      <c r="G23" s="73" t="s">
        <v>322</v>
      </c>
      <c r="H23" s="73" t="s">
        <v>132</v>
      </c>
      <c r="I23" s="94">
        <v>42795</v>
      </c>
      <c r="J23" s="85">
        <v>5.0400000000007088</v>
      </c>
      <c r="K23" s="86" t="s">
        <v>134</v>
      </c>
      <c r="L23" s="87">
        <v>3.7400000000000003E-2</v>
      </c>
      <c r="M23" s="84">
        <v>5.4000000000005599E-2</v>
      </c>
      <c r="N23" s="83">
        <v>1160077.4572660001</v>
      </c>
      <c r="O23" s="85">
        <v>92.48</v>
      </c>
      <c r="P23" s="83">
        <v>1072.8396583809999</v>
      </c>
      <c r="Q23" s="84">
        <v>1.7092125235941588E-3</v>
      </c>
      <c r="R23" s="84">
        <f t="shared" si="0"/>
        <v>5.0520888918362407E-2</v>
      </c>
      <c r="S23" s="84">
        <f>P23/'סכום נכסי הקרן'!$C$42</f>
        <v>2.296777589920268E-4</v>
      </c>
    </row>
    <row r="24" spans="2:19">
      <c r="B24" s="98" t="s">
        <v>2044</v>
      </c>
      <c r="C24" s="73" t="s">
        <v>2045</v>
      </c>
      <c r="D24" s="86" t="s">
        <v>2026</v>
      </c>
      <c r="E24" s="73" t="s">
        <v>2031</v>
      </c>
      <c r="F24" s="86" t="s">
        <v>575</v>
      </c>
      <c r="G24" s="73" t="s">
        <v>322</v>
      </c>
      <c r="H24" s="73" t="s">
        <v>132</v>
      </c>
      <c r="I24" s="94">
        <v>42795</v>
      </c>
      <c r="J24" s="85">
        <v>1.8999999999997632</v>
      </c>
      <c r="K24" s="86" t="s">
        <v>134</v>
      </c>
      <c r="L24" s="87">
        <v>2.5000000000000001E-2</v>
      </c>
      <c r="M24" s="84">
        <v>4.8899999999998965E-2</v>
      </c>
      <c r="N24" s="83">
        <v>2644222.2840820001</v>
      </c>
      <c r="O24" s="85">
        <v>95.82</v>
      </c>
      <c r="P24" s="83">
        <v>2533.6938220339998</v>
      </c>
      <c r="Q24" s="84">
        <v>6.4802136169442243E-3</v>
      </c>
      <c r="R24" s="84">
        <f t="shared" si="0"/>
        <v>0.11931369532823728</v>
      </c>
      <c r="S24" s="84">
        <f>P24/'סכום נכסי הקרן'!$C$42</f>
        <v>5.4242319853732427E-4</v>
      </c>
    </row>
    <row r="25" spans="2:19">
      <c r="B25" s="98" t="s">
        <v>2046</v>
      </c>
      <c r="C25" s="73" t="s">
        <v>2047</v>
      </c>
      <c r="D25" s="86" t="s">
        <v>2026</v>
      </c>
      <c r="E25" s="73" t="s">
        <v>2048</v>
      </c>
      <c r="F25" s="86" t="s">
        <v>338</v>
      </c>
      <c r="G25" s="73" t="s">
        <v>367</v>
      </c>
      <c r="H25" s="73" t="s">
        <v>132</v>
      </c>
      <c r="I25" s="94">
        <v>42598</v>
      </c>
      <c r="J25" s="85">
        <v>2.7299999999998517</v>
      </c>
      <c r="K25" s="86" t="s">
        <v>134</v>
      </c>
      <c r="L25" s="87">
        <v>3.1E-2</v>
      </c>
      <c r="M25" s="84">
        <v>5.3999999999993414E-2</v>
      </c>
      <c r="N25" s="83">
        <v>3224787.689607</v>
      </c>
      <c r="O25" s="85">
        <v>94.2</v>
      </c>
      <c r="P25" s="83">
        <v>3037.750003565</v>
      </c>
      <c r="Q25" s="84">
        <v>4.2466516494304623E-3</v>
      </c>
      <c r="R25" s="84">
        <f t="shared" si="0"/>
        <v>0.14305010939235832</v>
      </c>
      <c r="S25" s="84">
        <f>P25/'סכום נכסי הקרן'!$C$42</f>
        <v>6.5033354028850936E-4</v>
      </c>
    </row>
    <row r="26" spans="2:19">
      <c r="B26" s="98" t="s">
        <v>2049</v>
      </c>
      <c r="C26" s="73" t="s">
        <v>2050</v>
      </c>
      <c r="D26" s="86" t="s">
        <v>2026</v>
      </c>
      <c r="E26" s="73" t="s">
        <v>951</v>
      </c>
      <c r="F26" s="86" t="s">
        <v>562</v>
      </c>
      <c r="G26" s="73" t="s">
        <v>432</v>
      </c>
      <c r="H26" s="73" t="s">
        <v>318</v>
      </c>
      <c r="I26" s="94">
        <v>44007</v>
      </c>
      <c r="J26" s="85">
        <v>3.5900000000002641</v>
      </c>
      <c r="K26" s="86" t="s">
        <v>134</v>
      </c>
      <c r="L26" s="87">
        <v>3.3500000000000002E-2</v>
      </c>
      <c r="M26" s="84">
        <v>7.3600000000005286E-2</v>
      </c>
      <c r="N26" s="83">
        <v>2158317.5770339998</v>
      </c>
      <c r="O26" s="85">
        <v>87.75</v>
      </c>
      <c r="P26" s="83">
        <v>1893.9236498499999</v>
      </c>
      <c r="Q26" s="84">
        <v>2.3981306411488888E-3</v>
      </c>
      <c r="R26" s="84">
        <f t="shared" si="0"/>
        <v>8.9186399464691798E-2</v>
      </c>
      <c r="S26" s="84">
        <f>P26/'סכום נכסי הקרן'!$C$42</f>
        <v>4.0545866868492317E-4</v>
      </c>
    </row>
    <row r="27" spans="2:19">
      <c r="B27" s="98" t="s">
        <v>2051</v>
      </c>
      <c r="C27" s="73" t="s">
        <v>2052</v>
      </c>
      <c r="D27" s="86" t="s">
        <v>2026</v>
      </c>
      <c r="E27" s="73" t="s">
        <v>2053</v>
      </c>
      <c r="F27" s="86" t="s">
        <v>338</v>
      </c>
      <c r="G27" s="73" t="s">
        <v>479</v>
      </c>
      <c r="H27" s="73" t="s">
        <v>318</v>
      </c>
      <c r="I27" s="94">
        <v>43310</v>
      </c>
      <c r="J27" s="85">
        <v>1.6600000000002675</v>
      </c>
      <c r="K27" s="86" t="s">
        <v>134</v>
      </c>
      <c r="L27" s="87">
        <v>3.5499999999999997E-2</v>
      </c>
      <c r="M27" s="84">
        <v>6.1100000000010792E-2</v>
      </c>
      <c r="N27" s="83">
        <v>2160528.3840000001</v>
      </c>
      <c r="O27" s="85">
        <v>96.91</v>
      </c>
      <c r="P27" s="83">
        <v>2093.768056934</v>
      </c>
      <c r="Q27" s="84">
        <v>8.0376800000000002E-3</v>
      </c>
      <c r="R27" s="84">
        <f t="shared" si="0"/>
        <v>9.8597234543703421E-2</v>
      </c>
      <c r="S27" s="84">
        <f>P27/'סכום נכסי הקרן'!$C$42</f>
        <v>4.4824215008177043E-4</v>
      </c>
    </row>
    <row r="28" spans="2:19">
      <c r="B28" s="99"/>
      <c r="C28" s="73"/>
      <c r="D28" s="73"/>
      <c r="E28" s="73"/>
      <c r="F28" s="73"/>
      <c r="G28" s="73"/>
      <c r="H28" s="73"/>
      <c r="I28" s="73"/>
      <c r="J28" s="85"/>
      <c r="K28" s="73"/>
      <c r="L28" s="73"/>
      <c r="M28" s="84"/>
      <c r="N28" s="83"/>
      <c r="O28" s="85"/>
      <c r="P28" s="73"/>
      <c r="Q28" s="73"/>
      <c r="R28" s="84"/>
      <c r="S28" s="73"/>
    </row>
    <row r="29" spans="2:19">
      <c r="B29" s="97" t="s">
        <v>49</v>
      </c>
      <c r="C29" s="71"/>
      <c r="D29" s="71"/>
      <c r="E29" s="71"/>
      <c r="F29" s="71"/>
      <c r="G29" s="71"/>
      <c r="H29" s="71"/>
      <c r="I29" s="71"/>
      <c r="J29" s="82">
        <v>2.1599999999842519</v>
      </c>
      <c r="K29" s="71"/>
      <c r="L29" s="71"/>
      <c r="M29" s="81">
        <v>5.9699999999465049E-2</v>
      </c>
      <c r="N29" s="80"/>
      <c r="O29" s="82"/>
      <c r="P29" s="80">
        <v>43.181429423000004</v>
      </c>
      <c r="Q29" s="71"/>
      <c r="R29" s="81">
        <f t="shared" si="0"/>
        <v>2.033448504791147E-3</v>
      </c>
      <c r="S29" s="81">
        <f>P29/'סכום נכסי הקרן'!$C$42</f>
        <v>9.2444512676887577E-6</v>
      </c>
    </row>
    <row r="30" spans="2:19">
      <c r="B30" s="98" t="s">
        <v>2054</v>
      </c>
      <c r="C30" s="73" t="s">
        <v>2055</v>
      </c>
      <c r="D30" s="86" t="s">
        <v>2026</v>
      </c>
      <c r="E30" s="73" t="s">
        <v>2056</v>
      </c>
      <c r="F30" s="86" t="s">
        <v>492</v>
      </c>
      <c r="G30" s="73" t="s">
        <v>349</v>
      </c>
      <c r="H30" s="73" t="s">
        <v>132</v>
      </c>
      <c r="I30" s="94">
        <v>38118</v>
      </c>
      <c r="J30" s="85">
        <v>2.1599999999842519</v>
      </c>
      <c r="K30" s="86" t="s">
        <v>133</v>
      </c>
      <c r="L30" s="87">
        <v>7.9699999999999993E-2</v>
      </c>
      <c r="M30" s="84">
        <v>5.9699999999465049E-2</v>
      </c>
      <c r="N30" s="83">
        <v>11226.570044</v>
      </c>
      <c r="O30" s="85">
        <v>106.4</v>
      </c>
      <c r="P30" s="83">
        <v>43.181429423000004</v>
      </c>
      <c r="Q30" s="84">
        <v>2.2407486626597239E-4</v>
      </c>
      <c r="R30" s="84">
        <f t="shared" si="0"/>
        <v>2.033448504791147E-3</v>
      </c>
      <c r="S30" s="84">
        <f>P30/'סכום נכסי הקרן'!$C$42</f>
        <v>9.2444512676887577E-6</v>
      </c>
    </row>
    <row r="31" spans="2:19">
      <c r="B31" s="99"/>
      <c r="C31" s="73"/>
      <c r="D31" s="73"/>
      <c r="E31" s="73"/>
      <c r="F31" s="73"/>
      <c r="G31" s="73"/>
      <c r="H31" s="73"/>
      <c r="I31" s="73"/>
      <c r="J31" s="85"/>
      <c r="K31" s="73"/>
      <c r="L31" s="73"/>
      <c r="M31" s="84"/>
      <c r="N31" s="83"/>
      <c r="O31" s="85"/>
      <c r="P31" s="73"/>
      <c r="Q31" s="73"/>
      <c r="R31" s="84"/>
      <c r="S31" s="73"/>
    </row>
    <row r="32" spans="2:19">
      <c r="B32" s="96" t="s">
        <v>199</v>
      </c>
      <c r="C32" s="73"/>
      <c r="D32" s="73"/>
      <c r="E32" s="73"/>
      <c r="F32" s="73"/>
      <c r="G32" s="73"/>
      <c r="H32" s="73"/>
      <c r="I32" s="73"/>
      <c r="J32" s="85">
        <v>12.319686064651775</v>
      </c>
      <c r="K32" s="73"/>
      <c r="L32" s="73"/>
      <c r="M32" s="84">
        <v>6.0026525412084031E-2</v>
      </c>
      <c r="N32" s="83"/>
      <c r="O32" s="85"/>
      <c r="P32" s="83">
        <v>1521.1581864279999</v>
      </c>
      <c r="Q32" s="73"/>
      <c r="R32" s="84">
        <f t="shared" si="0"/>
        <v>7.1632571711377394E-2</v>
      </c>
      <c r="S32" s="84">
        <f>P32/'סכום נכסי הקרן'!$C$42</f>
        <v>3.2565556334708496E-4</v>
      </c>
    </row>
    <row r="33" spans="2:19">
      <c r="B33" s="97" t="s">
        <v>70</v>
      </c>
      <c r="C33" s="71"/>
      <c r="D33" s="71"/>
      <c r="E33" s="71"/>
      <c r="F33" s="71"/>
      <c r="G33" s="71"/>
      <c r="H33" s="71"/>
      <c r="I33" s="71"/>
      <c r="J33" s="82">
        <v>12.319686064651775</v>
      </c>
      <c r="K33" s="71"/>
      <c r="L33" s="71"/>
      <c r="M33" s="81">
        <v>6.0026525412084031E-2</v>
      </c>
      <c r="N33" s="80"/>
      <c r="O33" s="82"/>
      <c r="P33" s="80">
        <v>1521.1581864279999</v>
      </c>
      <c r="Q33" s="71"/>
      <c r="R33" s="81">
        <f t="shared" si="0"/>
        <v>7.1632571711377394E-2</v>
      </c>
      <c r="S33" s="81">
        <f>P33/'סכום נכסי הקרן'!$C$42</f>
        <v>3.2565556334708496E-4</v>
      </c>
    </row>
    <row r="34" spans="2:19">
      <c r="B34" s="98" t="s">
        <v>2057</v>
      </c>
      <c r="C34" s="73">
        <v>4824</v>
      </c>
      <c r="D34" s="86" t="s">
        <v>2026</v>
      </c>
      <c r="E34" s="73"/>
      <c r="F34" s="86" t="s">
        <v>748</v>
      </c>
      <c r="G34" s="73" t="s">
        <v>2058</v>
      </c>
      <c r="H34" s="73" t="s">
        <v>732</v>
      </c>
      <c r="I34" s="94">
        <v>42206</v>
      </c>
      <c r="J34" s="85">
        <v>14.5100000000048</v>
      </c>
      <c r="K34" s="86" t="s">
        <v>141</v>
      </c>
      <c r="L34" s="87">
        <v>4.555E-2</v>
      </c>
      <c r="M34" s="84">
        <v>6.3400000000023396E-2</v>
      </c>
      <c r="N34" s="83">
        <v>375212.37337500008</v>
      </c>
      <c r="O34" s="85">
        <v>77.7</v>
      </c>
      <c r="P34" s="83">
        <v>777.44971017700004</v>
      </c>
      <c r="Q34" s="84">
        <v>2.2524590337017277E-3</v>
      </c>
      <c r="R34" s="84">
        <f t="shared" si="0"/>
        <v>3.6610736880046034E-2</v>
      </c>
      <c r="S34" s="84">
        <f>P34/'סכום נכסי הקרן'!$C$42</f>
        <v>1.6643951010528421E-4</v>
      </c>
    </row>
    <row r="35" spans="2:19">
      <c r="B35" s="98" t="s">
        <v>2059</v>
      </c>
      <c r="C35" s="73">
        <v>5168</v>
      </c>
      <c r="D35" s="86" t="s">
        <v>2026</v>
      </c>
      <c r="E35" s="73"/>
      <c r="F35" s="86" t="s">
        <v>748</v>
      </c>
      <c r="G35" s="73" t="s">
        <v>895</v>
      </c>
      <c r="H35" s="73" t="s">
        <v>2060</v>
      </c>
      <c r="I35" s="94">
        <v>42408</v>
      </c>
      <c r="J35" s="85">
        <v>10.029999999997942</v>
      </c>
      <c r="K35" s="86" t="s">
        <v>141</v>
      </c>
      <c r="L35" s="87">
        <v>3.9510000000000003E-2</v>
      </c>
      <c r="M35" s="84">
        <v>5.6499999999997975E-2</v>
      </c>
      <c r="N35" s="83">
        <v>326107.55773100001</v>
      </c>
      <c r="O35" s="85">
        <v>85.52</v>
      </c>
      <c r="P35" s="83">
        <v>743.70847625100009</v>
      </c>
      <c r="Q35" s="84">
        <v>8.2653665528061298E-4</v>
      </c>
      <c r="R35" s="84">
        <f t="shared" si="0"/>
        <v>3.502183483133136E-2</v>
      </c>
      <c r="S35" s="84">
        <f>P35/'סכום נכסי הקרן'!$C$42</f>
        <v>1.5921605324180081E-4</v>
      </c>
    </row>
    <row r="36" spans="2:19">
      <c r="B36" s="100"/>
      <c r="C36" s="101"/>
      <c r="D36" s="101"/>
      <c r="E36" s="101"/>
      <c r="F36" s="101"/>
      <c r="G36" s="101"/>
      <c r="H36" s="101"/>
      <c r="I36" s="101"/>
      <c r="J36" s="102"/>
      <c r="K36" s="101"/>
      <c r="L36" s="101"/>
      <c r="M36" s="103"/>
      <c r="N36" s="104"/>
      <c r="O36" s="102"/>
      <c r="P36" s="101"/>
      <c r="Q36" s="101"/>
      <c r="R36" s="103"/>
      <c r="S36" s="101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126" t="s">
        <v>222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126" t="s">
        <v>113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126" t="s">
        <v>205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126" t="s">
        <v>213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</row>
    <row r="112" spans="2:19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</row>
    <row r="113" spans="2:19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</row>
    <row r="114" spans="2:19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</row>
    <row r="115" spans="2:19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</row>
    <row r="116" spans="2:19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</row>
    <row r="117" spans="2:19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</row>
    <row r="118" spans="2:19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</row>
    <row r="119" spans="2:19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</row>
    <row r="120" spans="2:19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</row>
    <row r="121" spans="2:19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</row>
    <row r="122" spans="2:19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</row>
    <row r="123" spans="2:19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</row>
    <row r="124" spans="2:19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</row>
    <row r="125" spans="2:19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</row>
    <row r="126" spans="2:19"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</row>
    <row r="127" spans="2:19"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</row>
    <row r="128" spans="2:19"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</row>
    <row r="129" spans="2:19"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</row>
    <row r="130" spans="2:19"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</row>
    <row r="131" spans="2:19"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</row>
    <row r="132" spans="2:19"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</row>
    <row r="133" spans="2:19"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</row>
    <row r="134" spans="2:19"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</row>
    <row r="135" spans="2:19"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</row>
    <row r="136" spans="2:19">
      <c r="B136" s="117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</row>
    <row r="137" spans="2:19">
      <c r="B137" s="117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</row>
    <row r="138" spans="2:19">
      <c r="B138" s="117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</row>
    <row r="139" spans="2:19">
      <c r="B139" s="117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</row>
    <row r="140" spans="2:19">
      <c r="B140" s="117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</row>
    <row r="141" spans="2:19">
      <c r="B141" s="117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</row>
    <row r="142" spans="2:19">
      <c r="B142" s="117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</row>
    <row r="143" spans="2:19">
      <c r="B143" s="117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</row>
    <row r="144" spans="2:19">
      <c r="B144" s="117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</row>
    <row r="145" spans="2:19">
      <c r="B145" s="117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</row>
    <row r="146" spans="2:19">
      <c r="B146" s="117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</row>
    <row r="147" spans="2:19">
      <c r="B147" s="117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</row>
    <row r="148" spans="2:19">
      <c r="B148" s="117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</row>
    <row r="149" spans="2:19">
      <c r="B149" s="117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</row>
    <row r="150" spans="2:19">
      <c r="B150" s="117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</row>
    <row r="151" spans="2:19">
      <c r="B151" s="117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</row>
    <row r="152" spans="2:19">
      <c r="B152" s="117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</row>
    <row r="153" spans="2:19">
      <c r="B153" s="117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</row>
    <row r="154" spans="2:19">
      <c r="B154" s="117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</row>
    <row r="155" spans="2:19">
      <c r="B155" s="117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</row>
    <row r="156" spans="2:19">
      <c r="B156" s="117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</row>
    <row r="157" spans="2:19">
      <c r="B157" s="117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</row>
    <row r="158" spans="2:19">
      <c r="B158" s="117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</row>
    <row r="159" spans="2:19">
      <c r="B159" s="117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</row>
    <row r="160" spans="2:19">
      <c r="B160" s="117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</row>
    <row r="161" spans="2:19">
      <c r="B161" s="117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</row>
    <row r="162" spans="2:19">
      <c r="B162" s="117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</row>
    <row r="163" spans="2:19">
      <c r="B163" s="117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</row>
    <row r="164" spans="2:19">
      <c r="B164" s="117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</row>
    <row r="165" spans="2:19">
      <c r="B165" s="117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</row>
    <row r="166" spans="2:19">
      <c r="B166" s="117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</row>
    <row r="167" spans="2:19">
      <c r="B167" s="117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</row>
    <row r="168" spans="2:19">
      <c r="B168" s="117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</row>
    <row r="169" spans="2:19">
      <c r="B169" s="117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</row>
    <row r="170" spans="2:19">
      <c r="B170" s="117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</row>
    <row r="171" spans="2:19">
      <c r="B171" s="117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</row>
    <row r="172" spans="2:19">
      <c r="B172" s="117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</row>
    <row r="173" spans="2:19">
      <c r="B173" s="117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</row>
    <row r="174" spans="2:19">
      <c r="B174" s="117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</row>
    <row r="175" spans="2:19">
      <c r="B175" s="117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</row>
    <row r="176" spans="2:19">
      <c r="B176" s="117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</row>
    <row r="177" spans="2:19">
      <c r="B177" s="117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</row>
    <row r="178" spans="2:19">
      <c r="B178" s="117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</row>
    <row r="179" spans="2:19">
      <c r="B179" s="117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</row>
    <row r="180" spans="2:19">
      <c r="B180" s="117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</row>
    <row r="181" spans="2:19">
      <c r="B181" s="117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</row>
    <row r="182" spans="2:19">
      <c r="B182" s="117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</row>
    <row r="183" spans="2:19">
      <c r="B183" s="117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</row>
    <row r="184" spans="2:19">
      <c r="B184" s="117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</row>
    <row r="185" spans="2:19">
      <c r="B185" s="117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</row>
    <row r="186" spans="2:19">
      <c r="B186" s="117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</row>
    <row r="187" spans="2:19">
      <c r="B187" s="117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</row>
    <row r="188" spans="2:19">
      <c r="B188" s="117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</row>
    <row r="189" spans="2:19">
      <c r="B189" s="117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</row>
    <row r="190" spans="2:19">
      <c r="B190" s="117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</row>
    <row r="191" spans="2:19">
      <c r="B191" s="117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</row>
    <row r="192" spans="2:19">
      <c r="B192" s="117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</row>
    <row r="193" spans="2:19">
      <c r="B193" s="117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</row>
    <row r="194" spans="2:19">
      <c r="B194" s="117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</row>
    <row r="195" spans="2:19">
      <c r="B195" s="117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</row>
    <row r="196" spans="2:19">
      <c r="B196" s="117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  <c r="R196" s="118"/>
      <c r="S196" s="118"/>
    </row>
    <row r="197" spans="2:19">
      <c r="B197" s="117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</row>
    <row r="198" spans="2:19">
      <c r="B198" s="117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</row>
    <row r="199" spans="2:19">
      <c r="B199" s="117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</row>
    <row r="200" spans="2:19">
      <c r="B200" s="117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</row>
    <row r="201" spans="2:19">
      <c r="B201" s="117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</row>
    <row r="202" spans="2:19">
      <c r="B202" s="117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</row>
    <row r="203" spans="2:19">
      <c r="B203" s="117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</row>
    <row r="204" spans="2:19">
      <c r="B204" s="117"/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</row>
    <row r="205" spans="2:19">
      <c r="B205" s="117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</row>
    <row r="206" spans="2:19">
      <c r="B206" s="117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</row>
    <row r="207" spans="2:19">
      <c r="B207" s="117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</row>
    <row r="208" spans="2:19">
      <c r="B208" s="117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</row>
    <row r="209" spans="2:19">
      <c r="B209" s="117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</row>
    <row r="210" spans="2:19">
      <c r="B210" s="117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</row>
    <row r="211" spans="2:19">
      <c r="B211" s="117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</row>
    <row r="212" spans="2:19">
      <c r="B212" s="117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</row>
    <row r="213" spans="2:19">
      <c r="B213" s="117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</row>
    <row r="214" spans="2:19">
      <c r="B214" s="117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</row>
    <row r="215" spans="2:19">
      <c r="B215" s="117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</row>
    <row r="216" spans="2:19">
      <c r="B216" s="117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</row>
    <row r="217" spans="2:19">
      <c r="B217" s="117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</row>
    <row r="218" spans="2:19">
      <c r="B218" s="117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</row>
    <row r="219" spans="2:19">
      <c r="B219" s="117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</row>
    <row r="220" spans="2:19">
      <c r="B220" s="117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</row>
    <row r="221" spans="2:19">
      <c r="B221" s="117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  <c r="S221" s="118"/>
    </row>
    <row r="222" spans="2:19">
      <c r="B222" s="117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  <c r="S222" s="118"/>
    </row>
    <row r="223" spans="2:19">
      <c r="B223" s="117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</row>
    <row r="224" spans="2:19">
      <c r="B224" s="117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  <c r="Q224" s="118"/>
      <c r="R224" s="118"/>
      <c r="S224" s="118"/>
    </row>
    <row r="225" spans="2:19">
      <c r="B225" s="117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</row>
    <row r="226" spans="2:19">
      <c r="B226" s="117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</row>
    <row r="227" spans="2:19">
      <c r="B227" s="117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</row>
    <row r="228" spans="2:19">
      <c r="B228" s="117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</row>
    <row r="229" spans="2:19">
      <c r="B229" s="117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</row>
    <row r="230" spans="2:19">
      <c r="B230" s="117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</row>
    <row r="231" spans="2:19">
      <c r="B231" s="117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</row>
    <row r="232" spans="2:19">
      <c r="B232" s="117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</row>
    <row r="233" spans="2:19">
      <c r="B233" s="117"/>
      <c r="C233" s="118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</row>
    <row r="234" spans="2:19">
      <c r="B234" s="117"/>
      <c r="C234" s="118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</row>
    <row r="235" spans="2:19">
      <c r="B235" s="117"/>
      <c r="C235" s="118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  <c r="S235" s="118"/>
    </row>
    <row r="236" spans="2:19">
      <c r="B236" s="117"/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  <c r="R236" s="118"/>
      <c r="S236" s="118"/>
    </row>
    <row r="237" spans="2:19">
      <c r="B237" s="117"/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</row>
    <row r="238" spans="2:19">
      <c r="B238" s="117"/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</row>
    <row r="239" spans="2:19">
      <c r="B239" s="117"/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</row>
    <row r="240" spans="2:19">
      <c r="B240" s="117"/>
      <c r="C240" s="118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  <c r="Q240" s="118"/>
      <c r="R240" s="118"/>
      <c r="S240" s="118"/>
    </row>
    <row r="241" spans="2:19">
      <c r="B241" s="117"/>
      <c r="C241" s="118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</row>
    <row r="242" spans="2:19">
      <c r="B242" s="117"/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</row>
    <row r="243" spans="2:19">
      <c r="B243" s="117"/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</row>
    <row r="244" spans="2:19">
      <c r="B244" s="117"/>
      <c r="C244" s="118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/>
    </row>
    <row r="245" spans="2:19">
      <c r="B245" s="117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8"/>
    </row>
    <row r="246" spans="2:19">
      <c r="B246" s="117"/>
      <c r="C246" s="118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</row>
    <row r="247" spans="2:19">
      <c r="B247" s="117"/>
      <c r="C247" s="118"/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  <c r="R247" s="118"/>
      <c r="S247" s="118"/>
    </row>
    <row r="248" spans="2:19">
      <c r="B248" s="117"/>
      <c r="C248" s="118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  <c r="S248" s="118"/>
    </row>
    <row r="249" spans="2:19">
      <c r="B249" s="117"/>
      <c r="C249" s="118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</row>
    <row r="250" spans="2:19">
      <c r="B250" s="117"/>
      <c r="C250" s="118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  <c r="S250" s="118"/>
    </row>
    <row r="251" spans="2:19">
      <c r="B251" s="117"/>
      <c r="C251" s="118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  <c r="S251" s="118"/>
    </row>
    <row r="252" spans="2:19">
      <c r="B252" s="117"/>
      <c r="C252" s="118"/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  <c r="R252" s="118"/>
      <c r="S252" s="118"/>
    </row>
    <row r="253" spans="2:19">
      <c r="B253" s="117"/>
      <c r="C253" s="118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  <c r="S253" s="118"/>
    </row>
    <row r="254" spans="2:19">
      <c r="B254" s="117"/>
      <c r="C254" s="118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  <c r="R254" s="118"/>
      <c r="S254" s="118"/>
    </row>
    <row r="255" spans="2:19">
      <c r="B255" s="117"/>
      <c r="C255" s="118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  <c r="Q255" s="118"/>
      <c r="R255" s="118"/>
      <c r="S255" s="118"/>
    </row>
    <row r="256" spans="2:19">
      <c r="B256" s="117"/>
      <c r="C256" s="118"/>
      <c r="D256" s="118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  <c r="Q256" s="118"/>
      <c r="R256" s="118"/>
      <c r="S256" s="118"/>
    </row>
    <row r="257" spans="2:19">
      <c r="B257" s="117"/>
      <c r="C257" s="118"/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  <c r="R257" s="118"/>
      <c r="S257" s="118"/>
    </row>
    <row r="258" spans="2:19">
      <c r="B258" s="117"/>
      <c r="C258" s="118"/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  <c r="R258" s="118"/>
      <c r="S258" s="118"/>
    </row>
    <row r="259" spans="2:19">
      <c r="B259" s="117"/>
      <c r="C259" s="118"/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  <c r="R259" s="118"/>
      <c r="S259" s="118"/>
    </row>
    <row r="260" spans="2:19">
      <c r="B260" s="117"/>
      <c r="C260" s="118"/>
      <c r="D260" s="118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  <c r="Q260" s="118"/>
      <c r="R260" s="118"/>
      <c r="S260" s="118"/>
    </row>
    <row r="261" spans="2:19">
      <c r="B261" s="117"/>
      <c r="C261" s="118"/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  <c r="S261" s="118"/>
    </row>
    <row r="262" spans="2:19">
      <c r="B262" s="117"/>
      <c r="C262" s="118"/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/>
    </row>
    <row r="263" spans="2:19">
      <c r="B263" s="117"/>
      <c r="C263" s="118"/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</row>
    <row r="264" spans="2:19">
      <c r="B264" s="117"/>
      <c r="C264" s="118"/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  <c r="R264" s="118"/>
      <c r="S264" s="118"/>
    </row>
    <row r="265" spans="2:19">
      <c r="B265" s="117"/>
      <c r="C265" s="118"/>
      <c r="D265" s="118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</row>
    <row r="266" spans="2:19">
      <c r="B266" s="117"/>
      <c r="C266" s="118"/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  <c r="Q266" s="118"/>
      <c r="R266" s="118"/>
      <c r="S266" s="118"/>
    </row>
    <row r="267" spans="2:19">
      <c r="B267" s="117"/>
      <c r="C267" s="118"/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  <c r="R267" s="118"/>
      <c r="S267" s="118"/>
    </row>
    <row r="268" spans="2:19">
      <c r="B268" s="117"/>
      <c r="C268" s="118"/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  <c r="Q268" s="118"/>
      <c r="R268" s="118"/>
      <c r="S268" s="118"/>
    </row>
    <row r="269" spans="2:19">
      <c r="B269" s="117"/>
      <c r="C269" s="118"/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  <c r="Q269" s="118"/>
      <c r="R269" s="118"/>
      <c r="S269" s="118"/>
    </row>
    <row r="270" spans="2:19">
      <c r="B270" s="117"/>
      <c r="C270" s="118"/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  <c r="Q270" s="118"/>
      <c r="R270" s="118"/>
      <c r="S270" s="118"/>
    </row>
    <row r="271" spans="2:19">
      <c r="B271" s="117"/>
      <c r="C271" s="118"/>
      <c r="D271" s="118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  <c r="Q271" s="118"/>
      <c r="R271" s="118"/>
      <c r="S271" s="118"/>
    </row>
    <row r="272" spans="2:19">
      <c r="B272" s="117"/>
      <c r="C272" s="118"/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  <c r="R272" s="118"/>
      <c r="S272" s="118"/>
    </row>
    <row r="273" spans="2:19">
      <c r="B273" s="117"/>
      <c r="C273" s="118"/>
      <c r="D273" s="118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</row>
    <row r="274" spans="2:19">
      <c r="B274" s="117"/>
      <c r="C274" s="118"/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</row>
    <row r="275" spans="2:19">
      <c r="B275" s="117"/>
      <c r="C275" s="118"/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  <c r="S275" s="118"/>
    </row>
    <row r="276" spans="2:19">
      <c r="B276" s="117"/>
      <c r="C276" s="118"/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  <c r="S276" s="118"/>
    </row>
    <row r="277" spans="2:19">
      <c r="B277" s="117"/>
      <c r="C277" s="118"/>
      <c r="D277" s="118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  <c r="Q277" s="118"/>
      <c r="R277" s="118"/>
      <c r="S277" s="118"/>
    </row>
    <row r="278" spans="2:19">
      <c r="B278" s="117"/>
      <c r="C278" s="118"/>
      <c r="D278" s="118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  <c r="Q278" s="118"/>
      <c r="R278" s="118"/>
      <c r="S278" s="118"/>
    </row>
    <row r="279" spans="2:19">
      <c r="B279" s="117"/>
      <c r="C279" s="118"/>
      <c r="D279" s="118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  <c r="Q279" s="118"/>
      <c r="R279" s="118"/>
      <c r="S279" s="118"/>
    </row>
    <row r="280" spans="2:19">
      <c r="B280" s="117"/>
      <c r="C280" s="118"/>
      <c r="D280" s="118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  <c r="R280" s="118"/>
      <c r="S280" s="118"/>
    </row>
    <row r="281" spans="2:19">
      <c r="B281" s="117"/>
      <c r="C281" s="118"/>
      <c r="D281" s="118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  <c r="R281" s="118"/>
      <c r="S281" s="118"/>
    </row>
    <row r="282" spans="2:19">
      <c r="B282" s="117"/>
      <c r="C282" s="118"/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  <c r="R282" s="118"/>
      <c r="S282" s="118"/>
    </row>
    <row r="283" spans="2:19">
      <c r="B283" s="117"/>
      <c r="C283" s="118"/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  <c r="R283" s="118"/>
      <c r="S283" s="118"/>
    </row>
    <row r="284" spans="2:19">
      <c r="B284" s="117"/>
      <c r="C284" s="118"/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  <c r="R284" s="118"/>
      <c r="S284" s="118"/>
    </row>
    <row r="285" spans="2:19">
      <c r="B285" s="117"/>
      <c r="C285" s="118"/>
      <c r="D285" s="118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  <c r="R285" s="118"/>
      <c r="S285" s="118"/>
    </row>
    <row r="286" spans="2:19">
      <c r="B286" s="117"/>
      <c r="C286" s="118"/>
      <c r="D286" s="118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  <c r="R286" s="118"/>
      <c r="S286" s="118"/>
    </row>
    <row r="287" spans="2:19">
      <c r="B287" s="117"/>
      <c r="C287" s="118"/>
      <c r="D287" s="118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  <c r="R287" s="118"/>
      <c r="S287" s="118"/>
    </row>
    <row r="288" spans="2:19">
      <c r="B288" s="117"/>
      <c r="C288" s="118"/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  <c r="R288" s="118"/>
      <c r="S288" s="118"/>
    </row>
    <row r="289" spans="2:19">
      <c r="B289" s="117"/>
      <c r="C289" s="118"/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</row>
    <row r="290" spans="2:19">
      <c r="B290" s="117"/>
      <c r="C290" s="118"/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  <c r="R290" s="118"/>
      <c r="S290" s="118"/>
    </row>
    <row r="291" spans="2:19">
      <c r="B291" s="117"/>
      <c r="C291" s="118"/>
      <c r="D291" s="118"/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  <c r="P291" s="118"/>
      <c r="Q291" s="118"/>
      <c r="R291" s="118"/>
      <c r="S291" s="118"/>
    </row>
    <row r="292" spans="2:19">
      <c r="B292" s="117"/>
      <c r="C292" s="118"/>
      <c r="D292" s="118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  <c r="Q292" s="118"/>
      <c r="R292" s="118"/>
      <c r="S292" s="118"/>
    </row>
    <row r="293" spans="2:19">
      <c r="B293" s="117"/>
      <c r="C293" s="118"/>
      <c r="D293" s="118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  <c r="Q293" s="118"/>
      <c r="R293" s="118"/>
      <c r="S293" s="118"/>
    </row>
    <row r="294" spans="2:19">
      <c r="B294" s="117"/>
      <c r="C294" s="118"/>
      <c r="D294" s="118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  <c r="Q294" s="118"/>
      <c r="R294" s="118"/>
      <c r="S294" s="118"/>
    </row>
    <row r="295" spans="2:19">
      <c r="B295" s="117"/>
      <c r="C295" s="118"/>
      <c r="D295" s="118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  <c r="R295" s="118"/>
      <c r="S295" s="118"/>
    </row>
    <row r="296" spans="2:19">
      <c r="B296" s="117"/>
      <c r="C296" s="118"/>
      <c r="D296" s="118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  <c r="R296" s="118"/>
      <c r="S296" s="118"/>
    </row>
    <row r="297" spans="2:19">
      <c r="B297" s="117"/>
      <c r="C297" s="118"/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  <c r="S297" s="118"/>
    </row>
    <row r="298" spans="2:19">
      <c r="B298" s="117"/>
      <c r="C298" s="118"/>
      <c r="D298" s="118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  <c r="R298" s="118"/>
      <c r="S298" s="118"/>
    </row>
    <row r="299" spans="2:19">
      <c r="B299" s="117"/>
      <c r="C299" s="118"/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  <c r="R299" s="118"/>
      <c r="S299" s="118"/>
    </row>
    <row r="300" spans="2:19">
      <c r="B300" s="117"/>
      <c r="C300" s="118"/>
      <c r="D300" s="118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  <c r="Q300" s="118"/>
      <c r="R300" s="118"/>
      <c r="S300" s="118"/>
    </row>
    <row r="301" spans="2:19">
      <c r="B301" s="117"/>
      <c r="C301" s="118"/>
      <c r="D301" s="118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  <c r="Q301" s="118"/>
      <c r="R301" s="118"/>
      <c r="S301" s="118"/>
    </row>
    <row r="302" spans="2:19">
      <c r="B302" s="117"/>
      <c r="C302" s="118"/>
      <c r="D302" s="118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  <c r="R302" s="118"/>
      <c r="S302" s="118"/>
    </row>
    <row r="303" spans="2:19">
      <c r="B303" s="117"/>
      <c r="C303" s="118"/>
      <c r="D303" s="118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  <c r="Q303" s="118"/>
      <c r="R303" s="118"/>
      <c r="S303" s="118"/>
    </row>
    <row r="304" spans="2:19">
      <c r="B304" s="117"/>
      <c r="C304" s="118"/>
      <c r="D304" s="118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  <c r="R304" s="118"/>
      <c r="S304" s="118"/>
    </row>
    <row r="305" spans="2:19">
      <c r="B305" s="117"/>
      <c r="C305" s="118"/>
      <c r="D305" s="118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  <c r="R305" s="118"/>
      <c r="S305" s="118"/>
    </row>
    <row r="306" spans="2:19">
      <c r="B306" s="117"/>
      <c r="C306" s="118"/>
      <c r="D306" s="118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  <c r="R306" s="118"/>
      <c r="S306" s="118"/>
    </row>
    <row r="307" spans="2:19">
      <c r="B307" s="117"/>
      <c r="C307" s="118"/>
      <c r="D307" s="118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  <c r="R307" s="118"/>
      <c r="S307" s="118"/>
    </row>
    <row r="308" spans="2:19">
      <c r="B308" s="117"/>
      <c r="C308" s="118"/>
      <c r="D308" s="118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  <c r="Q308" s="118"/>
      <c r="R308" s="118"/>
      <c r="S308" s="118"/>
    </row>
    <row r="309" spans="2:19">
      <c r="B309" s="117"/>
      <c r="C309" s="118"/>
      <c r="D309" s="118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  <c r="Q309" s="118"/>
      <c r="R309" s="118"/>
      <c r="S309" s="118"/>
    </row>
    <row r="310" spans="2:19">
      <c r="B310" s="117"/>
      <c r="C310" s="118"/>
      <c r="D310" s="118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  <c r="Q310" s="118"/>
      <c r="R310" s="118"/>
      <c r="S310" s="118"/>
    </row>
    <row r="311" spans="2:19">
      <c r="B311" s="117"/>
      <c r="C311" s="118"/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  <c r="S311" s="118"/>
    </row>
    <row r="312" spans="2:19">
      <c r="B312" s="117"/>
      <c r="C312" s="118"/>
      <c r="D312" s="118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  <c r="Q312" s="118"/>
      <c r="R312" s="118"/>
      <c r="S312" s="118"/>
    </row>
    <row r="313" spans="2:19">
      <c r="B313" s="117"/>
      <c r="C313" s="118"/>
      <c r="D313" s="118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  <c r="R313" s="118"/>
      <c r="S313" s="118"/>
    </row>
    <row r="314" spans="2:19">
      <c r="B314" s="117"/>
      <c r="C314" s="118"/>
      <c r="D314" s="118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  <c r="R314" s="118"/>
      <c r="S314" s="118"/>
    </row>
    <row r="315" spans="2:19">
      <c r="B315" s="117"/>
      <c r="C315" s="118"/>
      <c r="D315" s="118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  <c r="Q315" s="118"/>
      <c r="R315" s="118"/>
      <c r="S315" s="118"/>
    </row>
    <row r="316" spans="2:19">
      <c r="B316" s="117"/>
      <c r="C316" s="118"/>
      <c r="D316" s="118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  <c r="Q316" s="118"/>
      <c r="R316" s="118"/>
      <c r="S316" s="118"/>
    </row>
    <row r="317" spans="2:19">
      <c r="B317" s="117"/>
      <c r="C317" s="118"/>
      <c r="D317" s="118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  <c r="Q317" s="118"/>
      <c r="R317" s="118"/>
      <c r="S317" s="118"/>
    </row>
    <row r="318" spans="2:19">
      <c r="B318" s="117"/>
      <c r="C318" s="118"/>
      <c r="D318" s="118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  <c r="R318" s="118"/>
      <c r="S318" s="118"/>
    </row>
    <row r="319" spans="2:19">
      <c r="B319" s="117"/>
      <c r="C319" s="118"/>
      <c r="D319" s="118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  <c r="R319" s="118"/>
      <c r="S319" s="118"/>
    </row>
    <row r="320" spans="2:19">
      <c r="B320" s="117"/>
      <c r="C320" s="118"/>
      <c r="D320" s="118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  <c r="Q320" s="118"/>
      <c r="R320" s="118"/>
      <c r="S320" s="118"/>
    </row>
    <row r="321" spans="2:19">
      <c r="B321" s="117"/>
      <c r="C321" s="118"/>
      <c r="D321" s="118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  <c r="R321" s="118"/>
      <c r="S321" s="118"/>
    </row>
    <row r="322" spans="2:19">
      <c r="B322" s="117"/>
      <c r="C322" s="118"/>
      <c r="D322" s="118"/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  <c r="Q322" s="118"/>
      <c r="R322" s="118"/>
      <c r="S322" s="118"/>
    </row>
    <row r="323" spans="2:19">
      <c r="B323" s="117"/>
      <c r="C323" s="118"/>
      <c r="D323" s="118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  <c r="Q323" s="118"/>
      <c r="R323" s="118"/>
      <c r="S323" s="118"/>
    </row>
    <row r="324" spans="2:19">
      <c r="B324" s="117"/>
      <c r="C324" s="118"/>
      <c r="D324" s="118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  <c r="Q324" s="118"/>
      <c r="R324" s="118"/>
      <c r="S324" s="118"/>
    </row>
    <row r="325" spans="2:19">
      <c r="B325" s="117"/>
      <c r="C325" s="118"/>
      <c r="D325" s="118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  <c r="Q325" s="118"/>
      <c r="R325" s="118"/>
      <c r="S325" s="118"/>
    </row>
    <row r="326" spans="2:19">
      <c r="B326" s="117"/>
      <c r="C326" s="118"/>
      <c r="D326" s="118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  <c r="Q326" s="118"/>
      <c r="R326" s="118"/>
      <c r="S326" s="118"/>
    </row>
    <row r="327" spans="2:19">
      <c r="B327" s="117"/>
      <c r="C327" s="118"/>
      <c r="D327" s="118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  <c r="Q327" s="118"/>
      <c r="R327" s="118"/>
      <c r="S327" s="118"/>
    </row>
    <row r="328" spans="2:19">
      <c r="B328" s="117"/>
      <c r="C328" s="118"/>
      <c r="D328" s="118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  <c r="Q328" s="118"/>
      <c r="R328" s="118"/>
      <c r="S328" s="118"/>
    </row>
    <row r="329" spans="2:19">
      <c r="B329" s="117"/>
      <c r="C329" s="118"/>
      <c r="D329" s="118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</row>
    <row r="330" spans="2:19">
      <c r="B330" s="117"/>
      <c r="C330" s="118"/>
      <c r="D330" s="118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  <c r="S330" s="118"/>
    </row>
    <row r="331" spans="2:19">
      <c r="B331" s="117"/>
      <c r="C331" s="118"/>
      <c r="D331" s="118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</row>
    <row r="332" spans="2:19">
      <c r="B332" s="117"/>
      <c r="C332" s="118"/>
      <c r="D332" s="118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  <c r="R332" s="118"/>
      <c r="S332" s="118"/>
    </row>
    <row r="333" spans="2:19">
      <c r="B333" s="117"/>
      <c r="C333" s="118"/>
      <c r="D333" s="118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  <c r="S333" s="118"/>
    </row>
    <row r="334" spans="2:19">
      <c r="B334" s="117"/>
      <c r="C334" s="118"/>
      <c r="D334" s="118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  <c r="R334" s="118"/>
      <c r="S334" s="118"/>
    </row>
    <row r="335" spans="2:19">
      <c r="B335" s="117"/>
      <c r="C335" s="118"/>
      <c r="D335" s="118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  <c r="R335" s="118"/>
      <c r="S335" s="118"/>
    </row>
    <row r="336" spans="2:19">
      <c r="B336" s="117"/>
      <c r="C336" s="118"/>
      <c r="D336" s="118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  <c r="S336" s="118"/>
    </row>
    <row r="337" spans="2:19">
      <c r="B337" s="117"/>
      <c r="C337" s="118"/>
      <c r="D337" s="118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</row>
    <row r="338" spans="2:19">
      <c r="B338" s="117"/>
      <c r="C338" s="118"/>
      <c r="D338" s="118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  <c r="R338" s="118"/>
      <c r="S338" s="118"/>
    </row>
    <row r="339" spans="2:19">
      <c r="B339" s="117"/>
      <c r="C339" s="118"/>
      <c r="D339" s="118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  <c r="R339" s="118"/>
      <c r="S339" s="118"/>
    </row>
    <row r="340" spans="2:19">
      <c r="B340" s="117"/>
      <c r="C340" s="118"/>
      <c r="D340" s="118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  <c r="Q340" s="118"/>
      <c r="R340" s="118"/>
      <c r="S340" s="118"/>
    </row>
    <row r="341" spans="2:19">
      <c r="B341" s="117"/>
      <c r="C341" s="118"/>
      <c r="D341" s="118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  <c r="Q341" s="118"/>
      <c r="R341" s="118"/>
      <c r="S341" s="118"/>
    </row>
    <row r="342" spans="2:19">
      <c r="B342" s="117"/>
      <c r="C342" s="118"/>
      <c r="D342" s="118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  <c r="Q342" s="118"/>
      <c r="R342" s="118"/>
      <c r="S342" s="118"/>
    </row>
    <row r="343" spans="2:19">
      <c r="B343" s="117"/>
      <c r="C343" s="118"/>
      <c r="D343" s="118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  <c r="Q343" s="118"/>
      <c r="R343" s="118"/>
      <c r="S343" s="118"/>
    </row>
    <row r="344" spans="2:19">
      <c r="B344" s="117"/>
      <c r="C344" s="118"/>
      <c r="D344" s="118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  <c r="Q344" s="118"/>
      <c r="R344" s="118"/>
      <c r="S344" s="118"/>
    </row>
    <row r="345" spans="2:19">
      <c r="B345" s="117"/>
      <c r="C345" s="118"/>
      <c r="D345" s="118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  <c r="R345" s="118"/>
      <c r="S345" s="118"/>
    </row>
    <row r="346" spans="2:19">
      <c r="B346" s="117"/>
      <c r="C346" s="118"/>
      <c r="D346" s="118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  <c r="R346" s="118"/>
      <c r="S346" s="118"/>
    </row>
    <row r="347" spans="2:19">
      <c r="B347" s="117"/>
      <c r="C347" s="118"/>
      <c r="D347" s="118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  <c r="Q347" s="118"/>
      <c r="R347" s="118"/>
      <c r="S347" s="118"/>
    </row>
    <row r="348" spans="2:19">
      <c r="B348" s="117"/>
      <c r="C348" s="118"/>
      <c r="D348" s="118"/>
      <c r="E348" s="118"/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  <c r="P348" s="118"/>
      <c r="Q348" s="118"/>
      <c r="R348" s="118"/>
      <c r="S348" s="118"/>
    </row>
    <row r="349" spans="2:19">
      <c r="B349" s="117"/>
      <c r="C349" s="118"/>
      <c r="D349" s="118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  <c r="Q349" s="118"/>
      <c r="R349" s="118"/>
      <c r="S349" s="118"/>
    </row>
    <row r="350" spans="2:19">
      <c r="B350" s="117"/>
      <c r="C350" s="118"/>
      <c r="D350" s="118"/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  <c r="Q350" s="118"/>
      <c r="R350" s="118"/>
      <c r="S350" s="118"/>
    </row>
    <row r="351" spans="2:19">
      <c r="B351" s="117"/>
      <c r="C351" s="118"/>
      <c r="D351" s="118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  <c r="Q351" s="118"/>
      <c r="R351" s="118"/>
      <c r="S351" s="118"/>
    </row>
    <row r="352" spans="2:19">
      <c r="B352" s="117"/>
      <c r="C352" s="118"/>
      <c r="D352" s="118"/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  <c r="Q352" s="118"/>
      <c r="R352" s="118"/>
      <c r="S352" s="118"/>
    </row>
    <row r="353" spans="2:19">
      <c r="B353" s="117"/>
      <c r="C353" s="118"/>
      <c r="D353" s="118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  <c r="Q353" s="118"/>
      <c r="R353" s="118"/>
      <c r="S353" s="118"/>
    </row>
    <row r="354" spans="2:19">
      <c r="B354" s="117"/>
      <c r="C354" s="118"/>
      <c r="D354" s="118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  <c r="Q354" s="118"/>
      <c r="R354" s="118"/>
      <c r="S354" s="118"/>
    </row>
    <row r="355" spans="2:19">
      <c r="B355" s="117"/>
      <c r="C355" s="118"/>
      <c r="D355" s="118"/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  <c r="Q355" s="118"/>
      <c r="R355" s="118"/>
      <c r="S355" s="118"/>
    </row>
    <row r="356" spans="2:19">
      <c r="B356" s="117"/>
      <c r="C356" s="118"/>
      <c r="D356" s="118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  <c r="Q356" s="118"/>
      <c r="R356" s="118"/>
      <c r="S356" s="118"/>
    </row>
    <row r="357" spans="2:19">
      <c r="B357" s="117"/>
      <c r="C357" s="118"/>
      <c r="D357" s="118"/>
      <c r="E357" s="118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  <c r="Q357" s="118"/>
      <c r="R357" s="118"/>
      <c r="S357" s="118"/>
    </row>
    <row r="358" spans="2:19">
      <c r="B358" s="117"/>
      <c r="C358" s="118"/>
      <c r="D358" s="118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  <c r="R358" s="118"/>
      <c r="S358" s="118"/>
    </row>
    <row r="359" spans="2:19">
      <c r="B359" s="117"/>
      <c r="C359" s="118"/>
      <c r="D359" s="118"/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  <c r="R359" s="118"/>
      <c r="S359" s="118"/>
    </row>
    <row r="360" spans="2:19">
      <c r="B360" s="117"/>
      <c r="C360" s="118"/>
      <c r="D360" s="118"/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  <c r="Q360" s="118"/>
      <c r="R360" s="118"/>
      <c r="S360" s="118"/>
    </row>
    <row r="361" spans="2:19">
      <c r="B361" s="117"/>
      <c r="C361" s="118"/>
      <c r="D361" s="118"/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  <c r="R361" s="118"/>
      <c r="S361" s="118"/>
    </row>
    <row r="362" spans="2:19">
      <c r="B362" s="117"/>
      <c r="C362" s="118"/>
      <c r="D362" s="118"/>
      <c r="E362" s="118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  <c r="Q362" s="118"/>
      <c r="R362" s="118"/>
      <c r="S362" s="118"/>
    </row>
    <row r="363" spans="2:19">
      <c r="B363" s="117"/>
      <c r="C363" s="118"/>
      <c r="D363" s="118"/>
      <c r="E363" s="118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  <c r="P363" s="118"/>
      <c r="Q363" s="118"/>
      <c r="R363" s="118"/>
      <c r="S363" s="118"/>
    </row>
    <row r="364" spans="2:19">
      <c r="B364" s="117"/>
      <c r="C364" s="118"/>
      <c r="D364" s="118"/>
      <c r="E364" s="118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  <c r="Q364" s="118"/>
      <c r="R364" s="118"/>
      <c r="S364" s="118"/>
    </row>
    <row r="365" spans="2:19">
      <c r="B365" s="117"/>
      <c r="C365" s="118"/>
      <c r="D365" s="118"/>
      <c r="E365" s="118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  <c r="P365" s="118"/>
      <c r="Q365" s="118"/>
      <c r="R365" s="118"/>
      <c r="S365" s="118"/>
    </row>
    <row r="366" spans="2:19">
      <c r="B366" s="117"/>
      <c r="C366" s="118"/>
      <c r="D366" s="118"/>
      <c r="E366" s="118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  <c r="Q366" s="118"/>
      <c r="R366" s="118"/>
      <c r="S366" s="118"/>
    </row>
    <row r="367" spans="2:19">
      <c r="B367" s="117"/>
      <c r="C367" s="118"/>
      <c r="D367" s="118"/>
      <c r="E367" s="118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  <c r="Q367" s="118"/>
      <c r="R367" s="118"/>
      <c r="S367" s="118"/>
    </row>
    <row r="368" spans="2:19">
      <c r="B368" s="117"/>
      <c r="C368" s="118"/>
      <c r="D368" s="118"/>
      <c r="E368" s="118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  <c r="P368" s="118"/>
      <c r="Q368" s="118"/>
      <c r="R368" s="118"/>
      <c r="S368" s="118"/>
    </row>
    <row r="369" spans="2:19">
      <c r="B369" s="117"/>
      <c r="C369" s="118"/>
      <c r="D369" s="118"/>
      <c r="E369" s="118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  <c r="Q369" s="118"/>
      <c r="R369" s="118"/>
      <c r="S369" s="118"/>
    </row>
    <row r="370" spans="2:19">
      <c r="B370" s="117"/>
      <c r="C370" s="118"/>
      <c r="D370" s="118"/>
      <c r="E370" s="118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  <c r="R370" s="118"/>
      <c r="S370" s="118"/>
    </row>
    <row r="371" spans="2:19">
      <c r="B371" s="117"/>
      <c r="C371" s="118"/>
      <c r="D371" s="118"/>
      <c r="E371" s="118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  <c r="Q371" s="118"/>
      <c r="R371" s="118"/>
      <c r="S371" s="118"/>
    </row>
    <row r="372" spans="2:19">
      <c r="B372" s="117"/>
      <c r="C372" s="118"/>
      <c r="D372" s="118"/>
      <c r="E372" s="118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118"/>
      <c r="Q372" s="118"/>
      <c r="R372" s="118"/>
      <c r="S372" s="118"/>
    </row>
    <row r="373" spans="2:19">
      <c r="B373" s="117"/>
      <c r="C373" s="118"/>
      <c r="D373" s="118"/>
      <c r="E373" s="118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P373" s="118"/>
      <c r="Q373" s="118"/>
      <c r="R373" s="118"/>
      <c r="S373" s="118"/>
    </row>
    <row r="374" spans="2:19">
      <c r="B374" s="117"/>
      <c r="C374" s="118"/>
      <c r="D374" s="118"/>
      <c r="E374" s="118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  <c r="Q374" s="118"/>
      <c r="R374" s="118"/>
      <c r="S374" s="118"/>
    </row>
    <row r="375" spans="2:19">
      <c r="B375" s="117"/>
      <c r="C375" s="118"/>
      <c r="D375" s="118"/>
      <c r="E375" s="118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  <c r="P375" s="118"/>
      <c r="Q375" s="118"/>
      <c r="R375" s="118"/>
      <c r="S375" s="118"/>
    </row>
    <row r="376" spans="2:19">
      <c r="B376" s="117"/>
      <c r="C376" s="118"/>
      <c r="D376" s="118"/>
      <c r="E376" s="118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  <c r="Q376" s="118"/>
      <c r="R376" s="118"/>
      <c r="S376" s="118"/>
    </row>
    <row r="377" spans="2:19">
      <c r="B377" s="117"/>
      <c r="C377" s="118"/>
      <c r="D377" s="118"/>
      <c r="E377" s="118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  <c r="Q377" s="118"/>
      <c r="R377" s="118"/>
      <c r="S377" s="118"/>
    </row>
    <row r="378" spans="2:19">
      <c r="B378" s="117"/>
      <c r="C378" s="118"/>
      <c r="D378" s="118"/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  <c r="Q378" s="118"/>
      <c r="R378" s="118"/>
      <c r="S378" s="118"/>
    </row>
    <row r="379" spans="2:19">
      <c r="B379" s="117"/>
      <c r="C379" s="118"/>
      <c r="D379" s="118"/>
      <c r="E379" s="118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  <c r="Q379" s="118"/>
      <c r="R379" s="118"/>
      <c r="S379" s="118"/>
    </row>
    <row r="380" spans="2:19">
      <c r="B380" s="117"/>
      <c r="C380" s="118"/>
      <c r="D380" s="118"/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  <c r="Q380" s="118"/>
      <c r="R380" s="118"/>
      <c r="S380" s="118"/>
    </row>
    <row r="381" spans="2:19">
      <c r="B381" s="117"/>
      <c r="C381" s="118"/>
      <c r="D381" s="118"/>
      <c r="E381" s="118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  <c r="Q381" s="118"/>
      <c r="R381" s="118"/>
      <c r="S381" s="118"/>
    </row>
    <row r="382" spans="2:19">
      <c r="B382" s="117"/>
      <c r="C382" s="118"/>
      <c r="D382" s="118"/>
      <c r="E382" s="118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  <c r="Q382" s="118"/>
      <c r="R382" s="118"/>
      <c r="S382" s="118"/>
    </row>
    <row r="383" spans="2:19">
      <c r="B383" s="117"/>
      <c r="C383" s="118"/>
      <c r="D383" s="118"/>
      <c r="E383" s="118"/>
      <c r="F383" s="118"/>
      <c r="G383" s="118"/>
      <c r="H383" s="118"/>
      <c r="I383" s="118"/>
      <c r="J383" s="118"/>
      <c r="K383" s="118"/>
      <c r="L383" s="118"/>
      <c r="M383" s="118"/>
      <c r="N383" s="118"/>
      <c r="O383" s="118"/>
      <c r="P383" s="118"/>
      <c r="Q383" s="118"/>
      <c r="R383" s="118"/>
      <c r="S383" s="118"/>
    </row>
    <row r="384" spans="2:19">
      <c r="B384" s="117"/>
      <c r="C384" s="118"/>
      <c r="D384" s="118"/>
      <c r="E384" s="118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  <c r="P384" s="118"/>
      <c r="Q384" s="118"/>
      <c r="R384" s="118"/>
      <c r="S384" s="118"/>
    </row>
    <row r="385" spans="2:19">
      <c r="B385" s="117"/>
      <c r="C385" s="118"/>
      <c r="D385" s="118"/>
      <c r="E385" s="118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  <c r="R385" s="118"/>
      <c r="S385" s="118"/>
    </row>
    <row r="386" spans="2:19">
      <c r="B386" s="117"/>
      <c r="C386" s="118"/>
      <c r="D386" s="118"/>
      <c r="E386" s="118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  <c r="Q386" s="118"/>
      <c r="R386" s="118"/>
      <c r="S386" s="118"/>
    </row>
    <row r="387" spans="2:19">
      <c r="B387" s="117"/>
      <c r="C387" s="118"/>
      <c r="D387" s="118"/>
      <c r="E387" s="118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  <c r="P387" s="118"/>
      <c r="Q387" s="118"/>
      <c r="R387" s="118"/>
      <c r="S387" s="118"/>
    </row>
    <row r="388" spans="2:19">
      <c r="B388" s="117"/>
      <c r="C388" s="118"/>
      <c r="D388" s="118"/>
      <c r="E388" s="118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  <c r="P388" s="118"/>
      <c r="Q388" s="118"/>
      <c r="R388" s="118"/>
      <c r="S388" s="118"/>
    </row>
    <row r="389" spans="2:19">
      <c r="B389" s="117"/>
      <c r="C389" s="118"/>
      <c r="D389" s="118"/>
      <c r="E389" s="118"/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  <c r="P389" s="118"/>
      <c r="Q389" s="118"/>
      <c r="R389" s="118"/>
      <c r="S389" s="118"/>
    </row>
    <row r="390" spans="2:19">
      <c r="B390" s="117"/>
      <c r="C390" s="118"/>
      <c r="D390" s="118"/>
      <c r="E390" s="118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  <c r="P390" s="118"/>
      <c r="Q390" s="118"/>
      <c r="R390" s="118"/>
      <c r="S390" s="118"/>
    </row>
    <row r="391" spans="2:19">
      <c r="B391" s="117"/>
      <c r="C391" s="118"/>
      <c r="D391" s="118"/>
      <c r="E391" s="118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  <c r="P391" s="118"/>
      <c r="Q391" s="118"/>
      <c r="R391" s="118"/>
      <c r="S391" s="118"/>
    </row>
    <row r="392" spans="2:19">
      <c r="B392" s="117"/>
      <c r="C392" s="118"/>
      <c r="D392" s="118"/>
      <c r="E392" s="118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  <c r="P392" s="118"/>
      <c r="Q392" s="118"/>
      <c r="R392" s="118"/>
      <c r="S392" s="118"/>
    </row>
    <row r="393" spans="2:19">
      <c r="B393" s="117"/>
      <c r="C393" s="118"/>
      <c r="D393" s="118"/>
      <c r="E393" s="118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  <c r="R393" s="118"/>
      <c r="S393" s="118"/>
    </row>
    <row r="394" spans="2:19">
      <c r="B394" s="117"/>
      <c r="C394" s="118"/>
      <c r="D394" s="118"/>
      <c r="E394" s="118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  <c r="Q394" s="118"/>
      <c r="R394" s="118"/>
      <c r="S394" s="118"/>
    </row>
    <row r="395" spans="2:19">
      <c r="B395" s="117"/>
      <c r="C395" s="118"/>
      <c r="D395" s="118"/>
      <c r="E395" s="118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  <c r="P395" s="118"/>
      <c r="Q395" s="118"/>
      <c r="R395" s="118"/>
      <c r="S395" s="118"/>
    </row>
    <row r="396" spans="2:19">
      <c r="B396" s="117"/>
      <c r="C396" s="118"/>
      <c r="D396" s="118"/>
      <c r="E396" s="118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  <c r="P396" s="118"/>
      <c r="Q396" s="118"/>
      <c r="R396" s="118"/>
      <c r="S396" s="118"/>
    </row>
    <row r="397" spans="2:19">
      <c r="B397" s="117"/>
      <c r="C397" s="118"/>
      <c r="D397" s="118"/>
      <c r="E397" s="118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P397" s="118"/>
      <c r="Q397" s="118"/>
      <c r="R397" s="118"/>
      <c r="S397" s="118"/>
    </row>
    <row r="398" spans="2:19">
      <c r="B398" s="117"/>
      <c r="C398" s="118"/>
      <c r="D398" s="118"/>
      <c r="E398" s="118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  <c r="Q398" s="118"/>
      <c r="R398" s="118"/>
      <c r="S398" s="118"/>
    </row>
    <row r="399" spans="2:19">
      <c r="B399" s="117"/>
      <c r="C399" s="118"/>
      <c r="D399" s="118"/>
      <c r="E399" s="118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  <c r="P399" s="118"/>
      <c r="Q399" s="118"/>
      <c r="R399" s="118"/>
      <c r="S399" s="118"/>
    </row>
    <row r="400" spans="2:19">
      <c r="B400" s="117"/>
      <c r="C400" s="118"/>
      <c r="D400" s="118"/>
      <c r="E400" s="118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  <c r="Q400" s="118"/>
      <c r="R400" s="118"/>
      <c r="S400" s="118"/>
    </row>
    <row r="401" spans="2:19">
      <c r="B401" s="117"/>
      <c r="C401" s="118"/>
      <c r="D401" s="118"/>
      <c r="E401" s="118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18"/>
      <c r="R401" s="118"/>
      <c r="S401" s="118"/>
    </row>
    <row r="402" spans="2:19">
      <c r="B402" s="117"/>
      <c r="C402" s="118"/>
      <c r="D402" s="118"/>
      <c r="E402" s="118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  <c r="Q402" s="118"/>
      <c r="R402" s="118"/>
      <c r="S402" s="118"/>
    </row>
    <row r="403" spans="2:19">
      <c r="B403" s="117"/>
      <c r="C403" s="118"/>
      <c r="D403" s="118"/>
      <c r="E403" s="118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  <c r="P403" s="118"/>
      <c r="Q403" s="118"/>
      <c r="R403" s="118"/>
      <c r="S403" s="118"/>
    </row>
    <row r="404" spans="2:19">
      <c r="B404" s="117"/>
      <c r="C404" s="118"/>
      <c r="D404" s="118"/>
      <c r="E404" s="118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  <c r="P404" s="118"/>
      <c r="Q404" s="118"/>
      <c r="R404" s="118"/>
      <c r="S404" s="118"/>
    </row>
    <row r="405" spans="2:19">
      <c r="B405" s="117"/>
      <c r="C405" s="118"/>
      <c r="D405" s="118"/>
      <c r="E405" s="118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  <c r="R405" s="118"/>
      <c r="S405" s="118"/>
    </row>
    <row r="406" spans="2:19">
      <c r="B406" s="117"/>
      <c r="C406" s="118"/>
      <c r="D406" s="118"/>
      <c r="E406" s="118"/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  <c r="Q406" s="118"/>
      <c r="R406" s="118"/>
      <c r="S406" s="118"/>
    </row>
    <row r="407" spans="2:19">
      <c r="B407" s="117"/>
      <c r="C407" s="118"/>
      <c r="D407" s="118"/>
      <c r="E407" s="118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  <c r="Q407" s="118"/>
      <c r="R407" s="118"/>
      <c r="S407" s="118"/>
    </row>
    <row r="408" spans="2:19">
      <c r="B408" s="117"/>
      <c r="C408" s="118"/>
      <c r="D408" s="118"/>
      <c r="E408" s="118"/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  <c r="Q408" s="118"/>
      <c r="R408" s="118"/>
      <c r="S408" s="118"/>
    </row>
    <row r="409" spans="2:19">
      <c r="B409" s="117"/>
      <c r="C409" s="118"/>
      <c r="D409" s="118"/>
      <c r="E409" s="118"/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  <c r="R409" s="118"/>
      <c r="S409" s="118"/>
    </row>
    <row r="410" spans="2:19">
      <c r="B410" s="117"/>
      <c r="C410" s="118"/>
      <c r="D410" s="118"/>
      <c r="E410" s="118"/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  <c r="Q410" s="118"/>
      <c r="R410" s="118"/>
      <c r="S410" s="118"/>
    </row>
    <row r="411" spans="2:19">
      <c r="B411" s="117"/>
      <c r="C411" s="118"/>
      <c r="D411" s="118"/>
      <c r="E411" s="118"/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  <c r="Q411" s="118"/>
      <c r="R411" s="118"/>
      <c r="S411" s="118"/>
    </row>
    <row r="412" spans="2:19">
      <c r="B412" s="117"/>
      <c r="C412" s="118"/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118"/>
      <c r="Q412" s="118"/>
      <c r="R412" s="118"/>
      <c r="S412" s="118"/>
    </row>
    <row r="413" spans="2:19">
      <c r="B413" s="117"/>
      <c r="C413" s="118"/>
      <c r="D413" s="118"/>
      <c r="E413" s="118"/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  <c r="P413" s="118"/>
      <c r="Q413" s="118"/>
      <c r="R413" s="118"/>
      <c r="S413" s="118"/>
    </row>
    <row r="414" spans="2:19">
      <c r="B414" s="117"/>
      <c r="C414" s="118"/>
      <c r="D414" s="118"/>
      <c r="E414" s="118"/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  <c r="P414" s="118"/>
      <c r="Q414" s="118"/>
      <c r="R414" s="118"/>
      <c r="S414" s="118"/>
    </row>
    <row r="415" spans="2:19">
      <c r="B415" s="117"/>
      <c r="C415" s="118"/>
      <c r="D415" s="118"/>
      <c r="E415" s="118"/>
      <c r="F415" s="118"/>
      <c r="G415" s="118"/>
      <c r="H415" s="118"/>
      <c r="I415" s="118"/>
      <c r="J415" s="118"/>
      <c r="K415" s="118"/>
      <c r="L415" s="118"/>
      <c r="M415" s="118"/>
      <c r="N415" s="118"/>
      <c r="O415" s="118"/>
      <c r="P415" s="118"/>
      <c r="Q415" s="118"/>
      <c r="R415" s="118"/>
      <c r="S415" s="118"/>
    </row>
    <row r="416" spans="2:19">
      <c r="B416" s="117"/>
      <c r="C416" s="118"/>
      <c r="D416" s="118"/>
      <c r="E416" s="118"/>
      <c r="F416" s="118"/>
      <c r="G416" s="118"/>
      <c r="H416" s="118"/>
      <c r="I416" s="118"/>
      <c r="J416" s="118"/>
      <c r="K416" s="118"/>
      <c r="L416" s="118"/>
      <c r="M416" s="118"/>
      <c r="N416" s="118"/>
      <c r="O416" s="118"/>
      <c r="P416" s="118"/>
      <c r="Q416" s="118"/>
      <c r="R416" s="118"/>
      <c r="S416" s="118"/>
    </row>
    <row r="417" spans="2:19">
      <c r="B417" s="117"/>
      <c r="C417" s="118"/>
      <c r="D417" s="118"/>
      <c r="E417" s="118"/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  <c r="R417" s="118"/>
      <c r="S417" s="118"/>
    </row>
    <row r="418" spans="2:19">
      <c r="B418" s="117"/>
      <c r="C418" s="118"/>
      <c r="D418" s="118"/>
      <c r="E418" s="118"/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  <c r="Q418" s="118"/>
      <c r="R418" s="118"/>
      <c r="S418" s="118"/>
    </row>
    <row r="419" spans="2:19">
      <c r="B419" s="117"/>
      <c r="C419" s="118"/>
      <c r="D419" s="118"/>
      <c r="E419" s="118"/>
      <c r="F419" s="118"/>
      <c r="G419" s="118"/>
      <c r="H419" s="118"/>
      <c r="I419" s="118"/>
      <c r="J419" s="118"/>
      <c r="K419" s="118"/>
      <c r="L419" s="118"/>
      <c r="M419" s="118"/>
      <c r="N419" s="118"/>
      <c r="O419" s="118"/>
      <c r="P419" s="118"/>
      <c r="Q419" s="118"/>
      <c r="R419" s="118"/>
      <c r="S419" s="118"/>
    </row>
    <row r="420" spans="2:19">
      <c r="B420" s="117"/>
      <c r="C420" s="118"/>
      <c r="D420" s="118"/>
      <c r="E420" s="118"/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  <c r="P420" s="118"/>
      <c r="Q420" s="118"/>
      <c r="R420" s="118"/>
      <c r="S420" s="118"/>
    </row>
    <row r="421" spans="2:19">
      <c r="B421" s="117"/>
      <c r="C421" s="118"/>
      <c r="D421" s="118"/>
      <c r="E421" s="118"/>
      <c r="F421" s="118"/>
      <c r="G421" s="118"/>
      <c r="H421" s="118"/>
      <c r="I421" s="118"/>
      <c r="J421" s="118"/>
      <c r="K421" s="118"/>
      <c r="L421" s="118"/>
      <c r="M421" s="118"/>
      <c r="N421" s="118"/>
      <c r="O421" s="118"/>
      <c r="P421" s="118"/>
      <c r="Q421" s="118"/>
      <c r="R421" s="118"/>
      <c r="S421" s="118"/>
    </row>
    <row r="422" spans="2:19">
      <c r="B422" s="117"/>
      <c r="C422" s="118"/>
      <c r="D422" s="118"/>
      <c r="E422" s="118"/>
      <c r="F422" s="118"/>
      <c r="G422" s="118"/>
      <c r="H422" s="118"/>
      <c r="I422" s="118"/>
      <c r="J422" s="118"/>
      <c r="K422" s="118"/>
      <c r="L422" s="118"/>
      <c r="M422" s="118"/>
      <c r="N422" s="118"/>
      <c r="O422" s="118"/>
      <c r="P422" s="118"/>
      <c r="Q422" s="118"/>
      <c r="R422" s="118"/>
      <c r="S422" s="118"/>
    </row>
    <row r="423" spans="2:19">
      <c r="B423" s="117"/>
      <c r="C423" s="118"/>
      <c r="D423" s="118"/>
      <c r="E423" s="118"/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  <c r="P423" s="118"/>
      <c r="Q423" s="118"/>
      <c r="R423" s="118"/>
      <c r="S423" s="118"/>
    </row>
    <row r="424" spans="2:19">
      <c r="B424" s="117"/>
      <c r="C424" s="118"/>
      <c r="D424" s="118"/>
      <c r="E424" s="118"/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  <c r="P424" s="118"/>
      <c r="Q424" s="118"/>
      <c r="R424" s="118"/>
      <c r="S424" s="118"/>
    </row>
    <row r="425" spans="2:19">
      <c r="B425" s="117"/>
      <c r="C425" s="118"/>
      <c r="D425" s="118"/>
      <c r="E425" s="118"/>
      <c r="F425" s="118"/>
      <c r="G425" s="118"/>
      <c r="H425" s="118"/>
      <c r="I425" s="118"/>
      <c r="J425" s="118"/>
      <c r="K425" s="118"/>
      <c r="L425" s="118"/>
      <c r="M425" s="118"/>
      <c r="N425" s="118"/>
      <c r="O425" s="118"/>
      <c r="P425" s="118"/>
      <c r="Q425" s="118"/>
      <c r="R425" s="118"/>
      <c r="S425" s="118"/>
    </row>
    <row r="426" spans="2:19">
      <c r="B426" s="117"/>
      <c r="C426" s="118"/>
      <c r="D426" s="118"/>
      <c r="E426" s="118"/>
      <c r="F426" s="118"/>
      <c r="G426" s="118"/>
      <c r="H426" s="118"/>
      <c r="I426" s="118"/>
      <c r="J426" s="118"/>
      <c r="K426" s="118"/>
      <c r="L426" s="118"/>
      <c r="M426" s="118"/>
      <c r="N426" s="118"/>
      <c r="O426" s="118"/>
      <c r="P426" s="118"/>
      <c r="Q426" s="118"/>
      <c r="R426" s="118"/>
      <c r="S426" s="118"/>
    </row>
    <row r="427" spans="2:19">
      <c r="B427" s="117"/>
      <c r="C427" s="118"/>
      <c r="D427" s="118"/>
      <c r="E427" s="118"/>
      <c r="F427" s="118"/>
      <c r="G427" s="118"/>
      <c r="H427" s="118"/>
      <c r="I427" s="118"/>
      <c r="J427" s="118"/>
      <c r="K427" s="118"/>
      <c r="L427" s="118"/>
      <c r="M427" s="118"/>
      <c r="N427" s="118"/>
      <c r="O427" s="118"/>
      <c r="P427" s="118"/>
      <c r="Q427" s="118"/>
      <c r="R427" s="118"/>
      <c r="S427" s="118"/>
    </row>
    <row r="428" spans="2:19">
      <c r="B428" s="117"/>
      <c r="C428" s="118"/>
      <c r="D428" s="118"/>
      <c r="E428" s="118"/>
      <c r="F428" s="118"/>
      <c r="G428" s="118"/>
      <c r="H428" s="118"/>
      <c r="I428" s="118"/>
      <c r="J428" s="118"/>
      <c r="K428" s="118"/>
      <c r="L428" s="118"/>
      <c r="M428" s="118"/>
      <c r="N428" s="118"/>
      <c r="O428" s="118"/>
      <c r="P428" s="118"/>
      <c r="Q428" s="118"/>
      <c r="R428" s="118"/>
      <c r="S428" s="118"/>
    </row>
    <row r="429" spans="2:19">
      <c r="B429" s="117"/>
      <c r="C429" s="118"/>
      <c r="D429" s="118"/>
      <c r="E429" s="118"/>
      <c r="F429" s="118"/>
      <c r="G429" s="118"/>
      <c r="H429" s="118"/>
      <c r="I429" s="118"/>
      <c r="J429" s="118"/>
      <c r="K429" s="118"/>
      <c r="L429" s="118"/>
      <c r="M429" s="118"/>
      <c r="N429" s="118"/>
      <c r="O429" s="118"/>
      <c r="P429" s="118"/>
      <c r="Q429" s="118"/>
      <c r="R429" s="118"/>
      <c r="S429" s="118"/>
    </row>
    <row r="430" spans="2:19">
      <c r="B430" s="117"/>
      <c r="C430" s="118"/>
      <c r="D430" s="118"/>
      <c r="E430" s="118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18"/>
      <c r="R430" s="118"/>
      <c r="S430" s="118"/>
    </row>
    <row r="431" spans="2:19">
      <c r="B431" s="117"/>
      <c r="C431" s="118"/>
      <c r="D431" s="118"/>
      <c r="E431" s="118"/>
      <c r="F431" s="118"/>
      <c r="G431" s="118"/>
      <c r="H431" s="118"/>
      <c r="I431" s="118"/>
      <c r="J431" s="118"/>
      <c r="K431" s="118"/>
      <c r="L431" s="118"/>
      <c r="M431" s="118"/>
      <c r="N431" s="118"/>
      <c r="O431" s="118"/>
      <c r="P431" s="118"/>
      <c r="Q431" s="118"/>
      <c r="R431" s="118"/>
      <c r="S431" s="118"/>
    </row>
    <row r="432" spans="2:19">
      <c r="B432" s="117"/>
      <c r="C432" s="118"/>
      <c r="D432" s="118"/>
      <c r="E432" s="118"/>
      <c r="F432" s="118"/>
      <c r="G432" s="118"/>
      <c r="H432" s="118"/>
      <c r="I432" s="118"/>
      <c r="J432" s="118"/>
      <c r="K432" s="118"/>
      <c r="L432" s="118"/>
      <c r="M432" s="118"/>
      <c r="N432" s="118"/>
      <c r="O432" s="118"/>
      <c r="P432" s="118"/>
      <c r="Q432" s="118"/>
      <c r="R432" s="118"/>
      <c r="S432" s="118"/>
    </row>
    <row r="433" spans="2:19">
      <c r="B433" s="117"/>
      <c r="C433" s="118"/>
      <c r="D433" s="118"/>
      <c r="E433" s="118"/>
      <c r="F433" s="118"/>
      <c r="G433" s="118"/>
      <c r="H433" s="118"/>
      <c r="I433" s="118"/>
      <c r="J433" s="118"/>
      <c r="K433" s="118"/>
      <c r="L433" s="118"/>
      <c r="M433" s="118"/>
      <c r="N433" s="118"/>
      <c r="O433" s="118"/>
      <c r="P433" s="118"/>
      <c r="Q433" s="118"/>
      <c r="R433" s="118"/>
      <c r="S433" s="118"/>
    </row>
    <row r="434" spans="2:19">
      <c r="B434" s="117"/>
      <c r="C434" s="118"/>
      <c r="D434" s="118"/>
      <c r="E434" s="118"/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  <c r="Q434" s="118"/>
      <c r="R434" s="118"/>
      <c r="S434" s="118"/>
    </row>
    <row r="435" spans="2:19">
      <c r="B435" s="117"/>
      <c r="C435" s="118"/>
      <c r="D435" s="118"/>
      <c r="E435" s="118"/>
      <c r="F435" s="118"/>
      <c r="G435" s="118"/>
      <c r="H435" s="118"/>
      <c r="I435" s="118"/>
      <c r="J435" s="118"/>
      <c r="K435" s="118"/>
      <c r="L435" s="118"/>
      <c r="M435" s="118"/>
      <c r="N435" s="118"/>
      <c r="O435" s="118"/>
      <c r="P435" s="118"/>
      <c r="Q435" s="118"/>
      <c r="R435" s="118"/>
      <c r="S435" s="118"/>
    </row>
    <row r="436" spans="2:19">
      <c r="B436" s="117"/>
      <c r="C436" s="118"/>
      <c r="D436" s="118"/>
      <c r="E436" s="118"/>
      <c r="F436" s="118"/>
      <c r="G436" s="118"/>
      <c r="H436" s="118"/>
      <c r="I436" s="118"/>
      <c r="J436" s="118"/>
      <c r="K436" s="118"/>
      <c r="L436" s="118"/>
      <c r="M436" s="118"/>
      <c r="N436" s="118"/>
      <c r="O436" s="118"/>
      <c r="P436" s="118"/>
      <c r="Q436" s="118"/>
      <c r="R436" s="118"/>
      <c r="S436" s="118"/>
    </row>
    <row r="437" spans="2:19">
      <c r="B437" s="117"/>
      <c r="C437" s="118"/>
      <c r="D437" s="118"/>
      <c r="E437" s="118"/>
      <c r="F437" s="118"/>
      <c r="G437" s="118"/>
      <c r="H437" s="118"/>
      <c r="I437" s="118"/>
      <c r="J437" s="118"/>
      <c r="K437" s="118"/>
      <c r="L437" s="118"/>
      <c r="M437" s="118"/>
      <c r="N437" s="118"/>
      <c r="O437" s="118"/>
      <c r="P437" s="118"/>
      <c r="Q437" s="118"/>
      <c r="R437" s="118"/>
      <c r="S437" s="118"/>
    </row>
    <row r="438" spans="2:19">
      <c r="B438" s="117"/>
      <c r="C438" s="118"/>
      <c r="D438" s="118"/>
      <c r="E438" s="118"/>
      <c r="F438" s="118"/>
      <c r="G438" s="118"/>
      <c r="H438" s="118"/>
      <c r="I438" s="118"/>
      <c r="J438" s="118"/>
      <c r="K438" s="118"/>
      <c r="L438" s="118"/>
      <c r="M438" s="118"/>
      <c r="N438" s="118"/>
      <c r="O438" s="118"/>
      <c r="P438" s="118"/>
      <c r="Q438" s="118"/>
      <c r="R438" s="118"/>
      <c r="S438" s="118"/>
    </row>
    <row r="439" spans="2:19">
      <c r="B439" s="117"/>
      <c r="C439" s="118"/>
      <c r="D439" s="118"/>
      <c r="E439" s="118"/>
      <c r="F439" s="118"/>
      <c r="G439" s="118"/>
      <c r="H439" s="118"/>
      <c r="I439" s="118"/>
      <c r="J439" s="118"/>
      <c r="K439" s="118"/>
      <c r="L439" s="118"/>
      <c r="M439" s="118"/>
      <c r="N439" s="118"/>
      <c r="O439" s="118"/>
      <c r="P439" s="118"/>
      <c r="Q439" s="118"/>
      <c r="R439" s="118"/>
      <c r="S439" s="118"/>
    </row>
    <row r="440" spans="2:19">
      <c r="B440" s="117"/>
      <c r="C440" s="118"/>
      <c r="D440" s="118"/>
      <c r="E440" s="118"/>
      <c r="F440" s="118"/>
      <c r="G440" s="118"/>
      <c r="H440" s="118"/>
      <c r="I440" s="118"/>
      <c r="J440" s="118"/>
      <c r="K440" s="118"/>
      <c r="L440" s="118"/>
      <c r="M440" s="118"/>
      <c r="N440" s="118"/>
      <c r="O440" s="118"/>
      <c r="P440" s="118"/>
      <c r="Q440" s="118"/>
      <c r="R440" s="118"/>
      <c r="S440" s="118"/>
    </row>
    <row r="441" spans="2:19">
      <c r="B441" s="117"/>
      <c r="C441" s="118"/>
      <c r="D441" s="118"/>
      <c r="E441" s="118"/>
      <c r="F441" s="118"/>
      <c r="G441" s="118"/>
      <c r="H441" s="118"/>
      <c r="I441" s="118"/>
      <c r="J441" s="118"/>
      <c r="K441" s="118"/>
      <c r="L441" s="118"/>
      <c r="M441" s="118"/>
      <c r="N441" s="118"/>
      <c r="O441" s="118"/>
      <c r="P441" s="118"/>
      <c r="Q441" s="118"/>
      <c r="R441" s="118"/>
      <c r="S441" s="118"/>
    </row>
    <row r="442" spans="2:19">
      <c r="B442" s="117"/>
      <c r="C442" s="118"/>
      <c r="D442" s="118"/>
      <c r="E442" s="118"/>
      <c r="F442" s="118"/>
      <c r="G442" s="118"/>
      <c r="H442" s="118"/>
      <c r="I442" s="118"/>
      <c r="J442" s="118"/>
      <c r="K442" s="118"/>
      <c r="L442" s="118"/>
      <c r="M442" s="118"/>
      <c r="N442" s="118"/>
      <c r="O442" s="118"/>
      <c r="P442" s="118"/>
      <c r="Q442" s="118"/>
      <c r="R442" s="118"/>
      <c r="S442" s="118"/>
    </row>
    <row r="443" spans="2:19">
      <c r="B443" s="117"/>
      <c r="C443" s="118"/>
      <c r="D443" s="118"/>
      <c r="E443" s="118"/>
      <c r="F443" s="118"/>
      <c r="G443" s="118"/>
      <c r="H443" s="118"/>
      <c r="I443" s="118"/>
      <c r="J443" s="118"/>
      <c r="K443" s="118"/>
      <c r="L443" s="118"/>
      <c r="M443" s="118"/>
      <c r="N443" s="118"/>
      <c r="O443" s="118"/>
      <c r="P443" s="118"/>
      <c r="Q443" s="118"/>
      <c r="R443" s="118"/>
      <c r="S443" s="118"/>
    </row>
    <row r="444" spans="2:19">
      <c r="B444" s="117"/>
      <c r="C444" s="118"/>
      <c r="D444" s="118"/>
      <c r="E444" s="118"/>
      <c r="F444" s="118"/>
      <c r="G444" s="118"/>
      <c r="H444" s="118"/>
      <c r="I444" s="118"/>
      <c r="J444" s="118"/>
      <c r="K444" s="118"/>
      <c r="L444" s="118"/>
      <c r="M444" s="118"/>
      <c r="N444" s="118"/>
      <c r="O444" s="118"/>
      <c r="P444" s="118"/>
      <c r="Q444" s="118"/>
      <c r="R444" s="118"/>
      <c r="S444" s="118"/>
    </row>
    <row r="445" spans="2:19">
      <c r="B445" s="117"/>
      <c r="C445" s="118"/>
      <c r="D445" s="118"/>
      <c r="E445" s="118"/>
      <c r="F445" s="118"/>
      <c r="G445" s="118"/>
      <c r="H445" s="118"/>
      <c r="I445" s="118"/>
      <c r="J445" s="118"/>
      <c r="K445" s="118"/>
      <c r="L445" s="118"/>
      <c r="M445" s="118"/>
      <c r="N445" s="118"/>
      <c r="O445" s="118"/>
      <c r="P445" s="118"/>
      <c r="Q445" s="118"/>
      <c r="R445" s="118"/>
      <c r="S445" s="118"/>
    </row>
    <row r="446" spans="2:19">
      <c r="B446" s="117"/>
      <c r="C446" s="118"/>
      <c r="D446" s="118"/>
      <c r="E446" s="118"/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  <c r="P446" s="118"/>
      <c r="Q446" s="118"/>
      <c r="R446" s="118"/>
      <c r="S446" s="118"/>
    </row>
    <row r="447" spans="2:19">
      <c r="B447" s="117"/>
      <c r="C447" s="118"/>
      <c r="D447" s="118"/>
      <c r="E447" s="118"/>
      <c r="F447" s="118"/>
      <c r="G447" s="118"/>
      <c r="H447" s="118"/>
      <c r="I447" s="118"/>
      <c r="J447" s="118"/>
      <c r="K447" s="118"/>
      <c r="L447" s="118"/>
      <c r="M447" s="118"/>
      <c r="N447" s="118"/>
      <c r="O447" s="118"/>
      <c r="P447" s="118"/>
      <c r="Q447" s="118"/>
      <c r="R447" s="118"/>
      <c r="S447" s="118"/>
    </row>
    <row r="448" spans="2:19">
      <c r="B448" s="117"/>
      <c r="C448" s="118"/>
      <c r="D448" s="118"/>
      <c r="E448" s="118"/>
      <c r="F448" s="118"/>
      <c r="G448" s="118"/>
      <c r="H448" s="118"/>
      <c r="I448" s="118"/>
      <c r="J448" s="118"/>
      <c r="K448" s="118"/>
      <c r="L448" s="118"/>
      <c r="M448" s="118"/>
      <c r="N448" s="118"/>
      <c r="O448" s="118"/>
      <c r="P448" s="118"/>
      <c r="Q448" s="118"/>
      <c r="R448" s="118"/>
      <c r="S448" s="118"/>
    </row>
    <row r="449" spans="2:19">
      <c r="B449" s="117"/>
      <c r="C449" s="118"/>
      <c r="D449" s="118"/>
      <c r="E449" s="118"/>
      <c r="F449" s="118"/>
      <c r="G449" s="118"/>
      <c r="H449" s="118"/>
      <c r="I449" s="118"/>
      <c r="J449" s="118"/>
      <c r="K449" s="118"/>
      <c r="L449" s="118"/>
      <c r="M449" s="118"/>
      <c r="N449" s="118"/>
      <c r="O449" s="118"/>
      <c r="P449" s="118"/>
      <c r="Q449" s="118"/>
      <c r="R449" s="118"/>
      <c r="S449" s="118"/>
    </row>
    <row r="450" spans="2:19">
      <c r="B450" s="117"/>
      <c r="C450" s="118"/>
      <c r="D450" s="118"/>
      <c r="E450" s="118"/>
      <c r="F450" s="118"/>
      <c r="G450" s="118"/>
      <c r="H450" s="118"/>
      <c r="I450" s="118"/>
      <c r="J450" s="118"/>
      <c r="K450" s="118"/>
      <c r="L450" s="118"/>
      <c r="M450" s="118"/>
      <c r="N450" s="118"/>
      <c r="O450" s="118"/>
      <c r="P450" s="118"/>
      <c r="Q450" s="118"/>
      <c r="R450" s="118"/>
      <c r="S450" s="118"/>
    </row>
    <row r="451" spans="2:19">
      <c r="B451" s="117"/>
      <c r="C451" s="118"/>
      <c r="D451" s="118"/>
      <c r="E451" s="118"/>
      <c r="F451" s="118"/>
      <c r="G451" s="118"/>
      <c r="H451" s="118"/>
      <c r="I451" s="118"/>
      <c r="J451" s="118"/>
      <c r="K451" s="118"/>
      <c r="L451" s="118"/>
      <c r="M451" s="118"/>
      <c r="N451" s="118"/>
      <c r="O451" s="118"/>
      <c r="P451" s="118"/>
      <c r="Q451" s="118"/>
      <c r="R451" s="118"/>
      <c r="S451" s="118"/>
    </row>
    <row r="452" spans="2:19">
      <c r="B452" s="117"/>
      <c r="C452" s="118"/>
      <c r="D452" s="118"/>
      <c r="E452" s="118"/>
      <c r="F452" s="118"/>
      <c r="G452" s="118"/>
      <c r="H452" s="118"/>
      <c r="I452" s="118"/>
      <c r="J452" s="118"/>
      <c r="K452" s="118"/>
      <c r="L452" s="118"/>
      <c r="M452" s="118"/>
      <c r="N452" s="118"/>
      <c r="O452" s="118"/>
      <c r="P452" s="118"/>
      <c r="Q452" s="118"/>
      <c r="R452" s="118"/>
      <c r="S452" s="118"/>
    </row>
    <row r="453" spans="2:19">
      <c r="B453" s="117"/>
      <c r="C453" s="118"/>
      <c r="D453" s="118"/>
      <c r="E453" s="118"/>
      <c r="F453" s="118"/>
      <c r="G453" s="118"/>
      <c r="H453" s="118"/>
      <c r="I453" s="118"/>
      <c r="J453" s="118"/>
      <c r="K453" s="118"/>
      <c r="L453" s="118"/>
      <c r="M453" s="118"/>
      <c r="N453" s="118"/>
      <c r="O453" s="118"/>
      <c r="P453" s="118"/>
      <c r="Q453" s="118"/>
      <c r="R453" s="118"/>
      <c r="S453" s="118"/>
    </row>
    <row r="454" spans="2:19">
      <c r="B454" s="117"/>
      <c r="C454" s="118"/>
      <c r="D454" s="118"/>
      <c r="E454" s="118"/>
      <c r="F454" s="118"/>
      <c r="G454" s="118"/>
      <c r="H454" s="118"/>
      <c r="I454" s="118"/>
      <c r="J454" s="118"/>
      <c r="K454" s="118"/>
      <c r="L454" s="118"/>
      <c r="M454" s="118"/>
      <c r="N454" s="118"/>
      <c r="O454" s="118"/>
      <c r="P454" s="118"/>
      <c r="Q454" s="118"/>
      <c r="R454" s="118"/>
      <c r="S454" s="118"/>
    </row>
    <row r="455" spans="2:19">
      <c r="B455" s="117"/>
      <c r="C455" s="118"/>
      <c r="D455" s="118"/>
      <c r="E455" s="118"/>
      <c r="F455" s="118"/>
      <c r="G455" s="118"/>
      <c r="H455" s="118"/>
      <c r="I455" s="118"/>
      <c r="J455" s="118"/>
      <c r="K455" s="118"/>
      <c r="L455" s="118"/>
      <c r="M455" s="118"/>
      <c r="N455" s="118"/>
      <c r="O455" s="118"/>
      <c r="P455" s="118"/>
      <c r="Q455" s="118"/>
      <c r="R455" s="118"/>
      <c r="S455" s="118"/>
    </row>
    <row r="456" spans="2:19">
      <c r="B456" s="117"/>
      <c r="C456" s="118"/>
      <c r="D456" s="118"/>
      <c r="E456" s="118"/>
      <c r="F456" s="118"/>
      <c r="G456" s="118"/>
      <c r="H456" s="118"/>
      <c r="I456" s="118"/>
      <c r="J456" s="118"/>
      <c r="K456" s="118"/>
      <c r="L456" s="118"/>
      <c r="M456" s="118"/>
      <c r="N456" s="118"/>
      <c r="O456" s="118"/>
      <c r="P456" s="118"/>
      <c r="Q456" s="118"/>
      <c r="R456" s="118"/>
      <c r="S456" s="118"/>
    </row>
    <row r="457" spans="2:19">
      <c r="B457" s="117"/>
      <c r="C457" s="118"/>
      <c r="D457" s="118"/>
      <c r="E457" s="118"/>
      <c r="F457" s="118"/>
      <c r="G457" s="118"/>
      <c r="H457" s="118"/>
      <c r="I457" s="118"/>
      <c r="J457" s="118"/>
      <c r="K457" s="118"/>
      <c r="L457" s="118"/>
      <c r="M457" s="118"/>
      <c r="N457" s="118"/>
      <c r="O457" s="118"/>
      <c r="P457" s="118"/>
      <c r="Q457" s="118"/>
      <c r="R457" s="118"/>
      <c r="S457" s="118"/>
    </row>
    <row r="458" spans="2:19">
      <c r="B458" s="117"/>
      <c r="C458" s="118"/>
      <c r="D458" s="118"/>
      <c r="E458" s="118"/>
      <c r="F458" s="118"/>
      <c r="G458" s="118"/>
      <c r="H458" s="118"/>
      <c r="I458" s="118"/>
      <c r="J458" s="118"/>
      <c r="K458" s="118"/>
      <c r="L458" s="118"/>
      <c r="M458" s="118"/>
      <c r="N458" s="118"/>
      <c r="O458" s="118"/>
      <c r="P458" s="118"/>
      <c r="Q458" s="118"/>
      <c r="R458" s="118"/>
      <c r="S458" s="118"/>
    </row>
    <row r="459" spans="2:19">
      <c r="B459" s="117"/>
      <c r="C459" s="118"/>
      <c r="D459" s="118"/>
      <c r="E459" s="118"/>
      <c r="F459" s="118"/>
      <c r="G459" s="118"/>
      <c r="H459" s="118"/>
      <c r="I459" s="118"/>
      <c r="J459" s="118"/>
      <c r="K459" s="118"/>
      <c r="L459" s="118"/>
      <c r="M459" s="118"/>
      <c r="N459" s="118"/>
      <c r="O459" s="118"/>
      <c r="P459" s="118"/>
      <c r="Q459" s="118"/>
      <c r="R459" s="118"/>
      <c r="S459" s="118"/>
    </row>
    <row r="460" spans="2:19">
      <c r="B460" s="117"/>
      <c r="C460" s="118"/>
      <c r="D460" s="118"/>
      <c r="E460" s="118"/>
      <c r="F460" s="118"/>
      <c r="G460" s="118"/>
      <c r="H460" s="118"/>
      <c r="I460" s="118"/>
      <c r="J460" s="118"/>
      <c r="K460" s="118"/>
      <c r="L460" s="118"/>
      <c r="M460" s="118"/>
      <c r="N460" s="118"/>
      <c r="O460" s="118"/>
      <c r="P460" s="118"/>
      <c r="Q460" s="118"/>
      <c r="R460" s="118"/>
      <c r="S460" s="118"/>
    </row>
    <row r="461" spans="2:19">
      <c r="B461" s="117"/>
      <c r="C461" s="118"/>
      <c r="D461" s="118"/>
      <c r="E461" s="118"/>
      <c r="F461" s="118"/>
      <c r="G461" s="118"/>
      <c r="H461" s="118"/>
      <c r="I461" s="118"/>
      <c r="J461" s="118"/>
      <c r="K461" s="118"/>
      <c r="L461" s="118"/>
      <c r="M461" s="118"/>
      <c r="N461" s="118"/>
      <c r="O461" s="118"/>
      <c r="P461" s="118"/>
      <c r="Q461" s="118"/>
      <c r="R461" s="118"/>
      <c r="S461" s="118"/>
    </row>
    <row r="462" spans="2:19">
      <c r="B462" s="117"/>
      <c r="C462" s="118"/>
      <c r="D462" s="118"/>
      <c r="E462" s="118"/>
      <c r="F462" s="118"/>
      <c r="G462" s="118"/>
      <c r="H462" s="118"/>
      <c r="I462" s="118"/>
      <c r="J462" s="118"/>
      <c r="K462" s="118"/>
      <c r="L462" s="118"/>
      <c r="M462" s="118"/>
      <c r="N462" s="118"/>
      <c r="O462" s="118"/>
      <c r="P462" s="118"/>
      <c r="Q462" s="118"/>
      <c r="R462" s="118"/>
      <c r="S462" s="118"/>
    </row>
    <row r="463" spans="2:19">
      <c r="B463" s="117"/>
      <c r="C463" s="118"/>
      <c r="D463" s="118"/>
      <c r="E463" s="118"/>
      <c r="F463" s="118"/>
      <c r="G463" s="118"/>
      <c r="H463" s="118"/>
      <c r="I463" s="118"/>
      <c r="J463" s="118"/>
      <c r="K463" s="118"/>
      <c r="L463" s="118"/>
      <c r="M463" s="118"/>
      <c r="N463" s="118"/>
      <c r="O463" s="118"/>
      <c r="P463" s="118"/>
      <c r="Q463" s="118"/>
      <c r="R463" s="118"/>
      <c r="S463" s="118"/>
    </row>
    <row r="464" spans="2:19">
      <c r="B464" s="117"/>
      <c r="C464" s="118"/>
      <c r="D464" s="118"/>
      <c r="E464" s="118"/>
      <c r="F464" s="118"/>
      <c r="G464" s="118"/>
      <c r="H464" s="118"/>
      <c r="I464" s="118"/>
      <c r="J464" s="118"/>
      <c r="K464" s="118"/>
      <c r="L464" s="118"/>
      <c r="M464" s="118"/>
      <c r="N464" s="118"/>
      <c r="O464" s="118"/>
      <c r="P464" s="118"/>
      <c r="Q464" s="118"/>
      <c r="R464" s="118"/>
      <c r="S464" s="118"/>
    </row>
    <row r="465" spans="2:19">
      <c r="B465" s="117"/>
      <c r="C465" s="118"/>
      <c r="D465" s="118"/>
      <c r="E465" s="118"/>
      <c r="F465" s="118"/>
      <c r="G465" s="118"/>
      <c r="H465" s="118"/>
      <c r="I465" s="118"/>
      <c r="J465" s="118"/>
      <c r="K465" s="118"/>
      <c r="L465" s="118"/>
      <c r="M465" s="118"/>
      <c r="N465" s="118"/>
      <c r="O465" s="118"/>
      <c r="P465" s="118"/>
      <c r="Q465" s="118"/>
      <c r="R465" s="118"/>
      <c r="S465" s="118"/>
    </row>
    <row r="466" spans="2:19">
      <c r="B466" s="117"/>
      <c r="C466" s="118"/>
      <c r="D466" s="118"/>
      <c r="E466" s="118"/>
      <c r="F466" s="118"/>
      <c r="G466" s="118"/>
      <c r="H466" s="118"/>
      <c r="I466" s="118"/>
      <c r="J466" s="118"/>
      <c r="K466" s="118"/>
      <c r="L466" s="118"/>
      <c r="M466" s="118"/>
      <c r="N466" s="118"/>
      <c r="O466" s="118"/>
      <c r="P466" s="118"/>
      <c r="Q466" s="118"/>
      <c r="R466" s="118"/>
      <c r="S466" s="118"/>
    </row>
    <row r="467" spans="2:19">
      <c r="B467" s="117"/>
      <c r="C467" s="118"/>
      <c r="D467" s="118"/>
      <c r="E467" s="118"/>
      <c r="F467" s="118"/>
      <c r="G467" s="118"/>
      <c r="H467" s="118"/>
      <c r="I467" s="118"/>
      <c r="J467" s="118"/>
      <c r="K467" s="118"/>
      <c r="L467" s="118"/>
      <c r="M467" s="118"/>
      <c r="N467" s="118"/>
      <c r="O467" s="118"/>
      <c r="P467" s="118"/>
      <c r="Q467" s="118"/>
      <c r="R467" s="118"/>
      <c r="S467" s="118"/>
    </row>
    <row r="468" spans="2:19">
      <c r="B468" s="117"/>
      <c r="C468" s="118"/>
      <c r="D468" s="118"/>
      <c r="E468" s="118"/>
      <c r="F468" s="118"/>
      <c r="G468" s="118"/>
      <c r="H468" s="118"/>
      <c r="I468" s="118"/>
      <c r="J468" s="118"/>
      <c r="K468" s="118"/>
      <c r="L468" s="118"/>
      <c r="M468" s="118"/>
      <c r="N468" s="118"/>
      <c r="O468" s="118"/>
      <c r="P468" s="118"/>
      <c r="Q468" s="118"/>
      <c r="R468" s="118"/>
      <c r="S468" s="118"/>
    </row>
    <row r="469" spans="2:19">
      <c r="B469" s="117"/>
      <c r="C469" s="118"/>
      <c r="D469" s="118"/>
      <c r="E469" s="118"/>
      <c r="F469" s="118"/>
      <c r="G469" s="118"/>
      <c r="H469" s="118"/>
      <c r="I469" s="118"/>
      <c r="J469" s="118"/>
      <c r="K469" s="118"/>
      <c r="L469" s="118"/>
      <c r="M469" s="118"/>
      <c r="N469" s="118"/>
      <c r="O469" s="118"/>
      <c r="P469" s="118"/>
      <c r="Q469" s="118"/>
      <c r="R469" s="118"/>
      <c r="S469" s="118"/>
    </row>
    <row r="470" spans="2:19">
      <c r="B470" s="117"/>
      <c r="C470" s="118"/>
      <c r="D470" s="118"/>
      <c r="E470" s="118"/>
      <c r="F470" s="118"/>
      <c r="G470" s="118"/>
      <c r="H470" s="118"/>
      <c r="I470" s="118"/>
      <c r="J470" s="118"/>
      <c r="K470" s="118"/>
      <c r="L470" s="118"/>
      <c r="M470" s="118"/>
      <c r="N470" s="118"/>
      <c r="O470" s="118"/>
      <c r="P470" s="118"/>
      <c r="Q470" s="118"/>
      <c r="R470" s="118"/>
      <c r="S470" s="118"/>
    </row>
    <row r="471" spans="2:19">
      <c r="B471" s="117"/>
      <c r="C471" s="118"/>
      <c r="D471" s="118"/>
      <c r="E471" s="118"/>
      <c r="F471" s="118"/>
      <c r="G471" s="118"/>
      <c r="H471" s="118"/>
      <c r="I471" s="118"/>
      <c r="J471" s="118"/>
      <c r="K471" s="118"/>
      <c r="L471" s="118"/>
      <c r="M471" s="118"/>
      <c r="N471" s="118"/>
      <c r="O471" s="118"/>
      <c r="P471" s="118"/>
      <c r="Q471" s="118"/>
      <c r="R471" s="118"/>
      <c r="S471" s="118"/>
    </row>
    <row r="472" spans="2:19">
      <c r="B472" s="117"/>
      <c r="C472" s="118"/>
      <c r="D472" s="118"/>
      <c r="E472" s="118"/>
      <c r="F472" s="118"/>
      <c r="G472" s="118"/>
      <c r="H472" s="118"/>
      <c r="I472" s="118"/>
      <c r="J472" s="118"/>
      <c r="K472" s="118"/>
      <c r="L472" s="118"/>
      <c r="M472" s="118"/>
      <c r="N472" s="118"/>
      <c r="O472" s="118"/>
      <c r="P472" s="118"/>
      <c r="Q472" s="118"/>
      <c r="R472" s="118"/>
      <c r="S472" s="118"/>
    </row>
    <row r="473" spans="2:19">
      <c r="B473" s="117"/>
      <c r="C473" s="118"/>
      <c r="D473" s="118"/>
      <c r="E473" s="118"/>
      <c r="F473" s="118"/>
      <c r="G473" s="118"/>
      <c r="H473" s="118"/>
      <c r="I473" s="118"/>
      <c r="J473" s="118"/>
      <c r="K473" s="118"/>
      <c r="L473" s="118"/>
      <c r="M473" s="118"/>
      <c r="N473" s="118"/>
      <c r="O473" s="118"/>
      <c r="P473" s="118"/>
      <c r="Q473" s="118"/>
      <c r="R473" s="118"/>
      <c r="S473" s="118"/>
    </row>
    <row r="474" spans="2:19">
      <c r="B474" s="117"/>
      <c r="C474" s="118"/>
      <c r="D474" s="118"/>
      <c r="E474" s="118"/>
      <c r="F474" s="118"/>
      <c r="G474" s="118"/>
      <c r="H474" s="118"/>
      <c r="I474" s="118"/>
      <c r="J474" s="118"/>
      <c r="K474" s="118"/>
      <c r="L474" s="118"/>
      <c r="M474" s="118"/>
      <c r="N474" s="118"/>
      <c r="O474" s="118"/>
      <c r="P474" s="118"/>
      <c r="Q474" s="118"/>
      <c r="R474" s="118"/>
      <c r="S474" s="118"/>
    </row>
    <row r="475" spans="2:19">
      <c r="B475" s="117"/>
      <c r="C475" s="118"/>
      <c r="D475" s="118"/>
      <c r="E475" s="118"/>
      <c r="F475" s="118"/>
      <c r="G475" s="118"/>
      <c r="H475" s="118"/>
      <c r="I475" s="118"/>
      <c r="J475" s="118"/>
      <c r="K475" s="118"/>
      <c r="L475" s="118"/>
      <c r="M475" s="118"/>
      <c r="N475" s="118"/>
      <c r="O475" s="118"/>
      <c r="P475" s="118"/>
      <c r="Q475" s="118"/>
      <c r="R475" s="118"/>
      <c r="S475" s="118"/>
    </row>
    <row r="476" spans="2:19">
      <c r="B476" s="117"/>
      <c r="C476" s="118"/>
      <c r="D476" s="118"/>
      <c r="E476" s="118"/>
      <c r="F476" s="118"/>
      <c r="G476" s="118"/>
      <c r="H476" s="118"/>
      <c r="I476" s="118"/>
      <c r="J476" s="118"/>
      <c r="K476" s="118"/>
      <c r="L476" s="118"/>
      <c r="M476" s="118"/>
      <c r="N476" s="118"/>
      <c r="O476" s="118"/>
      <c r="P476" s="118"/>
      <c r="Q476" s="118"/>
      <c r="R476" s="118"/>
      <c r="S476" s="118"/>
    </row>
    <row r="477" spans="2:19">
      <c r="B477" s="117"/>
      <c r="C477" s="118"/>
      <c r="D477" s="118"/>
      <c r="E477" s="118"/>
      <c r="F477" s="118"/>
      <c r="G477" s="118"/>
      <c r="H477" s="118"/>
      <c r="I477" s="118"/>
      <c r="J477" s="118"/>
      <c r="K477" s="118"/>
      <c r="L477" s="118"/>
      <c r="M477" s="118"/>
      <c r="N477" s="118"/>
      <c r="O477" s="118"/>
      <c r="P477" s="118"/>
      <c r="Q477" s="118"/>
      <c r="R477" s="118"/>
      <c r="S477" s="118"/>
    </row>
    <row r="478" spans="2:19">
      <c r="B478" s="117"/>
      <c r="C478" s="118"/>
      <c r="D478" s="118"/>
      <c r="E478" s="118"/>
      <c r="F478" s="118"/>
      <c r="G478" s="118"/>
      <c r="H478" s="118"/>
      <c r="I478" s="118"/>
      <c r="J478" s="118"/>
      <c r="K478" s="118"/>
      <c r="L478" s="118"/>
      <c r="M478" s="118"/>
      <c r="N478" s="118"/>
      <c r="O478" s="118"/>
      <c r="P478" s="118"/>
      <c r="Q478" s="118"/>
      <c r="R478" s="118"/>
      <c r="S478" s="118"/>
    </row>
    <row r="479" spans="2:19">
      <c r="B479" s="117"/>
      <c r="C479" s="118"/>
      <c r="D479" s="118"/>
      <c r="E479" s="118"/>
      <c r="F479" s="118"/>
      <c r="G479" s="118"/>
      <c r="H479" s="118"/>
      <c r="I479" s="118"/>
      <c r="J479" s="118"/>
      <c r="K479" s="118"/>
      <c r="L479" s="118"/>
      <c r="M479" s="118"/>
      <c r="N479" s="118"/>
      <c r="O479" s="118"/>
      <c r="P479" s="118"/>
      <c r="Q479" s="118"/>
      <c r="R479" s="118"/>
      <c r="S479" s="118"/>
    </row>
    <row r="480" spans="2:19">
      <c r="B480" s="117"/>
      <c r="C480" s="118"/>
      <c r="D480" s="118"/>
      <c r="E480" s="118"/>
      <c r="F480" s="118"/>
      <c r="G480" s="118"/>
      <c r="H480" s="118"/>
      <c r="I480" s="118"/>
      <c r="J480" s="118"/>
      <c r="K480" s="118"/>
      <c r="L480" s="118"/>
      <c r="M480" s="118"/>
      <c r="N480" s="118"/>
      <c r="O480" s="118"/>
      <c r="P480" s="118"/>
      <c r="Q480" s="118"/>
      <c r="R480" s="118"/>
      <c r="S480" s="118"/>
    </row>
    <row r="481" spans="2:19">
      <c r="B481" s="117"/>
      <c r="C481" s="118"/>
      <c r="D481" s="118"/>
      <c r="E481" s="118"/>
      <c r="F481" s="118"/>
      <c r="G481" s="118"/>
      <c r="H481" s="118"/>
      <c r="I481" s="118"/>
      <c r="J481" s="118"/>
      <c r="K481" s="118"/>
      <c r="L481" s="118"/>
      <c r="M481" s="118"/>
      <c r="N481" s="118"/>
      <c r="O481" s="118"/>
      <c r="P481" s="118"/>
      <c r="Q481" s="118"/>
      <c r="R481" s="118"/>
      <c r="S481" s="118"/>
    </row>
    <row r="482" spans="2:19">
      <c r="B482" s="117"/>
      <c r="C482" s="118"/>
      <c r="D482" s="118"/>
      <c r="E482" s="118"/>
      <c r="F482" s="118"/>
      <c r="G482" s="118"/>
      <c r="H482" s="118"/>
      <c r="I482" s="118"/>
      <c r="J482" s="118"/>
      <c r="K482" s="118"/>
      <c r="L482" s="118"/>
      <c r="M482" s="118"/>
      <c r="N482" s="118"/>
      <c r="O482" s="118"/>
      <c r="P482" s="118"/>
      <c r="Q482" s="118"/>
      <c r="R482" s="118"/>
      <c r="S482" s="118"/>
    </row>
    <row r="483" spans="2:19">
      <c r="B483" s="117"/>
      <c r="C483" s="118"/>
      <c r="D483" s="118"/>
      <c r="E483" s="118"/>
      <c r="F483" s="118"/>
      <c r="G483" s="118"/>
      <c r="H483" s="118"/>
      <c r="I483" s="118"/>
      <c r="J483" s="118"/>
      <c r="K483" s="118"/>
      <c r="L483" s="118"/>
      <c r="M483" s="118"/>
      <c r="N483" s="118"/>
      <c r="O483" s="118"/>
      <c r="P483" s="118"/>
      <c r="Q483" s="118"/>
      <c r="R483" s="118"/>
      <c r="S483" s="118"/>
    </row>
    <row r="484" spans="2:19">
      <c r="B484" s="117"/>
      <c r="C484" s="118"/>
      <c r="D484" s="118"/>
      <c r="E484" s="118"/>
      <c r="F484" s="118"/>
      <c r="G484" s="118"/>
      <c r="H484" s="118"/>
      <c r="I484" s="118"/>
      <c r="J484" s="118"/>
      <c r="K484" s="118"/>
      <c r="L484" s="118"/>
      <c r="M484" s="118"/>
      <c r="N484" s="118"/>
      <c r="O484" s="118"/>
      <c r="P484" s="118"/>
      <c r="Q484" s="118"/>
      <c r="R484" s="118"/>
      <c r="S484" s="118"/>
    </row>
    <row r="485" spans="2:19">
      <c r="B485" s="117"/>
      <c r="C485" s="118"/>
      <c r="D485" s="118"/>
      <c r="E485" s="118"/>
      <c r="F485" s="118"/>
      <c r="G485" s="118"/>
      <c r="H485" s="118"/>
      <c r="I485" s="118"/>
      <c r="J485" s="118"/>
      <c r="K485" s="118"/>
      <c r="L485" s="118"/>
      <c r="M485" s="118"/>
      <c r="N485" s="118"/>
      <c r="O485" s="118"/>
      <c r="P485" s="118"/>
      <c r="Q485" s="118"/>
      <c r="R485" s="118"/>
      <c r="S485" s="118"/>
    </row>
    <row r="486" spans="2:19">
      <c r="B486" s="117"/>
      <c r="C486" s="118"/>
      <c r="D486" s="118"/>
      <c r="E486" s="118"/>
      <c r="F486" s="118"/>
      <c r="G486" s="118"/>
      <c r="H486" s="118"/>
      <c r="I486" s="118"/>
      <c r="J486" s="118"/>
      <c r="K486" s="118"/>
      <c r="L486" s="118"/>
      <c r="M486" s="118"/>
      <c r="N486" s="118"/>
      <c r="O486" s="118"/>
      <c r="P486" s="118"/>
      <c r="Q486" s="118"/>
      <c r="R486" s="118"/>
      <c r="S486" s="118"/>
    </row>
    <row r="487" spans="2:19">
      <c r="B487" s="117"/>
      <c r="C487" s="118"/>
      <c r="D487" s="118"/>
      <c r="E487" s="118"/>
      <c r="F487" s="118"/>
      <c r="G487" s="118"/>
      <c r="H487" s="118"/>
      <c r="I487" s="118"/>
      <c r="J487" s="118"/>
      <c r="K487" s="118"/>
      <c r="L487" s="118"/>
      <c r="M487" s="118"/>
      <c r="N487" s="118"/>
      <c r="O487" s="118"/>
      <c r="P487" s="118"/>
      <c r="Q487" s="118"/>
      <c r="R487" s="118"/>
      <c r="S487" s="118"/>
    </row>
    <row r="488" spans="2:19">
      <c r="B488" s="117"/>
      <c r="C488" s="118"/>
      <c r="D488" s="118"/>
      <c r="E488" s="118"/>
      <c r="F488" s="118"/>
      <c r="G488" s="118"/>
      <c r="H488" s="118"/>
      <c r="I488" s="118"/>
      <c r="J488" s="118"/>
      <c r="K488" s="118"/>
      <c r="L488" s="118"/>
      <c r="M488" s="118"/>
      <c r="N488" s="118"/>
      <c r="O488" s="118"/>
      <c r="P488" s="118"/>
      <c r="Q488" s="118"/>
      <c r="R488" s="118"/>
      <c r="S488" s="118"/>
    </row>
    <row r="489" spans="2:19">
      <c r="B489" s="117"/>
      <c r="C489" s="118"/>
      <c r="D489" s="118"/>
      <c r="E489" s="118"/>
      <c r="F489" s="118"/>
      <c r="G489" s="118"/>
      <c r="H489" s="118"/>
      <c r="I489" s="118"/>
      <c r="J489" s="118"/>
      <c r="K489" s="118"/>
      <c r="L489" s="118"/>
      <c r="M489" s="118"/>
      <c r="N489" s="118"/>
      <c r="O489" s="118"/>
      <c r="P489" s="118"/>
      <c r="Q489" s="118"/>
      <c r="R489" s="118"/>
      <c r="S489" s="118"/>
    </row>
    <row r="490" spans="2:19">
      <c r="B490" s="117"/>
      <c r="C490" s="118"/>
      <c r="D490" s="118"/>
      <c r="E490" s="118"/>
      <c r="F490" s="118"/>
      <c r="G490" s="118"/>
      <c r="H490" s="118"/>
      <c r="I490" s="118"/>
      <c r="J490" s="118"/>
      <c r="K490" s="118"/>
      <c r="L490" s="118"/>
      <c r="M490" s="118"/>
      <c r="N490" s="118"/>
      <c r="O490" s="118"/>
      <c r="P490" s="118"/>
      <c r="Q490" s="118"/>
      <c r="R490" s="118"/>
      <c r="S490" s="118"/>
    </row>
    <row r="491" spans="2:19">
      <c r="B491" s="117"/>
      <c r="C491" s="118"/>
      <c r="D491" s="118"/>
      <c r="E491" s="118"/>
      <c r="F491" s="118"/>
      <c r="G491" s="118"/>
      <c r="H491" s="118"/>
      <c r="I491" s="118"/>
      <c r="J491" s="118"/>
      <c r="K491" s="118"/>
      <c r="L491" s="118"/>
      <c r="M491" s="118"/>
      <c r="N491" s="118"/>
      <c r="O491" s="118"/>
      <c r="P491" s="118"/>
      <c r="Q491" s="118"/>
      <c r="R491" s="118"/>
      <c r="S491" s="118"/>
    </row>
    <row r="492" spans="2:19">
      <c r="B492" s="117"/>
      <c r="C492" s="118"/>
      <c r="D492" s="118"/>
      <c r="E492" s="118"/>
      <c r="F492" s="118"/>
      <c r="G492" s="118"/>
      <c r="H492" s="118"/>
      <c r="I492" s="118"/>
      <c r="J492" s="118"/>
      <c r="K492" s="118"/>
      <c r="L492" s="118"/>
      <c r="M492" s="118"/>
      <c r="N492" s="118"/>
      <c r="O492" s="118"/>
      <c r="P492" s="118"/>
      <c r="Q492" s="118"/>
      <c r="R492" s="118"/>
      <c r="S492" s="118"/>
    </row>
    <row r="493" spans="2:19">
      <c r="B493" s="117"/>
      <c r="C493" s="118"/>
      <c r="D493" s="118"/>
      <c r="E493" s="118"/>
      <c r="F493" s="118"/>
      <c r="G493" s="118"/>
      <c r="H493" s="118"/>
      <c r="I493" s="118"/>
      <c r="J493" s="118"/>
      <c r="K493" s="118"/>
      <c r="L493" s="118"/>
      <c r="M493" s="118"/>
      <c r="N493" s="118"/>
      <c r="O493" s="118"/>
      <c r="P493" s="118"/>
      <c r="Q493" s="118"/>
      <c r="R493" s="118"/>
      <c r="S493" s="118"/>
    </row>
    <row r="494" spans="2:19">
      <c r="B494" s="117"/>
      <c r="C494" s="118"/>
      <c r="D494" s="118"/>
      <c r="E494" s="118"/>
      <c r="F494" s="118"/>
      <c r="G494" s="118"/>
      <c r="H494" s="118"/>
      <c r="I494" s="118"/>
      <c r="J494" s="118"/>
      <c r="K494" s="118"/>
      <c r="L494" s="118"/>
      <c r="M494" s="118"/>
      <c r="N494" s="118"/>
      <c r="O494" s="118"/>
      <c r="P494" s="118"/>
      <c r="Q494" s="118"/>
      <c r="R494" s="118"/>
      <c r="S494" s="118"/>
    </row>
    <row r="495" spans="2:19">
      <c r="B495" s="117"/>
      <c r="C495" s="118"/>
      <c r="D495" s="118"/>
      <c r="E495" s="118"/>
      <c r="F495" s="118"/>
      <c r="G495" s="118"/>
      <c r="H495" s="118"/>
      <c r="I495" s="118"/>
      <c r="J495" s="118"/>
      <c r="K495" s="118"/>
      <c r="L495" s="118"/>
      <c r="M495" s="118"/>
      <c r="N495" s="118"/>
      <c r="O495" s="118"/>
      <c r="P495" s="118"/>
      <c r="Q495" s="118"/>
      <c r="R495" s="118"/>
      <c r="S495" s="118"/>
    </row>
    <row r="496" spans="2:19">
      <c r="B496" s="117"/>
      <c r="C496" s="118"/>
      <c r="D496" s="118"/>
      <c r="E496" s="118"/>
      <c r="F496" s="118"/>
      <c r="G496" s="118"/>
      <c r="H496" s="118"/>
      <c r="I496" s="118"/>
      <c r="J496" s="118"/>
      <c r="K496" s="118"/>
      <c r="L496" s="118"/>
      <c r="M496" s="118"/>
      <c r="N496" s="118"/>
      <c r="O496" s="118"/>
      <c r="P496" s="118"/>
      <c r="Q496" s="118"/>
      <c r="R496" s="118"/>
      <c r="S496" s="118"/>
    </row>
    <row r="497" spans="2:19">
      <c r="B497" s="117"/>
      <c r="C497" s="118"/>
      <c r="D497" s="118"/>
      <c r="E497" s="118"/>
      <c r="F497" s="118"/>
      <c r="G497" s="118"/>
      <c r="H497" s="118"/>
      <c r="I497" s="118"/>
      <c r="J497" s="118"/>
      <c r="K497" s="118"/>
      <c r="L497" s="118"/>
      <c r="M497" s="118"/>
      <c r="N497" s="118"/>
      <c r="O497" s="118"/>
      <c r="P497" s="118"/>
      <c r="Q497" s="118"/>
      <c r="R497" s="118"/>
      <c r="S497" s="118"/>
    </row>
    <row r="498" spans="2:19">
      <c r="B498" s="117"/>
      <c r="C498" s="118"/>
      <c r="D498" s="118"/>
      <c r="E498" s="118"/>
      <c r="F498" s="118"/>
      <c r="G498" s="118"/>
      <c r="H498" s="118"/>
      <c r="I498" s="118"/>
      <c r="J498" s="118"/>
      <c r="K498" s="118"/>
      <c r="L498" s="118"/>
      <c r="M498" s="118"/>
      <c r="N498" s="118"/>
      <c r="O498" s="118"/>
      <c r="P498" s="118"/>
      <c r="Q498" s="118"/>
      <c r="R498" s="118"/>
      <c r="S498" s="118"/>
    </row>
    <row r="499" spans="2:19">
      <c r="B499" s="117"/>
      <c r="C499" s="118"/>
      <c r="D499" s="118"/>
      <c r="E499" s="118"/>
      <c r="F499" s="118"/>
      <c r="G499" s="118"/>
      <c r="H499" s="118"/>
      <c r="I499" s="118"/>
      <c r="J499" s="118"/>
      <c r="K499" s="118"/>
      <c r="L499" s="118"/>
      <c r="M499" s="118"/>
      <c r="N499" s="118"/>
      <c r="O499" s="118"/>
      <c r="P499" s="118"/>
      <c r="Q499" s="118"/>
      <c r="R499" s="118"/>
      <c r="S499" s="118"/>
    </row>
    <row r="500" spans="2:19">
      <c r="B500" s="117"/>
      <c r="C500" s="118"/>
      <c r="D500" s="118"/>
      <c r="E500" s="118"/>
      <c r="F500" s="118"/>
      <c r="G500" s="118"/>
      <c r="H500" s="118"/>
      <c r="I500" s="118"/>
      <c r="J500" s="118"/>
      <c r="K500" s="118"/>
      <c r="L500" s="118"/>
      <c r="M500" s="118"/>
      <c r="N500" s="118"/>
      <c r="O500" s="118"/>
      <c r="P500" s="118"/>
      <c r="Q500" s="118"/>
      <c r="R500" s="118"/>
      <c r="S500" s="118"/>
    </row>
    <row r="501" spans="2:19">
      <c r="B501" s="117"/>
      <c r="C501" s="118"/>
      <c r="D501" s="118"/>
      <c r="E501" s="118"/>
      <c r="F501" s="118"/>
      <c r="G501" s="118"/>
      <c r="H501" s="118"/>
      <c r="I501" s="118"/>
      <c r="J501" s="118"/>
      <c r="K501" s="118"/>
      <c r="L501" s="118"/>
      <c r="M501" s="118"/>
      <c r="N501" s="118"/>
      <c r="O501" s="118"/>
      <c r="P501" s="118"/>
      <c r="Q501" s="118"/>
      <c r="R501" s="118"/>
      <c r="S501" s="118"/>
    </row>
    <row r="502" spans="2:19">
      <c r="B502" s="117"/>
      <c r="C502" s="118"/>
      <c r="D502" s="118"/>
      <c r="E502" s="118"/>
      <c r="F502" s="118"/>
      <c r="G502" s="118"/>
      <c r="H502" s="118"/>
      <c r="I502" s="118"/>
      <c r="J502" s="118"/>
      <c r="K502" s="118"/>
      <c r="L502" s="118"/>
      <c r="M502" s="118"/>
      <c r="N502" s="118"/>
      <c r="O502" s="118"/>
      <c r="P502" s="118"/>
      <c r="Q502" s="118"/>
      <c r="R502" s="118"/>
      <c r="S502" s="118"/>
    </row>
    <row r="503" spans="2:19">
      <c r="B503" s="117"/>
      <c r="C503" s="118"/>
      <c r="D503" s="118"/>
      <c r="E503" s="118"/>
      <c r="F503" s="118"/>
      <c r="G503" s="118"/>
      <c r="H503" s="118"/>
      <c r="I503" s="118"/>
      <c r="J503" s="118"/>
      <c r="K503" s="118"/>
      <c r="L503" s="118"/>
      <c r="M503" s="118"/>
      <c r="N503" s="118"/>
      <c r="O503" s="118"/>
      <c r="P503" s="118"/>
      <c r="Q503" s="118"/>
      <c r="R503" s="118"/>
      <c r="S503" s="118"/>
    </row>
    <row r="504" spans="2:19">
      <c r="B504" s="117"/>
      <c r="C504" s="118"/>
      <c r="D504" s="118"/>
      <c r="E504" s="118"/>
      <c r="F504" s="118"/>
      <c r="G504" s="118"/>
      <c r="H504" s="118"/>
      <c r="I504" s="118"/>
      <c r="J504" s="118"/>
      <c r="K504" s="118"/>
      <c r="L504" s="118"/>
      <c r="M504" s="118"/>
      <c r="N504" s="118"/>
      <c r="O504" s="118"/>
      <c r="P504" s="118"/>
      <c r="Q504" s="118"/>
      <c r="R504" s="118"/>
      <c r="S504" s="118"/>
    </row>
    <row r="505" spans="2:19">
      <c r="B505" s="117"/>
      <c r="C505" s="118"/>
      <c r="D505" s="118"/>
      <c r="E505" s="118"/>
      <c r="F505" s="118"/>
      <c r="G505" s="118"/>
      <c r="H505" s="118"/>
      <c r="I505" s="118"/>
      <c r="J505" s="118"/>
      <c r="K505" s="118"/>
      <c r="L505" s="118"/>
      <c r="M505" s="118"/>
      <c r="N505" s="118"/>
      <c r="O505" s="118"/>
      <c r="P505" s="118"/>
      <c r="Q505" s="118"/>
      <c r="R505" s="118"/>
      <c r="S505" s="118"/>
    </row>
    <row r="506" spans="2:19">
      <c r="B506" s="117"/>
      <c r="C506" s="118"/>
      <c r="D506" s="118"/>
      <c r="E506" s="118"/>
      <c r="F506" s="118"/>
      <c r="G506" s="118"/>
      <c r="H506" s="118"/>
      <c r="I506" s="118"/>
      <c r="J506" s="118"/>
      <c r="K506" s="118"/>
      <c r="L506" s="118"/>
      <c r="M506" s="118"/>
      <c r="N506" s="118"/>
      <c r="O506" s="118"/>
      <c r="P506" s="118"/>
      <c r="Q506" s="118"/>
      <c r="R506" s="118"/>
      <c r="S506" s="118"/>
    </row>
    <row r="507" spans="2:19">
      <c r="B507" s="117"/>
      <c r="C507" s="118"/>
      <c r="D507" s="118"/>
      <c r="E507" s="118"/>
      <c r="F507" s="118"/>
      <c r="G507" s="118"/>
      <c r="H507" s="118"/>
      <c r="I507" s="118"/>
      <c r="J507" s="118"/>
      <c r="K507" s="118"/>
      <c r="L507" s="118"/>
      <c r="M507" s="118"/>
      <c r="N507" s="118"/>
      <c r="O507" s="118"/>
      <c r="P507" s="118"/>
      <c r="Q507" s="118"/>
      <c r="R507" s="118"/>
      <c r="S507" s="118"/>
    </row>
    <row r="508" spans="2:19">
      <c r="B508" s="117"/>
      <c r="C508" s="118"/>
      <c r="D508" s="118"/>
      <c r="E508" s="118"/>
      <c r="F508" s="118"/>
      <c r="G508" s="118"/>
      <c r="H508" s="118"/>
      <c r="I508" s="118"/>
      <c r="J508" s="118"/>
      <c r="K508" s="118"/>
      <c r="L508" s="118"/>
      <c r="M508" s="118"/>
      <c r="N508" s="118"/>
      <c r="O508" s="118"/>
      <c r="P508" s="118"/>
      <c r="Q508" s="118"/>
      <c r="R508" s="118"/>
      <c r="S508" s="118"/>
    </row>
    <row r="509" spans="2:19">
      <c r="B509" s="117"/>
      <c r="C509" s="118"/>
      <c r="D509" s="118"/>
      <c r="E509" s="118"/>
      <c r="F509" s="118"/>
      <c r="G509" s="118"/>
      <c r="H509" s="118"/>
      <c r="I509" s="118"/>
      <c r="J509" s="118"/>
      <c r="K509" s="118"/>
      <c r="L509" s="118"/>
      <c r="M509" s="118"/>
      <c r="N509" s="118"/>
      <c r="O509" s="118"/>
      <c r="P509" s="118"/>
      <c r="Q509" s="118"/>
      <c r="R509" s="118"/>
      <c r="S509" s="118"/>
    </row>
    <row r="510" spans="2:19">
      <c r="B510" s="117"/>
      <c r="C510" s="118"/>
      <c r="D510" s="118"/>
      <c r="E510" s="118"/>
      <c r="F510" s="118"/>
      <c r="G510" s="118"/>
      <c r="H510" s="118"/>
      <c r="I510" s="118"/>
      <c r="J510" s="118"/>
      <c r="K510" s="118"/>
      <c r="L510" s="118"/>
      <c r="M510" s="118"/>
      <c r="N510" s="118"/>
      <c r="O510" s="118"/>
      <c r="P510" s="118"/>
      <c r="Q510" s="118"/>
      <c r="R510" s="118"/>
      <c r="S510" s="118"/>
    </row>
    <row r="511" spans="2:19">
      <c r="B511" s="117"/>
      <c r="C511" s="118"/>
      <c r="D511" s="118"/>
      <c r="E511" s="118"/>
      <c r="F511" s="118"/>
      <c r="G511" s="118"/>
      <c r="H511" s="118"/>
      <c r="I511" s="118"/>
      <c r="J511" s="118"/>
      <c r="K511" s="118"/>
      <c r="L511" s="118"/>
      <c r="M511" s="118"/>
      <c r="N511" s="118"/>
      <c r="O511" s="118"/>
      <c r="P511" s="118"/>
      <c r="Q511" s="118"/>
      <c r="R511" s="118"/>
      <c r="S511" s="118"/>
    </row>
    <row r="512" spans="2:19">
      <c r="B512" s="117"/>
      <c r="C512" s="118"/>
      <c r="D512" s="118"/>
      <c r="E512" s="118"/>
      <c r="F512" s="118"/>
      <c r="G512" s="118"/>
      <c r="H512" s="118"/>
      <c r="I512" s="118"/>
      <c r="J512" s="118"/>
      <c r="K512" s="118"/>
      <c r="L512" s="118"/>
      <c r="M512" s="118"/>
      <c r="N512" s="118"/>
      <c r="O512" s="118"/>
      <c r="P512" s="118"/>
      <c r="Q512" s="118"/>
      <c r="R512" s="118"/>
      <c r="S512" s="118"/>
    </row>
    <row r="513" spans="2:19">
      <c r="B513" s="117"/>
      <c r="C513" s="118"/>
      <c r="D513" s="118"/>
      <c r="E513" s="118"/>
      <c r="F513" s="118"/>
      <c r="G513" s="118"/>
      <c r="H513" s="118"/>
      <c r="I513" s="118"/>
      <c r="J513" s="118"/>
      <c r="K513" s="118"/>
      <c r="L513" s="118"/>
      <c r="M513" s="118"/>
      <c r="N513" s="118"/>
      <c r="O513" s="118"/>
      <c r="P513" s="118"/>
      <c r="Q513" s="118"/>
      <c r="R513" s="118"/>
      <c r="S513" s="118"/>
    </row>
    <row r="514" spans="2:19">
      <c r="B514" s="117"/>
      <c r="C514" s="118"/>
      <c r="D514" s="118"/>
      <c r="E514" s="118"/>
      <c r="F514" s="118"/>
      <c r="G514" s="118"/>
      <c r="H514" s="118"/>
      <c r="I514" s="118"/>
      <c r="J514" s="118"/>
      <c r="K514" s="118"/>
      <c r="L514" s="118"/>
      <c r="M514" s="118"/>
      <c r="N514" s="118"/>
      <c r="O514" s="118"/>
      <c r="P514" s="118"/>
      <c r="Q514" s="118"/>
      <c r="R514" s="118"/>
      <c r="S514" s="118"/>
    </row>
    <row r="515" spans="2:19">
      <c r="B515" s="117"/>
      <c r="C515" s="118"/>
      <c r="D515" s="118"/>
      <c r="E515" s="118"/>
      <c r="F515" s="118"/>
      <c r="G515" s="118"/>
      <c r="H515" s="118"/>
      <c r="I515" s="118"/>
      <c r="J515" s="118"/>
      <c r="K515" s="118"/>
      <c r="L515" s="118"/>
      <c r="M515" s="118"/>
      <c r="N515" s="118"/>
      <c r="O515" s="118"/>
      <c r="P515" s="118"/>
      <c r="Q515" s="118"/>
      <c r="R515" s="118"/>
      <c r="S515" s="118"/>
    </row>
    <row r="516" spans="2:19">
      <c r="B516" s="117"/>
      <c r="C516" s="118"/>
      <c r="D516" s="118"/>
      <c r="E516" s="118"/>
      <c r="F516" s="118"/>
      <c r="G516" s="118"/>
      <c r="H516" s="118"/>
      <c r="I516" s="118"/>
      <c r="J516" s="118"/>
      <c r="K516" s="118"/>
      <c r="L516" s="118"/>
      <c r="M516" s="118"/>
      <c r="N516" s="118"/>
      <c r="O516" s="118"/>
      <c r="P516" s="118"/>
      <c r="Q516" s="118"/>
      <c r="R516" s="118"/>
      <c r="S516" s="118"/>
    </row>
    <row r="517" spans="2:19">
      <c r="B517" s="117"/>
      <c r="C517" s="118"/>
      <c r="D517" s="118"/>
      <c r="E517" s="118"/>
      <c r="F517" s="118"/>
      <c r="G517" s="118"/>
      <c r="H517" s="118"/>
      <c r="I517" s="118"/>
      <c r="J517" s="118"/>
      <c r="K517" s="118"/>
      <c r="L517" s="118"/>
      <c r="M517" s="118"/>
      <c r="N517" s="118"/>
      <c r="O517" s="118"/>
      <c r="P517" s="118"/>
      <c r="Q517" s="118"/>
      <c r="R517" s="118"/>
      <c r="S517" s="118"/>
    </row>
    <row r="518" spans="2:19">
      <c r="B518" s="117"/>
      <c r="C518" s="118"/>
      <c r="D518" s="118"/>
      <c r="E518" s="118"/>
      <c r="F518" s="118"/>
      <c r="G518" s="118"/>
      <c r="H518" s="118"/>
      <c r="I518" s="118"/>
      <c r="J518" s="118"/>
      <c r="K518" s="118"/>
      <c r="L518" s="118"/>
      <c r="M518" s="118"/>
      <c r="N518" s="118"/>
      <c r="O518" s="118"/>
      <c r="P518" s="118"/>
      <c r="Q518" s="118"/>
      <c r="R518" s="118"/>
      <c r="S518" s="118"/>
    </row>
    <row r="519" spans="2:19">
      <c r="B519" s="117"/>
      <c r="C519" s="118"/>
      <c r="D519" s="118"/>
      <c r="E519" s="118"/>
      <c r="F519" s="118"/>
      <c r="G519" s="118"/>
      <c r="H519" s="118"/>
      <c r="I519" s="118"/>
      <c r="J519" s="118"/>
      <c r="K519" s="118"/>
      <c r="L519" s="118"/>
      <c r="M519" s="118"/>
      <c r="N519" s="118"/>
      <c r="O519" s="118"/>
      <c r="P519" s="118"/>
      <c r="Q519" s="118"/>
      <c r="R519" s="118"/>
      <c r="S519" s="118"/>
    </row>
    <row r="520" spans="2:19">
      <c r="B520" s="117"/>
      <c r="C520" s="118"/>
      <c r="D520" s="118"/>
      <c r="E520" s="118"/>
      <c r="F520" s="118"/>
      <c r="G520" s="118"/>
      <c r="H520" s="118"/>
      <c r="I520" s="118"/>
      <c r="J520" s="118"/>
      <c r="K520" s="118"/>
      <c r="L520" s="118"/>
      <c r="M520" s="118"/>
      <c r="N520" s="118"/>
      <c r="O520" s="118"/>
      <c r="P520" s="118"/>
      <c r="Q520" s="118"/>
      <c r="R520" s="118"/>
      <c r="S520" s="118"/>
    </row>
    <row r="521" spans="2:19">
      <c r="B521" s="117"/>
      <c r="C521" s="118"/>
      <c r="D521" s="118"/>
      <c r="E521" s="118"/>
      <c r="F521" s="118"/>
      <c r="G521" s="118"/>
      <c r="H521" s="118"/>
      <c r="I521" s="118"/>
      <c r="J521" s="118"/>
      <c r="K521" s="118"/>
      <c r="L521" s="118"/>
      <c r="M521" s="118"/>
      <c r="N521" s="118"/>
      <c r="O521" s="118"/>
      <c r="P521" s="118"/>
      <c r="Q521" s="118"/>
      <c r="R521" s="118"/>
      <c r="S521" s="118"/>
    </row>
    <row r="522" spans="2:19">
      <c r="B522" s="117"/>
      <c r="C522" s="118"/>
      <c r="D522" s="118"/>
      <c r="E522" s="118"/>
      <c r="F522" s="118"/>
      <c r="G522" s="118"/>
      <c r="H522" s="118"/>
      <c r="I522" s="118"/>
      <c r="J522" s="118"/>
      <c r="K522" s="118"/>
      <c r="L522" s="118"/>
      <c r="M522" s="118"/>
      <c r="N522" s="118"/>
      <c r="O522" s="118"/>
      <c r="P522" s="118"/>
      <c r="Q522" s="118"/>
      <c r="R522" s="118"/>
      <c r="S522" s="118"/>
    </row>
    <row r="523" spans="2:19">
      <c r="B523" s="117"/>
      <c r="C523" s="118"/>
      <c r="D523" s="118"/>
      <c r="E523" s="118"/>
      <c r="F523" s="118"/>
      <c r="G523" s="118"/>
      <c r="H523" s="118"/>
      <c r="I523" s="118"/>
      <c r="J523" s="118"/>
      <c r="K523" s="118"/>
      <c r="L523" s="118"/>
      <c r="M523" s="118"/>
      <c r="N523" s="118"/>
      <c r="O523" s="118"/>
      <c r="P523" s="118"/>
      <c r="Q523" s="118"/>
      <c r="R523" s="118"/>
      <c r="S523" s="118"/>
    </row>
    <row r="524" spans="2:19">
      <c r="B524" s="117"/>
      <c r="C524" s="118"/>
      <c r="D524" s="118"/>
      <c r="E524" s="118"/>
      <c r="F524" s="118"/>
      <c r="G524" s="118"/>
      <c r="H524" s="118"/>
      <c r="I524" s="118"/>
      <c r="J524" s="118"/>
      <c r="K524" s="118"/>
      <c r="L524" s="118"/>
      <c r="M524" s="118"/>
      <c r="N524" s="118"/>
      <c r="O524" s="118"/>
      <c r="P524" s="118"/>
      <c r="Q524" s="118"/>
      <c r="R524" s="118"/>
      <c r="S524" s="118"/>
    </row>
    <row r="525" spans="2:19">
      <c r="B525" s="117"/>
      <c r="C525" s="118"/>
      <c r="D525" s="118"/>
      <c r="E525" s="118"/>
      <c r="F525" s="118"/>
      <c r="G525" s="118"/>
      <c r="H525" s="118"/>
      <c r="I525" s="118"/>
      <c r="J525" s="118"/>
      <c r="K525" s="118"/>
      <c r="L525" s="118"/>
      <c r="M525" s="118"/>
      <c r="N525" s="118"/>
      <c r="O525" s="118"/>
      <c r="P525" s="118"/>
      <c r="Q525" s="118"/>
      <c r="R525" s="118"/>
      <c r="S525" s="118"/>
    </row>
    <row r="526" spans="2:19">
      <c r="B526" s="117"/>
      <c r="C526" s="118"/>
      <c r="D526" s="118"/>
      <c r="E526" s="118"/>
      <c r="F526" s="118"/>
      <c r="G526" s="118"/>
      <c r="H526" s="118"/>
      <c r="I526" s="118"/>
      <c r="J526" s="118"/>
      <c r="K526" s="118"/>
      <c r="L526" s="118"/>
      <c r="M526" s="118"/>
      <c r="N526" s="118"/>
      <c r="O526" s="118"/>
      <c r="P526" s="118"/>
      <c r="Q526" s="118"/>
      <c r="R526" s="118"/>
      <c r="S526" s="118"/>
    </row>
    <row r="527" spans="2:19">
      <c r="B527" s="117"/>
      <c r="C527" s="118"/>
      <c r="D527" s="118"/>
      <c r="E527" s="118"/>
      <c r="F527" s="118"/>
      <c r="G527" s="118"/>
      <c r="H527" s="118"/>
      <c r="I527" s="118"/>
      <c r="J527" s="118"/>
      <c r="K527" s="118"/>
      <c r="L527" s="118"/>
      <c r="M527" s="118"/>
      <c r="N527" s="118"/>
      <c r="O527" s="118"/>
      <c r="P527" s="118"/>
      <c r="Q527" s="118"/>
      <c r="R527" s="118"/>
      <c r="S527" s="118"/>
    </row>
    <row r="528" spans="2:19">
      <c r="B528" s="117"/>
      <c r="C528" s="118"/>
      <c r="D528" s="118"/>
      <c r="E528" s="118"/>
      <c r="F528" s="118"/>
      <c r="G528" s="118"/>
      <c r="H528" s="118"/>
      <c r="I528" s="118"/>
      <c r="J528" s="118"/>
      <c r="K528" s="118"/>
      <c r="L528" s="118"/>
      <c r="M528" s="118"/>
      <c r="N528" s="118"/>
      <c r="O528" s="118"/>
      <c r="P528" s="118"/>
      <c r="Q528" s="118"/>
      <c r="R528" s="118"/>
      <c r="S528" s="118"/>
    </row>
    <row r="529" spans="2:19">
      <c r="B529" s="117"/>
      <c r="C529" s="118"/>
      <c r="D529" s="118"/>
      <c r="E529" s="118"/>
      <c r="F529" s="118"/>
      <c r="G529" s="118"/>
      <c r="H529" s="118"/>
      <c r="I529" s="118"/>
      <c r="J529" s="118"/>
      <c r="K529" s="118"/>
      <c r="L529" s="118"/>
      <c r="M529" s="118"/>
      <c r="N529" s="118"/>
      <c r="O529" s="118"/>
      <c r="P529" s="118"/>
      <c r="Q529" s="118"/>
      <c r="R529" s="118"/>
      <c r="S529" s="118"/>
    </row>
    <row r="530" spans="2:19">
      <c r="B530" s="117"/>
      <c r="C530" s="118"/>
      <c r="D530" s="118"/>
      <c r="E530" s="118"/>
      <c r="F530" s="118"/>
      <c r="G530" s="118"/>
      <c r="H530" s="118"/>
      <c r="I530" s="118"/>
      <c r="J530" s="118"/>
      <c r="K530" s="118"/>
      <c r="L530" s="118"/>
      <c r="M530" s="118"/>
      <c r="N530" s="118"/>
      <c r="O530" s="118"/>
      <c r="P530" s="118"/>
      <c r="Q530" s="118"/>
      <c r="R530" s="118"/>
      <c r="S530" s="118"/>
    </row>
    <row r="531" spans="2:19">
      <c r="B531" s="117"/>
      <c r="C531" s="118"/>
      <c r="D531" s="118"/>
      <c r="E531" s="118"/>
      <c r="F531" s="118"/>
      <c r="G531" s="118"/>
      <c r="H531" s="118"/>
      <c r="I531" s="118"/>
      <c r="J531" s="118"/>
      <c r="K531" s="118"/>
      <c r="L531" s="118"/>
      <c r="M531" s="118"/>
      <c r="N531" s="118"/>
      <c r="O531" s="118"/>
      <c r="P531" s="118"/>
      <c r="Q531" s="118"/>
      <c r="R531" s="118"/>
      <c r="S531" s="118"/>
    </row>
    <row r="532" spans="2:19">
      <c r="B532" s="117"/>
      <c r="C532" s="118"/>
      <c r="D532" s="118"/>
      <c r="E532" s="118"/>
      <c r="F532" s="118"/>
      <c r="G532" s="118"/>
      <c r="H532" s="118"/>
      <c r="I532" s="118"/>
      <c r="J532" s="118"/>
      <c r="K532" s="118"/>
      <c r="L532" s="118"/>
      <c r="M532" s="118"/>
      <c r="N532" s="118"/>
      <c r="O532" s="118"/>
      <c r="P532" s="118"/>
      <c r="Q532" s="118"/>
      <c r="R532" s="118"/>
      <c r="S532" s="118"/>
    </row>
    <row r="533" spans="2:19">
      <c r="B533" s="117"/>
      <c r="C533" s="118"/>
      <c r="D533" s="118"/>
      <c r="E533" s="118"/>
      <c r="F533" s="118"/>
      <c r="G533" s="118"/>
      <c r="H533" s="118"/>
      <c r="I533" s="118"/>
      <c r="J533" s="118"/>
      <c r="K533" s="118"/>
      <c r="L533" s="118"/>
      <c r="M533" s="118"/>
      <c r="N533" s="118"/>
      <c r="O533" s="118"/>
      <c r="P533" s="118"/>
      <c r="Q533" s="118"/>
      <c r="R533" s="118"/>
      <c r="S533" s="118"/>
    </row>
    <row r="534" spans="2:19">
      <c r="B534" s="117"/>
      <c r="C534" s="118"/>
      <c r="D534" s="118"/>
      <c r="E534" s="118"/>
      <c r="F534" s="118"/>
      <c r="G534" s="118"/>
      <c r="H534" s="118"/>
      <c r="I534" s="118"/>
      <c r="J534" s="118"/>
      <c r="K534" s="118"/>
      <c r="L534" s="118"/>
      <c r="M534" s="118"/>
      <c r="N534" s="118"/>
      <c r="O534" s="118"/>
      <c r="P534" s="118"/>
      <c r="Q534" s="118"/>
      <c r="R534" s="118"/>
      <c r="S534" s="118"/>
    </row>
    <row r="535" spans="2:19">
      <c r="B535" s="117"/>
      <c r="C535" s="117"/>
      <c r="D535" s="117"/>
      <c r="E535" s="117"/>
      <c r="F535" s="118"/>
      <c r="G535" s="118"/>
      <c r="H535" s="118"/>
      <c r="I535" s="118"/>
      <c r="J535" s="118"/>
      <c r="K535" s="118"/>
      <c r="L535" s="118"/>
      <c r="M535" s="118"/>
      <c r="N535" s="118"/>
      <c r="O535" s="118"/>
      <c r="P535" s="118"/>
      <c r="Q535" s="118"/>
      <c r="R535" s="118"/>
      <c r="S535" s="118"/>
    </row>
    <row r="536" spans="2:19">
      <c r="B536" s="117"/>
      <c r="C536" s="117"/>
      <c r="D536" s="117"/>
      <c r="E536" s="117"/>
      <c r="F536" s="118"/>
      <c r="G536" s="118"/>
      <c r="H536" s="118"/>
      <c r="I536" s="118"/>
      <c r="J536" s="118"/>
      <c r="K536" s="118"/>
      <c r="L536" s="118"/>
      <c r="M536" s="118"/>
      <c r="N536" s="118"/>
      <c r="O536" s="118"/>
      <c r="P536" s="118"/>
      <c r="Q536" s="118"/>
      <c r="R536" s="118"/>
      <c r="S536" s="118"/>
    </row>
    <row r="537" spans="2:19">
      <c r="B537" s="117"/>
      <c r="C537" s="117"/>
      <c r="D537" s="117"/>
      <c r="E537" s="117"/>
      <c r="F537" s="118"/>
      <c r="G537" s="118"/>
      <c r="H537" s="118"/>
      <c r="I537" s="118"/>
      <c r="J537" s="118"/>
      <c r="K537" s="118"/>
      <c r="L537" s="118"/>
      <c r="M537" s="118"/>
      <c r="N537" s="118"/>
      <c r="O537" s="118"/>
      <c r="P537" s="118"/>
      <c r="Q537" s="118"/>
      <c r="R537" s="118"/>
      <c r="S537" s="118"/>
    </row>
    <row r="538" spans="2:19">
      <c r="B538" s="127"/>
      <c r="C538" s="117"/>
      <c r="D538" s="117"/>
      <c r="E538" s="117"/>
      <c r="F538" s="118"/>
      <c r="G538" s="118"/>
      <c r="H538" s="118"/>
      <c r="I538" s="118"/>
      <c r="J538" s="118"/>
      <c r="K538" s="118"/>
      <c r="L538" s="118"/>
      <c r="M538" s="118"/>
      <c r="N538" s="118"/>
      <c r="O538" s="118"/>
      <c r="P538" s="118"/>
      <c r="Q538" s="118"/>
      <c r="R538" s="118"/>
      <c r="S538" s="118"/>
    </row>
    <row r="539" spans="2:19">
      <c r="B539" s="127"/>
      <c r="C539" s="117"/>
      <c r="D539" s="117"/>
      <c r="E539" s="117"/>
      <c r="F539" s="118"/>
      <c r="G539" s="118"/>
      <c r="H539" s="118"/>
      <c r="I539" s="118"/>
      <c r="J539" s="118"/>
      <c r="K539" s="118"/>
      <c r="L539" s="118"/>
      <c r="M539" s="118"/>
      <c r="N539" s="118"/>
      <c r="O539" s="118"/>
      <c r="P539" s="118"/>
      <c r="Q539" s="118"/>
      <c r="R539" s="118"/>
      <c r="S539" s="118"/>
    </row>
    <row r="540" spans="2:19">
      <c r="B540" s="128"/>
      <c r="C540" s="117"/>
      <c r="D540" s="117"/>
      <c r="E540" s="117"/>
      <c r="F540" s="118"/>
      <c r="G540" s="118"/>
      <c r="H540" s="118"/>
      <c r="I540" s="118"/>
      <c r="J540" s="118"/>
      <c r="K540" s="118"/>
      <c r="L540" s="118"/>
      <c r="M540" s="118"/>
      <c r="N540" s="118"/>
      <c r="O540" s="118"/>
      <c r="P540" s="118"/>
      <c r="Q540" s="118"/>
      <c r="R540" s="118"/>
      <c r="S540" s="118"/>
    </row>
    <row r="541" spans="2:19">
      <c r="B541" s="117"/>
      <c r="C541" s="117"/>
      <c r="D541" s="117"/>
      <c r="E541" s="117"/>
      <c r="F541" s="118"/>
      <c r="G541" s="118"/>
      <c r="H541" s="118"/>
      <c r="I541" s="118"/>
      <c r="J541" s="118"/>
      <c r="K541" s="118"/>
      <c r="L541" s="118"/>
      <c r="M541" s="118"/>
      <c r="N541" s="118"/>
      <c r="O541" s="118"/>
      <c r="P541" s="118"/>
      <c r="Q541" s="118"/>
      <c r="R541" s="118"/>
      <c r="S541" s="118"/>
    </row>
    <row r="542" spans="2:19">
      <c r="B542" s="117"/>
      <c r="C542" s="117"/>
      <c r="D542" s="117"/>
      <c r="E542" s="117"/>
      <c r="F542" s="118"/>
      <c r="G542" s="118"/>
      <c r="H542" s="118"/>
      <c r="I542" s="118"/>
      <c r="J542" s="118"/>
      <c r="K542" s="118"/>
      <c r="L542" s="118"/>
      <c r="M542" s="118"/>
      <c r="N542" s="118"/>
      <c r="O542" s="118"/>
      <c r="P542" s="118"/>
      <c r="Q542" s="118"/>
      <c r="R542" s="118"/>
      <c r="S542" s="118"/>
    </row>
    <row r="543" spans="2:19">
      <c r="B543" s="117"/>
      <c r="C543" s="117"/>
      <c r="D543" s="117"/>
      <c r="E543" s="117"/>
      <c r="F543" s="118"/>
      <c r="G543" s="118"/>
      <c r="H543" s="118"/>
      <c r="I543" s="118"/>
      <c r="J543" s="118"/>
      <c r="K543" s="118"/>
      <c r="L543" s="118"/>
      <c r="M543" s="118"/>
      <c r="N543" s="118"/>
      <c r="O543" s="118"/>
      <c r="P543" s="118"/>
      <c r="Q543" s="118"/>
      <c r="R543" s="118"/>
      <c r="S543" s="118"/>
    </row>
    <row r="544" spans="2:19">
      <c r="B544" s="117"/>
      <c r="C544" s="117"/>
      <c r="D544" s="117"/>
      <c r="E544" s="117"/>
      <c r="F544" s="118"/>
      <c r="G544" s="118"/>
      <c r="H544" s="118"/>
      <c r="I544" s="118"/>
      <c r="J544" s="118"/>
      <c r="K544" s="118"/>
      <c r="L544" s="118"/>
      <c r="M544" s="118"/>
      <c r="N544" s="118"/>
      <c r="O544" s="118"/>
      <c r="P544" s="118"/>
      <c r="Q544" s="118"/>
      <c r="R544" s="118"/>
      <c r="S544" s="118"/>
    </row>
    <row r="545" spans="2:19">
      <c r="B545" s="117"/>
      <c r="C545" s="117"/>
      <c r="D545" s="117"/>
      <c r="E545" s="117"/>
      <c r="F545" s="118"/>
      <c r="G545" s="118"/>
      <c r="H545" s="118"/>
      <c r="I545" s="118"/>
      <c r="J545" s="118"/>
      <c r="K545" s="118"/>
      <c r="L545" s="118"/>
      <c r="M545" s="118"/>
      <c r="N545" s="118"/>
      <c r="O545" s="118"/>
      <c r="P545" s="118"/>
      <c r="Q545" s="118"/>
      <c r="R545" s="118"/>
      <c r="S545" s="118"/>
    </row>
    <row r="546" spans="2:19">
      <c r="B546" s="117"/>
      <c r="C546" s="117"/>
      <c r="D546" s="117"/>
      <c r="E546" s="117"/>
      <c r="F546" s="118"/>
      <c r="G546" s="118"/>
      <c r="H546" s="118"/>
      <c r="I546" s="118"/>
      <c r="J546" s="118"/>
      <c r="K546" s="118"/>
      <c r="L546" s="118"/>
      <c r="M546" s="118"/>
      <c r="N546" s="118"/>
      <c r="O546" s="118"/>
      <c r="P546" s="118"/>
      <c r="Q546" s="118"/>
      <c r="R546" s="118"/>
      <c r="S546" s="118"/>
    </row>
    <row r="547" spans="2:19">
      <c r="B547" s="117"/>
      <c r="C547" s="117"/>
      <c r="D547" s="117"/>
      <c r="E547" s="117"/>
      <c r="F547" s="118"/>
      <c r="G547" s="118"/>
      <c r="H547" s="118"/>
      <c r="I547" s="118"/>
      <c r="J547" s="118"/>
      <c r="K547" s="118"/>
      <c r="L547" s="118"/>
      <c r="M547" s="118"/>
      <c r="N547" s="118"/>
      <c r="O547" s="118"/>
      <c r="P547" s="118"/>
      <c r="Q547" s="118"/>
      <c r="R547" s="118"/>
      <c r="S547" s="118"/>
    </row>
    <row r="548" spans="2:19">
      <c r="B548" s="117"/>
      <c r="C548" s="117"/>
      <c r="D548" s="117"/>
      <c r="E548" s="117"/>
      <c r="F548" s="118"/>
      <c r="G548" s="118"/>
      <c r="H548" s="118"/>
      <c r="I548" s="118"/>
      <c r="J548" s="118"/>
      <c r="K548" s="118"/>
      <c r="L548" s="118"/>
      <c r="M548" s="118"/>
      <c r="N548" s="118"/>
      <c r="O548" s="118"/>
      <c r="P548" s="118"/>
      <c r="Q548" s="118"/>
      <c r="R548" s="118"/>
      <c r="S548" s="118"/>
    </row>
    <row r="549" spans="2:19">
      <c r="B549" s="117"/>
      <c r="C549" s="117"/>
      <c r="D549" s="117"/>
      <c r="E549" s="117"/>
      <c r="F549" s="118"/>
      <c r="G549" s="118"/>
      <c r="H549" s="118"/>
      <c r="I549" s="118"/>
      <c r="J549" s="118"/>
      <c r="K549" s="118"/>
      <c r="L549" s="118"/>
      <c r="M549" s="118"/>
      <c r="N549" s="118"/>
      <c r="O549" s="118"/>
      <c r="P549" s="118"/>
      <c r="Q549" s="118"/>
      <c r="R549" s="118"/>
      <c r="S549" s="118"/>
    </row>
    <row r="550" spans="2:19">
      <c r="B550" s="117"/>
      <c r="C550" s="117"/>
      <c r="D550" s="117"/>
      <c r="E550" s="117"/>
      <c r="F550" s="118"/>
      <c r="G550" s="118"/>
      <c r="H550" s="118"/>
      <c r="I550" s="118"/>
      <c r="J550" s="118"/>
      <c r="K550" s="118"/>
      <c r="L550" s="118"/>
      <c r="M550" s="118"/>
      <c r="N550" s="118"/>
      <c r="O550" s="118"/>
      <c r="P550" s="118"/>
      <c r="Q550" s="118"/>
      <c r="R550" s="118"/>
      <c r="S550" s="118"/>
    </row>
    <row r="551" spans="2:19">
      <c r="B551" s="117"/>
      <c r="C551" s="117"/>
      <c r="D551" s="117"/>
      <c r="E551" s="117"/>
      <c r="F551" s="118"/>
      <c r="G551" s="118"/>
      <c r="H551" s="118"/>
      <c r="I551" s="118"/>
      <c r="J551" s="118"/>
      <c r="K551" s="118"/>
      <c r="L551" s="118"/>
      <c r="M551" s="118"/>
      <c r="N551" s="118"/>
      <c r="O551" s="118"/>
      <c r="P551" s="118"/>
      <c r="Q551" s="118"/>
      <c r="R551" s="118"/>
      <c r="S551" s="118"/>
    </row>
    <row r="552" spans="2:19">
      <c r="B552" s="117"/>
      <c r="C552" s="117"/>
      <c r="D552" s="117"/>
      <c r="E552" s="117"/>
      <c r="F552" s="118"/>
      <c r="G552" s="118"/>
      <c r="H552" s="118"/>
      <c r="I552" s="118"/>
      <c r="J552" s="118"/>
      <c r="K552" s="118"/>
      <c r="L552" s="118"/>
      <c r="M552" s="118"/>
      <c r="N552" s="118"/>
      <c r="O552" s="118"/>
      <c r="P552" s="118"/>
      <c r="Q552" s="118"/>
      <c r="R552" s="118"/>
      <c r="S552" s="118"/>
    </row>
    <row r="553" spans="2:19">
      <c r="B553" s="117"/>
      <c r="C553" s="117"/>
      <c r="D553" s="117"/>
      <c r="E553" s="117"/>
      <c r="F553" s="118"/>
      <c r="G553" s="118"/>
      <c r="H553" s="118"/>
      <c r="I553" s="118"/>
      <c r="J553" s="118"/>
      <c r="K553" s="118"/>
      <c r="L553" s="118"/>
      <c r="M553" s="118"/>
      <c r="N553" s="118"/>
      <c r="O553" s="118"/>
      <c r="P553" s="118"/>
      <c r="Q553" s="118"/>
      <c r="R553" s="118"/>
      <c r="S553" s="118"/>
    </row>
    <row r="554" spans="2:19">
      <c r="B554" s="117"/>
      <c r="C554" s="117"/>
      <c r="D554" s="117"/>
      <c r="E554" s="117"/>
      <c r="F554" s="118"/>
      <c r="G554" s="118"/>
      <c r="H554" s="118"/>
      <c r="I554" s="118"/>
      <c r="J554" s="118"/>
      <c r="K554" s="118"/>
      <c r="L554" s="118"/>
      <c r="M554" s="118"/>
      <c r="N554" s="118"/>
      <c r="O554" s="118"/>
      <c r="P554" s="118"/>
      <c r="Q554" s="118"/>
      <c r="R554" s="118"/>
      <c r="S554" s="118"/>
    </row>
    <row r="555" spans="2:19">
      <c r="B555" s="117"/>
      <c r="C555" s="117"/>
      <c r="D555" s="117"/>
      <c r="E555" s="117"/>
      <c r="F555" s="118"/>
      <c r="G555" s="118"/>
      <c r="H555" s="118"/>
      <c r="I555" s="118"/>
      <c r="J555" s="118"/>
      <c r="K555" s="118"/>
      <c r="L555" s="118"/>
      <c r="M555" s="118"/>
      <c r="N555" s="118"/>
      <c r="O555" s="118"/>
      <c r="P555" s="118"/>
      <c r="Q555" s="118"/>
      <c r="R555" s="118"/>
      <c r="S555" s="118"/>
    </row>
    <row r="556" spans="2:19">
      <c r="B556" s="117"/>
      <c r="C556" s="117"/>
      <c r="D556" s="117"/>
      <c r="E556" s="117"/>
      <c r="F556" s="118"/>
      <c r="G556" s="118"/>
      <c r="H556" s="118"/>
      <c r="I556" s="118"/>
      <c r="J556" s="118"/>
      <c r="K556" s="118"/>
      <c r="L556" s="118"/>
      <c r="M556" s="118"/>
      <c r="N556" s="118"/>
      <c r="O556" s="118"/>
      <c r="P556" s="118"/>
      <c r="Q556" s="118"/>
      <c r="R556" s="118"/>
      <c r="S556" s="118"/>
    </row>
    <row r="557" spans="2:19">
      <c r="B557" s="117"/>
      <c r="C557" s="117"/>
      <c r="D557" s="117"/>
      <c r="E557" s="117"/>
      <c r="F557" s="118"/>
      <c r="G557" s="118"/>
      <c r="H557" s="118"/>
      <c r="I557" s="118"/>
      <c r="J557" s="118"/>
      <c r="K557" s="118"/>
      <c r="L557" s="118"/>
      <c r="M557" s="118"/>
      <c r="N557" s="118"/>
      <c r="O557" s="118"/>
      <c r="P557" s="118"/>
      <c r="Q557" s="118"/>
      <c r="R557" s="118"/>
      <c r="S557" s="118"/>
    </row>
    <row r="558" spans="2:19">
      <c r="B558" s="117"/>
      <c r="C558" s="117"/>
      <c r="D558" s="117"/>
      <c r="E558" s="117"/>
      <c r="F558" s="118"/>
      <c r="G558" s="118"/>
      <c r="H558" s="118"/>
      <c r="I558" s="118"/>
      <c r="J558" s="118"/>
      <c r="K558" s="118"/>
      <c r="L558" s="118"/>
      <c r="M558" s="118"/>
      <c r="N558" s="118"/>
      <c r="O558" s="118"/>
      <c r="P558" s="118"/>
      <c r="Q558" s="118"/>
      <c r="R558" s="118"/>
      <c r="S558" s="118"/>
    </row>
    <row r="559" spans="2:19">
      <c r="B559" s="117"/>
      <c r="C559" s="117"/>
      <c r="D559" s="117"/>
      <c r="E559" s="117"/>
      <c r="F559" s="118"/>
      <c r="G559" s="118"/>
      <c r="H559" s="118"/>
      <c r="I559" s="118"/>
      <c r="J559" s="118"/>
      <c r="K559" s="118"/>
      <c r="L559" s="118"/>
      <c r="M559" s="118"/>
      <c r="N559" s="118"/>
      <c r="O559" s="118"/>
      <c r="P559" s="118"/>
      <c r="Q559" s="118"/>
      <c r="R559" s="118"/>
      <c r="S559" s="118"/>
    </row>
    <row r="560" spans="2:19">
      <c r="B560" s="117"/>
      <c r="C560" s="117"/>
      <c r="D560" s="117"/>
      <c r="E560" s="117"/>
      <c r="F560" s="118"/>
      <c r="G560" s="118"/>
      <c r="H560" s="118"/>
      <c r="I560" s="118"/>
      <c r="J560" s="118"/>
      <c r="K560" s="118"/>
      <c r="L560" s="118"/>
      <c r="M560" s="118"/>
      <c r="N560" s="118"/>
      <c r="O560" s="118"/>
      <c r="P560" s="118"/>
      <c r="Q560" s="118"/>
      <c r="R560" s="118"/>
      <c r="S560" s="118"/>
    </row>
    <row r="561" spans="2:19">
      <c r="B561" s="117"/>
      <c r="C561" s="117"/>
      <c r="D561" s="117"/>
      <c r="E561" s="117"/>
      <c r="F561" s="118"/>
      <c r="G561" s="118"/>
      <c r="H561" s="118"/>
      <c r="I561" s="118"/>
      <c r="J561" s="118"/>
      <c r="K561" s="118"/>
      <c r="L561" s="118"/>
      <c r="M561" s="118"/>
      <c r="N561" s="118"/>
      <c r="O561" s="118"/>
      <c r="P561" s="118"/>
      <c r="Q561" s="118"/>
      <c r="R561" s="118"/>
      <c r="S561" s="118"/>
    </row>
    <row r="562" spans="2:19">
      <c r="B562" s="117"/>
      <c r="C562" s="117"/>
      <c r="D562" s="117"/>
      <c r="E562" s="117"/>
      <c r="F562" s="118"/>
      <c r="G562" s="118"/>
      <c r="H562" s="118"/>
      <c r="I562" s="118"/>
      <c r="J562" s="118"/>
      <c r="K562" s="118"/>
      <c r="L562" s="118"/>
      <c r="M562" s="118"/>
      <c r="N562" s="118"/>
      <c r="O562" s="118"/>
      <c r="P562" s="118"/>
      <c r="Q562" s="118"/>
      <c r="R562" s="118"/>
      <c r="S562" s="118"/>
    </row>
    <row r="563" spans="2:19">
      <c r="B563" s="117"/>
      <c r="C563" s="117"/>
      <c r="D563" s="117"/>
      <c r="E563" s="117"/>
      <c r="F563" s="118"/>
      <c r="G563" s="118"/>
      <c r="H563" s="118"/>
      <c r="I563" s="118"/>
      <c r="J563" s="118"/>
      <c r="K563" s="118"/>
      <c r="L563" s="118"/>
      <c r="M563" s="118"/>
      <c r="N563" s="118"/>
      <c r="O563" s="118"/>
      <c r="P563" s="118"/>
      <c r="Q563" s="118"/>
      <c r="R563" s="118"/>
      <c r="S563" s="118"/>
    </row>
    <row r="564" spans="2:19">
      <c r="B564" s="117"/>
      <c r="C564" s="117"/>
      <c r="D564" s="117"/>
      <c r="E564" s="117"/>
      <c r="F564" s="118"/>
      <c r="G564" s="118"/>
      <c r="H564" s="118"/>
      <c r="I564" s="118"/>
      <c r="J564" s="118"/>
      <c r="K564" s="118"/>
      <c r="L564" s="118"/>
      <c r="M564" s="118"/>
      <c r="N564" s="118"/>
      <c r="O564" s="118"/>
      <c r="P564" s="118"/>
      <c r="Q564" s="118"/>
      <c r="R564" s="118"/>
      <c r="S564" s="118"/>
    </row>
    <row r="565" spans="2:19">
      <c r="B565" s="117"/>
      <c r="C565" s="117"/>
      <c r="D565" s="117"/>
      <c r="E565" s="117"/>
      <c r="F565" s="118"/>
      <c r="G565" s="118"/>
      <c r="H565" s="118"/>
      <c r="I565" s="118"/>
      <c r="J565" s="118"/>
      <c r="K565" s="118"/>
      <c r="L565" s="118"/>
      <c r="M565" s="118"/>
      <c r="N565" s="118"/>
      <c r="O565" s="118"/>
      <c r="P565" s="118"/>
      <c r="Q565" s="118"/>
      <c r="R565" s="118"/>
      <c r="S565" s="118"/>
    </row>
    <row r="566" spans="2:19">
      <c r="B566" s="117"/>
      <c r="C566" s="117"/>
      <c r="D566" s="117"/>
      <c r="E566" s="117"/>
      <c r="F566" s="118"/>
      <c r="G566" s="118"/>
      <c r="H566" s="118"/>
      <c r="I566" s="118"/>
      <c r="J566" s="118"/>
      <c r="K566" s="118"/>
      <c r="L566" s="118"/>
      <c r="M566" s="118"/>
      <c r="N566" s="118"/>
      <c r="O566" s="118"/>
      <c r="P566" s="118"/>
      <c r="Q566" s="118"/>
      <c r="R566" s="118"/>
      <c r="S566" s="118"/>
    </row>
    <row r="567" spans="2:19">
      <c r="B567" s="117"/>
      <c r="C567" s="117"/>
      <c r="D567" s="117"/>
      <c r="E567" s="117"/>
      <c r="F567" s="118"/>
      <c r="G567" s="118"/>
      <c r="H567" s="118"/>
      <c r="I567" s="118"/>
      <c r="J567" s="118"/>
      <c r="K567" s="118"/>
      <c r="L567" s="118"/>
      <c r="M567" s="118"/>
      <c r="N567" s="118"/>
      <c r="O567" s="118"/>
      <c r="P567" s="118"/>
      <c r="Q567" s="118"/>
      <c r="R567" s="118"/>
      <c r="S567" s="118"/>
    </row>
    <row r="568" spans="2:19">
      <c r="B568" s="117"/>
      <c r="C568" s="117"/>
      <c r="D568" s="117"/>
      <c r="E568" s="117"/>
      <c r="F568" s="118"/>
      <c r="G568" s="118"/>
      <c r="H568" s="118"/>
      <c r="I568" s="118"/>
      <c r="J568" s="118"/>
      <c r="K568" s="118"/>
      <c r="L568" s="118"/>
      <c r="M568" s="118"/>
      <c r="N568" s="118"/>
      <c r="O568" s="118"/>
      <c r="P568" s="118"/>
      <c r="Q568" s="118"/>
      <c r="R568" s="118"/>
      <c r="S568" s="118"/>
    </row>
    <row r="569" spans="2:19">
      <c r="B569" s="117"/>
      <c r="C569" s="117"/>
      <c r="D569" s="117"/>
      <c r="E569" s="117"/>
      <c r="F569" s="118"/>
      <c r="G569" s="118"/>
      <c r="H569" s="118"/>
      <c r="I569" s="118"/>
      <c r="J569" s="118"/>
      <c r="K569" s="118"/>
      <c r="L569" s="118"/>
      <c r="M569" s="118"/>
      <c r="N569" s="118"/>
      <c r="O569" s="118"/>
      <c r="P569" s="118"/>
      <c r="Q569" s="118"/>
      <c r="R569" s="118"/>
      <c r="S569" s="118"/>
    </row>
    <row r="570" spans="2:19">
      <c r="B570" s="117"/>
      <c r="C570" s="117"/>
      <c r="D570" s="117"/>
      <c r="E570" s="117"/>
      <c r="F570" s="118"/>
      <c r="G570" s="118"/>
      <c r="H570" s="118"/>
      <c r="I570" s="118"/>
      <c r="J570" s="118"/>
      <c r="K570" s="118"/>
      <c r="L570" s="118"/>
      <c r="M570" s="118"/>
      <c r="N570" s="118"/>
      <c r="O570" s="118"/>
      <c r="P570" s="118"/>
      <c r="Q570" s="118"/>
      <c r="R570" s="118"/>
      <c r="S570" s="118"/>
    </row>
    <row r="571" spans="2:19">
      <c r="B571" s="117"/>
      <c r="C571" s="117"/>
      <c r="D571" s="117"/>
      <c r="E571" s="117"/>
      <c r="F571" s="118"/>
      <c r="G571" s="118"/>
      <c r="H571" s="118"/>
      <c r="I571" s="118"/>
      <c r="J571" s="118"/>
      <c r="K571" s="118"/>
      <c r="L571" s="118"/>
      <c r="M571" s="118"/>
      <c r="N571" s="118"/>
      <c r="O571" s="118"/>
      <c r="P571" s="118"/>
      <c r="Q571" s="118"/>
      <c r="R571" s="118"/>
      <c r="S571" s="118"/>
    </row>
    <row r="572" spans="2:19">
      <c r="B572" s="117"/>
      <c r="C572" s="117"/>
      <c r="D572" s="117"/>
      <c r="E572" s="117"/>
      <c r="F572" s="118"/>
      <c r="G572" s="118"/>
      <c r="H572" s="118"/>
      <c r="I572" s="118"/>
      <c r="J572" s="118"/>
      <c r="K572" s="118"/>
      <c r="L572" s="118"/>
      <c r="M572" s="118"/>
      <c r="N572" s="118"/>
      <c r="O572" s="118"/>
      <c r="P572" s="118"/>
      <c r="Q572" s="118"/>
      <c r="R572" s="118"/>
      <c r="S572" s="118"/>
    </row>
    <row r="573" spans="2:19">
      <c r="B573" s="117"/>
      <c r="C573" s="117"/>
      <c r="D573" s="117"/>
      <c r="E573" s="117"/>
      <c r="F573" s="118"/>
      <c r="G573" s="118"/>
      <c r="H573" s="118"/>
      <c r="I573" s="118"/>
      <c r="J573" s="118"/>
      <c r="K573" s="118"/>
      <c r="L573" s="118"/>
      <c r="M573" s="118"/>
      <c r="N573" s="118"/>
      <c r="O573" s="118"/>
      <c r="P573" s="118"/>
      <c r="Q573" s="118"/>
      <c r="R573" s="118"/>
      <c r="S573" s="118"/>
    </row>
    <row r="574" spans="2:19">
      <c r="B574" s="117"/>
      <c r="C574" s="117"/>
      <c r="D574" s="117"/>
      <c r="E574" s="117"/>
      <c r="F574" s="118"/>
      <c r="G574" s="118"/>
      <c r="H574" s="118"/>
      <c r="I574" s="118"/>
      <c r="J574" s="118"/>
      <c r="K574" s="118"/>
      <c r="L574" s="118"/>
      <c r="M574" s="118"/>
      <c r="N574" s="118"/>
      <c r="O574" s="118"/>
      <c r="P574" s="118"/>
      <c r="Q574" s="118"/>
      <c r="R574" s="118"/>
      <c r="S574" s="118"/>
    </row>
    <row r="575" spans="2:19">
      <c r="B575" s="117"/>
      <c r="C575" s="117"/>
      <c r="D575" s="117"/>
      <c r="E575" s="117"/>
      <c r="F575" s="118"/>
      <c r="G575" s="118"/>
      <c r="H575" s="118"/>
      <c r="I575" s="118"/>
      <c r="J575" s="118"/>
      <c r="K575" s="118"/>
      <c r="L575" s="118"/>
      <c r="M575" s="118"/>
      <c r="N575" s="118"/>
      <c r="O575" s="118"/>
      <c r="P575" s="118"/>
      <c r="Q575" s="118"/>
      <c r="R575" s="118"/>
      <c r="S575" s="118"/>
    </row>
    <row r="576" spans="2:19">
      <c r="B576" s="117"/>
      <c r="C576" s="117"/>
      <c r="D576" s="117"/>
      <c r="E576" s="117"/>
      <c r="F576" s="118"/>
      <c r="G576" s="118"/>
      <c r="H576" s="118"/>
      <c r="I576" s="118"/>
      <c r="J576" s="118"/>
      <c r="K576" s="118"/>
      <c r="L576" s="118"/>
      <c r="M576" s="118"/>
      <c r="N576" s="118"/>
      <c r="O576" s="118"/>
      <c r="P576" s="118"/>
      <c r="Q576" s="118"/>
      <c r="R576" s="118"/>
      <c r="S576" s="118"/>
    </row>
    <row r="577" spans="2:19">
      <c r="B577" s="117"/>
      <c r="C577" s="117"/>
      <c r="D577" s="117"/>
      <c r="E577" s="117"/>
      <c r="F577" s="118"/>
      <c r="G577" s="118"/>
      <c r="H577" s="118"/>
      <c r="I577" s="118"/>
      <c r="J577" s="118"/>
      <c r="K577" s="118"/>
      <c r="L577" s="118"/>
      <c r="M577" s="118"/>
      <c r="N577" s="118"/>
      <c r="O577" s="118"/>
      <c r="P577" s="118"/>
      <c r="Q577" s="118"/>
      <c r="R577" s="118"/>
      <c r="S577" s="118"/>
    </row>
    <row r="578" spans="2:19">
      <c r="B578" s="117"/>
      <c r="C578" s="117"/>
      <c r="D578" s="117"/>
      <c r="E578" s="117"/>
      <c r="F578" s="118"/>
      <c r="G578" s="118"/>
      <c r="H578" s="118"/>
      <c r="I578" s="118"/>
      <c r="J578" s="118"/>
      <c r="K578" s="118"/>
      <c r="L578" s="118"/>
      <c r="M578" s="118"/>
      <c r="N578" s="118"/>
      <c r="O578" s="118"/>
      <c r="P578" s="118"/>
      <c r="Q578" s="118"/>
      <c r="R578" s="118"/>
      <c r="S578" s="118"/>
    </row>
    <row r="579" spans="2:19">
      <c r="B579" s="117"/>
      <c r="C579" s="117"/>
      <c r="D579" s="117"/>
      <c r="E579" s="117"/>
      <c r="F579" s="118"/>
      <c r="G579" s="118"/>
      <c r="H579" s="118"/>
      <c r="I579" s="118"/>
      <c r="J579" s="118"/>
      <c r="K579" s="118"/>
      <c r="L579" s="118"/>
      <c r="M579" s="118"/>
      <c r="N579" s="118"/>
      <c r="O579" s="118"/>
      <c r="P579" s="118"/>
      <c r="Q579" s="118"/>
      <c r="R579" s="118"/>
      <c r="S579" s="118"/>
    </row>
    <row r="580" spans="2:19">
      <c r="B580" s="117"/>
      <c r="C580" s="117"/>
      <c r="D580" s="117"/>
      <c r="E580" s="117"/>
      <c r="F580" s="118"/>
      <c r="G580" s="118"/>
      <c r="H580" s="118"/>
      <c r="I580" s="118"/>
      <c r="J580" s="118"/>
      <c r="K580" s="118"/>
      <c r="L580" s="118"/>
      <c r="M580" s="118"/>
      <c r="N580" s="118"/>
      <c r="O580" s="118"/>
      <c r="P580" s="118"/>
      <c r="Q580" s="118"/>
      <c r="R580" s="118"/>
      <c r="S580" s="118"/>
    </row>
    <row r="581" spans="2:19">
      <c r="B581" s="117"/>
      <c r="C581" s="117"/>
      <c r="D581" s="117"/>
      <c r="E581" s="117"/>
      <c r="F581" s="118"/>
      <c r="G581" s="118"/>
      <c r="H581" s="118"/>
      <c r="I581" s="118"/>
      <c r="J581" s="118"/>
      <c r="K581" s="118"/>
      <c r="L581" s="118"/>
      <c r="M581" s="118"/>
      <c r="N581" s="118"/>
      <c r="O581" s="118"/>
      <c r="P581" s="118"/>
      <c r="Q581" s="118"/>
      <c r="R581" s="118"/>
      <c r="S581" s="118"/>
    </row>
    <row r="582" spans="2:19">
      <c r="B582" s="117"/>
      <c r="C582" s="117"/>
      <c r="D582" s="117"/>
      <c r="E582" s="117"/>
      <c r="F582" s="118"/>
      <c r="G582" s="118"/>
      <c r="H582" s="118"/>
      <c r="I582" s="118"/>
      <c r="J582" s="118"/>
      <c r="K582" s="118"/>
      <c r="L582" s="118"/>
      <c r="M582" s="118"/>
      <c r="N582" s="118"/>
      <c r="O582" s="118"/>
      <c r="P582" s="118"/>
      <c r="Q582" s="118"/>
      <c r="R582" s="118"/>
      <c r="S582" s="118"/>
    </row>
    <row r="583" spans="2:19">
      <c r="B583" s="117"/>
      <c r="C583" s="117"/>
      <c r="D583" s="117"/>
      <c r="E583" s="117"/>
      <c r="F583" s="118"/>
      <c r="G583" s="118"/>
      <c r="H583" s="118"/>
      <c r="I583" s="118"/>
      <c r="J583" s="118"/>
      <c r="K583" s="118"/>
      <c r="L583" s="118"/>
      <c r="M583" s="118"/>
      <c r="N583" s="118"/>
      <c r="O583" s="118"/>
      <c r="P583" s="118"/>
      <c r="Q583" s="118"/>
      <c r="R583" s="118"/>
      <c r="S583" s="118"/>
    </row>
    <row r="584" spans="2:19">
      <c r="B584" s="117"/>
      <c r="C584" s="117"/>
      <c r="D584" s="117"/>
      <c r="E584" s="117"/>
      <c r="F584" s="118"/>
      <c r="G584" s="118"/>
      <c r="H584" s="118"/>
      <c r="I584" s="118"/>
      <c r="J584" s="118"/>
      <c r="K584" s="118"/>
      <c r="L584" s="118"/>
      <c r="M584" s="118"/>
      <c r="N584" s="118"/>
      <c r="O584" s="118"/>
      <c r="P584" s="118"/>
      <c r="Q584" s="118"/>
      <c r="R584" s="118"/>
      <c r="S584" s="118"/>
    </row>
    <row r="585" spans="2:19">
      <c r="B585" s="117"/>
      <c r="C585" s="117"/>
      <c r="D585" s="117"/>
      <c r="E585" s="117"/>
      <c r="F585" s="118"/>
      <c r="G585" s="118"/>
      <c r="H585" s="118"/>
      <c r="I585" s="118"/>
      <c r="J585" s="118"/>
      <c r="K585" s="118"/>
      <c r="L585" s="118"/>
      <c r="M585" s="118"/>
      <c r="N585" s="118"/>
      <c r="O585" s="118"/>
      <c r="P585" s="118"/>
      <c r="Q585" s="118"/>
      <c r="R585" s="118"/>
      <c r="S585" s="118"/>
    </row>
    <row r="586" spans="2:19">
      <c r="B586" s="117"/>
      <c r="C586" s="117"/>
      <c r="D586" s="117"/>
      <c r="E586" s="117"/>
      <c r="F586" s="118"/>
      <c r="G586" s="118"/>
      <c r="H586" s="118"/>
      <c r="I586" s="118"/>
      <c r="J586" s="118"/>
      <c r="K586" s="118"/>
      <c r="L586" s="118"/>
      <c r="M586" s="118"/>
      <c r="N586" s="118"/>
      <c r="O586" s="118"/>
      <c r="P586" s="118"/>
      <c r="Q586" s="118"/>
      <c r="R586" s="118"/>
      <c r="S586" s="118"/>
    </row>
    <row r="587" spans="2:19">
      <c r="B587" s="117"/>
      <c r="C587" s="117"/>
      <c r="D587" s="117"/>
      <c r="E587" s="117"/>
      <c r="F587" s="118"/>
      <c r="G587" s="118"/>
      <c r="H587" s="118"/>
      <c r="I587" s="118"/>
      <c r="J587" s="118"/>
      <c r="K587" s="118"/>
      <c r="L587" s="118"/>
      <c r="M587" s="118"/>
      <c r="N587" s="118"/>
      <c r="O587" s="118"/>
      <c r="P587" s="118"/>
      <c r="Q587" s="118"/>
      <c r="R587" s="118"/>
      <c r="S587" s="118"/>
    </row>
    <row r="588" spans="2:19">
      <c r="B588" s="117"/>
      <c r="C588" s="117"/>
      <c r="D588" s="117"/>
      <c r="E588" s="117"/>
      <c r="F588" s="118"/>
      <c r="G588" s="118"/>
      <c r="H588" s="118"/>
      <c r="I588" s="118"/>
      <c r="J588" s="118"/>
      <c r="K588" s="118"/>
      <c r="L588" s="118"/>
      <c r="M588" s="118"/>
      <c r="N588" s="118"/>
      <c r="O588" s="118"/>
      <c r="P588" s="118"/>
      <c r="Q588" s="118"/>
      <c r="R588" s="118"/>
      <c r="S588" s="118"/>
    </row>
    <row r="589" spans="2:19">
      <c r="B589" s="117"/>
      <c r="C589" s="117"/>
      <c r="D589" s="117"/>
      <c r="E589" s="117"/>
      <c r="F589" s="118"/>
      <c r="G589" s="118"/>
      <c r="H589" s="118"/>
      <c r="I589" s="118"/>
      <c r="J589" s="118"/>
      <c r="K589" s="118"/>
      <c r="L589" s="118"/>
      <c r="M589" s="118"/>
      <c r="N589" s="118"/>
      <c r="O589" s="118"/>
      <c r="P589" s="118"/>
      <c r="Q589" s="118"/>
      <c r="R589" s="118"/>
      <c r="S589" s="118"/>
    </row>
    <row r="590" spans="2:19">
      <c r="B590" s="117"/>
      <c r="C590" s="117"/>
      <c r="D590" s="117"/>
      <c r="E590" s="117"/>
      <c r="F590" s="118"/>
      <c r="G590" s="118"/>
      <c r="H590" s="118"/>
      <c r="I590" s="118"/>
      <c r="J590" s="118"/>
      <c r="K590" s="118"/>
      <c r="L590" s="118"/>
      <c r="M590" s="118"/>
      <c r="N590" s="118"/>
      <c r="O590" s="118"/>
      <c r="P590" s="118"/>
      <c r="Q590" s="118"/>
      <c r="R590" s="118"/>
      <c r="S590" s="118"/>
    </row>
    <row r="591" spans="2:19">
      <c r="B591" s="117"/>
      <c r="C591" s="117"/>
      <c r="D591" s="117"/>
      <c r="E591" s="117"/>
      <c r="F591" s="118"/>
      <c r="G591" s="118"/>
      <c r="H591" s="118"/>
      <c r="I591" s="118"/>
      <c r="J591" s="118"/>
      <c r="K591" s="118"/>
      <c r="L591" s="118"/>
      <c r="M591" s="118"/>
      <c r="N591" s="118"/>
      <c r="O591" s="118"/>
      <c r="P591" s="118"/>
      <c r="Q591" s="118"/>
      <c r="R591" s="118"/>
      <c r="S591" s="118"/>
    </row>
    <row r="592" spans="2:19">
      <c r="B592" s="117"/>
      <c r="C592" s="117"/>
      <c r="D592" s="117"/>
      <c r="E592" s="117"/>
      <c r="F592" s="118"/>
      <c r="G592" s="118"/>
      <c r="H592" s="118"/>
      <c r="I592" s="118"/>
      <c r="J592" s="118"/>
      <c r="K592" s="118"/>
      <c r="L592" s="118"/>
      <c r="M592" s="118"/>
      <c r="N592" s="118"/>
      <c r="O592" s="118"/>
      <c r="P592" s="118"/>
      <c r="Q592" s="118"/>
      <c r="R592" s="118"/>
      <c r="S592" s="118"/>
    </row>
    <row r="593" spans="2:19">
      <c r="B593" s="117"/>
      <c r="C593" s="117"/>
      <c r="D593" s="117"/>
      <c r="E593" s="117"/>
      <c r="F593" s="118"/>
      <c r="G593" s="118"/>
      <c r="H593" s="118"/>
      <c r="I593" s="118"/>
      <c r="J593" s="118"/>
      <c r="K593" s="118"/>
      <c r="L593" s="118"/>
      <c r="M593" s="118"/>
      <c r="N593" s="118"/>
      <c r="O593" s="118"/>
      <c r="P593" s="118"/>
      <c r="Q593" s="118"/>
      <c r="R593" s="118"/>
      <c r="S593" s="118"/>
    </row>
    <row r="594" spans="2:19">
      <c r="B594" s="117"/>
      <c r="C594" s="117"/>
      <c r="D594" s="117"/>
      <c r="E594" s="117"/>
      <c r="F594" s="118"/>
      <c r="G594" s="118"/>
      <c r="H594" s="118"/>
      <c r="I594" s="118"/>
      <c r="J594" s="118"/>
      <c r="K594" s="118"/>
      <c r="L594" s="118"/>
      <c r="M594" s="118"/>
      <c r="N594" s="118"/>
      <c r="O594" s="118"/>
      <c r="P594" s="118"/>
      <c r="Q594" s="118"/>
      <c r="R594" s="118"/>
      <c r="S594" s="118"/>
    </row>
    <row r="595" spans="2:19">
      <c r="B595" s="117"/>
      <c r="C595" s="117"/>
      <c r="D595" s="117"/>
      <c r="E595" s="117"/>
      <c r="F595" s="118"/>
      <c r="G595" s="118"/>
      <c r="H595" s="118"/>
      <c r="I595" s="118"/>
      <c r="J595" s="118"/>
      <c r="K595" s="118"/>
      <c r="L595" s="118"/>
      <c r="M595" s="118"/>
      <c r="N595" s="118"/>
      <c r="O595" s="118"/>
      <c r="P595" s="118"/>
      <c r="Q595" s="118"/>
      <c r="R595" s="118"/>
      <c r="S595" s="118"/>
    </row>
    <row r="596" spans="2:19">
      <c r="B596" s="117"/>
      <c r="C596" s="117"/>
      <c r="D596" s="117"/>
      <c r="E596" s="117"/>
      <c r="F596" s="118"/>
      <c r="G596" s="118"/>
      <c r="H596" s="118"/>
      <c r="I596" s="118"/>
      <c r="J596" s="118"/>
      <c r="K596" s="118"/>
      <c r="L596" s="118"/>
      <c r="M596" s="118"/>
      <c r="N596" s="118"/>
      <c r="O596" s="118"/>
      <c r="P596" s="118"/>
      <c r="Q596" s="118"/>
      <c r="R596" s="118"/>
      <c r="S596" s="118"/>
    </row>
    <row r="597" spans="2:19">
      <c r="B597" s="117"/>
      <c r="C597" s="117"/>
      <c r="D597" s="117"/>
      <c r="E597" s="117"/>
      <c r="F597" s="118"/>
      <c r="G597" s="118"/>
      <c r="H597" s="118"/>
      <c r="I597" s="118"/>
      <c r="J597" s="118"/>
      <c r="K597" s="118"/>
      <c r="L597" s="118"/>
      <c r="M597" s="118"/>
      <c r="N597" s="118"/>
      <c r="O597" s="118"/>
      <c r="P597" s="118"/>
      <c r="Q597" s="118"/>
      <c r="R597" s="118"/>
      <c r="S597" s="118"/>
    </row>
    <row r="598" spans="2:19">
      <c r="B598" s="117"/>
      <c r="C598" s="117"/>
      <c r="D598" s="117"/>
      <c r="E598" s="117"/>
      <c r="F598" s="118"/>
      <c r="G598" s="118"/>
      <c r="H598" s="118"/>
      <c r="I598" s="118"/>
      <c r="J598" s="118"/>
      <c r="K598" s="118"/>
      <c r="L598" s="118"/>
      <c r="M598" s="118"/>
      <c r="N598" s="118"/>
      <c r="O598" s="118"/>
      <c r="P598" s="118"/>
      <c r="Q598" s="118"/>
      <c r="R598" s="118"/>
      <c r="S598" s="118"/>
    </row>
    <row r="599" spans="2:19">
      <c r="B599" s="117"/>
      <c r="C599" s="117"/>
      <c r="D599" s="117"/>
      <c r="E599" s="117"/>
      <c r="F599" s="118"/>
      <c r="G599" s="118"/>
      <c r="H599" s="118"/>
      <c r="I599" s="118"/>
      <c r="J599" s="118"/>
      <c r="K599" s="118"/>
      <c r="L599" s="118"/>
      <c r="M599" s="118"/>
      <c r="N599" s="118"/>
      <c r="O599" s="118"/>
      <c r="P599" s="118"/>
      <c r="Q599" s="118"/>
      <c r="R599" s="118"/>
      <c r="S599" s="118"/>
    </row>
    <row r="600" spans="2:19">
      <c r="B600" s="117"/>
      <c r="C600" s="117"/>
      <c r="D600" s="117"/>
      <c r="E600" s="117"/>
      <c r="F600" s="118"/>
      <c r="G600" s="118"/>
      <c r="H600" s="118"/>
      <c r="I600" s="118"/>
      <c r="J600" s="118"/>
      <c r="K600" s="118"/>
      <c r="L600" s="118"/>
      <c r="M600" s="118"/>
      <c r="N600" s="118"/>
      <c r="O600" s="118"/>
      <c r="P600" s="118"/>
      <c r="Q600" s="118"/>
      <c r="R600" s="118"/>
      <c r="S600" s="118"/>
    </row>
    <row r="601" spans="2:19">
      <c r="B601" s="117"/>
      <c r="C601" s="117"/>
      <c r="D601" s="117"/>
      <c r="E601" s="117"/>
      <c r="F601" s="118"/>
      <c r="G601" s="118"/>
      <c r="H601" s="118"/>
      <c r="I601" s="118"/>
      <c r="J601" s="118"/>
      <c r="K601" s="118"/>
      <c r="L601" s="118"/>
      <c r="M601" s="118"/>
      <c r="N601" s="118"/>
      <c r="O601" s="118"/>
      <c r="P601" s="118"/>
      <c r="Q601" s="118"/>
      <c r="R601" s="118"/>
      <c r="S601" s="118"/>
    </row>
    <row r="602" spans="2:19">
      <c r="B602" s="117"/>
      <c r="C602" s="117"/>
      <c r="D602" s="117"/>
      <c r="E602" s="117"/>
      <c r="F602" s="118"/>
      <c r="G602" s="118"/>
      <c r="H602" s="118"/>
      <c r="I602" s="118"/>
      <c r="J602" s="118"/>
      <c r="K602" s="118"/>
      <c r="L602" s="118"/>
      <c r="M602" s="118"/>
      <c r="N602" s="118"/>
      <c r="O602" s="118"/>
      <c r="P602" s="118"/>
      <c r="Q602" s="118"/>
      <c r="R602" s="118"/>
      <c r="S602" s="118"/>
    </row>
    <row r="603" spans="2:19">
      <c r="B603" s="117"/>
      <c r="C603" s="117"/>
      <c r="D603" s="117"/>
      <c r="E603" s="117"/>
      <c r="F603" s="118"/>
      <c r="G603" s="118"/>
      <c r="H603" s="118"/>
      <c r="I603" s="118"/>
      <c r="J603" s="118"/>
      <c r="K603" s="118"/>
      <c r="L603" s="118"/>
      <c r="M603" s="118"/>
      <c r="N603" s="118"/>
      <c r="O603" s="118"/>
      <c r="P603" s="118"/>
      <c r="Q603" s="118"/>
      <c r="R603" s="118"/>
      <c r="S603" s="118"/>
    </row>
    <row r="604" spans="2:19">
      <c r="B604" s="117"/>
      <c r="C604" s="117"/>
      <c r="D604" s="117"/>
      <c r="E604" s="117"/>
      <c r="F604" s="118"/>
      <c r="G604" s="118"/>
      <c r="H604" s="118"/>
      <c r="I604" s="118"/>
      <c r="J604" s="118"/>
      <c r="K604" s="118"/>
      <c r="L604" s="118"/>
      <c r="M604" s="118"/>
      <c r="N604" s="118"/>
      <c r="O604" s="118"/>
      <c r="P604" s="118"/>
      <c r="Q604" s="118"/>
      <c r="R604" s="118"/>
      <c r="S604" s="118"/>
    </row>
    <row r="605" spans="2:19">
      <c r="B605" s="117"/>
      <c r="C605" s="117"/>
      <c r="D605" s="117"/>
      <c r="E605" s="117"/>
      <c r="F605" s="118"/>
      <c r="G605" s="118"/>
      <c r="H605" s="118"/>
      <c r="I605" s="118"/>
      <c r="J605" s="118"/>
      <c r="K605" s="118"/>
      <c r="L605" s="118"/>
      <c r="M605" s="118"/>
      <c r="N605" s="118"/>
      <c r="O605" s="118"/>
      <c r="P605" s="118"/>
      <c r="Q605" s="118"/>
      <c r="R605" s="118"/>
      <c r="S605" s="118"/>
    </row>
    <row r="606" spans="2:19">
      <c r="B606" s="117"/>
      <c r="C606" s="117"/>
      <c r="D606" s="117"/>
      <c r="E606" s="117"/>
      <c r="F606" s="118"/>
      <c r="G606" s="118"/>
      <c r="H606" s="118"/>
      <c r="I606" s="118"/>
      <c r="J606" s="118"/>
      <c r="K606" s="118"/>
      <c r="L606" s="118"/>
      <c r="M606" s="118"/>
      <c r="N606" s="118"/>
      <c r="O606" s="118"/>
      <c r="P606" s="118"/>
      <c r="Q606" s="118"/>
      <c r="R606" s="118"/>
      <c r="S606" s="118"/>
    </row>
    <row r="607" spans="2:19">
      <c r="B607" s="117"/>
      <c r="C607" s="117"/>
      <c r="D607" s="117"/>
      <c r="E607" s="117"/>
      <c r="F607" s="118"/>
      <c r="G607" s="118"/>
      <c r="H607" s="118"/>
      <c r="I607" s="118"/>
      <c r="J607" s="118"/>
      <c r="K607" s="118"/>
      <c r="L607" s="118"/>
      <c r="M607" s="118"/>
      <c r="N607" s="118"/>
      <c r="O607" s="118"/>
      <c r="P607" s="118"/>
      <c r="Q607" s="118"/>
      <c r="R607" s="118"/>
      <c r="S607" s="118"/>
    </row>
    <row r="608" spans="2:19">
      <c r="B608" s="117"/>
      <c r="C608" s="117"/>
      <c r="D608" s="117"/>
      <c r="E608" s="117"/>
      <c r="F608" s="118"/>
      <c r="G608" s="118"/>
      <c r="H608" s="118"/>
      <c r="I608" s="118"/>
      <c r="J608" s="118"/>
      <c r="K608" s="118"/>
      <c r="L608" s="118"/>
      <c r="M608" s="118"/>
      <c r="N608" s="118"/>
      <c r="O608" s="118"/>
      <c r="P608" s="118"/>
      <c r="Q608" s="118"/>
      <c r="R608" s="118"/>
      <c r="S608" s="118"/>
    </row>
    <row r="609" spans="2:19">
      <c r="B609" s="117"/>
      <c r="C609" s="117"/>
      <c r="D609" s="117"/>
      <c r="E609" s="117"/>
      <c r="F609" s="118"/>
      <c r="G609" s="118"/>
      <c r="H609" s="118"/>
      <c r="I609" s="118"/>
      <c r="J609" s="118"/>
      <c r="K609" s="118"/>
      <c r="L609" s="118"/>
      <c r="M609" s="118"/>
      <c r="N609" s="118"/>
      <c r="O609" s="118"/>
      <c r="P609" s="118"/>
      <c r="Q609" s="118"/>
      <c r="R609" s="118"/>
      <c r="S609" s="118"/>
    </row>
    <row r="610" spans="2:19">
      <c r="B610" s="117"/>
      <c r="C610" s="117"/>
      <c r="D610" s="117"/>
      <c r="E610" s="117"/>
      <c r="F610" s="118"/>
      <c r="G610" s="118"/>
      <c r="H610" s="118"/>
      <c r="I610" s="118"/>
      <c r="J610" s="118"/>
      <c r="K610" s="118"/>
      <c r="L610" s="118"/>
      <c r="M610" s="118"/>
      <c r="N610" s="118"/>
      <c r="O610" s="118"/>
      <c r="P610" s="118"/>
      <c r="Q610" s="118"/>
      <c r="R610" s="118"/>
      <c r="S610" s="118"/>
    </row>
    <row r="611" spans="2:19">
      <c r="B611" s="117"/>
      <c r="C611" s="117"/>
      <c r="D611" s="117"/>
      <c r="E611" s="117"/>
      <c r="F611" s="118"/>
      <c r="G611" s="118"/>
      <c r="H611" s="118"/>
      <c r="I611" s="118"/>
      <c r="J611" s="118"/>
      <c r="K611" s="118"/>
      <c r="L611" s="118"/>
      <c r="M611" s="118"/>
      <c r="N611" s="118"/>
      <c r="O611" s="118"/>
      <c r="P611" s="118"/>
      <c r="Q611" s="118"/>
      <c r="R611" s="118"/>
      <c r="S611" s="118"/>
    </row>
    <row r="612" spans="2:19">
      <c r="B612" s="117"/>
      <c r="C612" s="117"/>
      <c r="D612" s="117"/>
      <c r="E612" s="117"/>
      <c r="F612" s="118"/>
      <c r="G612" s="118"/>
      <c r="H612" s="118"/>
      <c r="I612" s="118"/>
      <c r="J612" s="118"/>
      <c r="K612" s="118"/>
      <c r="L612" s="118"/>
      <c r="M612" s="118"/>
      <c r="N612" s="118"/>
      <c r="O612" s="118"/>
      <c r="P612" s="118"/>
      <c r="Q612" s="118"/>
      <c r="R612" s="118"/>
      <c r="S612" s="118"/>
    </row>
    <row r="613" spans="2:19">
      <c r="B613" s="117"/>
      <c r="C613" s="117"/>
      <c r="D613" s="117"/>
      <c r="E613" s="117"/>
      <c r="F613" s="118"/>
      <c r="G613" s="118"/>
      <c r="H613" s="118"/>
      <c r="I613" s="118"/>
      <c r="J613" s="118"/>
      <c r="K613" s="118"/>
      <c r="L613" s="118"/>
      <c r="M613" s="118"/>
      <c r="N613" s="118"/>
      <c r="O613" s="118"/>
      <c r="P613" s="118"/>
      <c r="Q613" s="118"/>
      <c r="R613" s="118"/>
      <c r="S613" s="118"/>
    </row>
    <row r="614" spans="2:19">
      <c r="B614" s="117"/>
      <c r="C614" s="117"/>
      <c r="D614" s="117"/>
      <c r="E614" s="117"/>
      <c r="F614" s="118"/>
      <c r="G614" s="118"/>
      <c r="H614" s="118"/>
      <c r="I614" s="118"/>
      <c r="J614" s="118"/>
      <c r="K614" s="118"/>
      <c r="L614" s="118"/>
      <c r="M614" s="118"/>
      <c r="N614" s="118"/>
      <c r="O614" s="118"/>
      <c r="P614" s="118"/>
      <c r="Q614" s="118"/>
      <c r="R614" s="118"/>
      <c r="S614" s="118"/>
    </row>
    <row r="615" spans="2:19">
      <c r="B615" s="117"/>
      <c r="C615" s="117"/>
      <c r="D615" s="117"/>
      <c r="E615" s="117"/>
      <c r="F615" s="118"/>
      <c r="G615" s="118"/>
      <c r="H615" s="118"/>
      <c r="I615" s="118"/>
      <c r="J615" s="118"/>
      <c r="K615" s="118"/>
      <c r="L615" s="118"/>
      <c r="M615" s="118"/>
      <c r="N615" s="118"/>
      <c r="O615" s="118"/>
      <c r="P615" s="118"/>
      <c r="Q615" s="118"/>
      <c r="R615" s="118"/>
      <c r="S615" s="118"/>
    </row>
    <row r="616" spans="2:19">
      <c r="B616" s="117"/>
      <c r="C616" s="117"/>
      <c r="D616" s="117"/>
      <c r="E616" s="117"/>
      <c r="F616" s="118"/>
      <c r="G616" s="118"/>
      <c r="H616" s="118"/>
      <c r="I616" s="118"/>
      <c r="J616" s="118"/>
      <c r="K616" s="118"/>
      <c r="L616" s="118"/>
      <c r="M616" s="118"/>
      <c r="N616" s="118"/>
      <c r="O616" s="118"/>
      <c r="P616" s="118"/>
      <c r="Q616" s="118"/>
      <c r="R616" s="118"/>
      <c r="S616" s="118"/>
    </row>
    <row r="617" spans="2:19">
      <c r="B617" s="117"/>
      <c r="C617" s="117"/>
      <c r="D617" s="117"/>
      <c r="E617" s="117"/>
      <c r="F617" s="118"/>
      <c r="G617" s="118"/>
      <c r="H617" s="118"/>
      <c r="I617" s="118"/>
      <c r="J617" s="118"/>
      <c r="K617" s="118"/>
      <c r="L617" s="118"/>
      <c r="M617" s="118"/>
      <c r="N617" s="118"/>
      <c r="O617" s="118"/>
      <c r="P617" s="118"/>
      <c r="Q617" s="118"/>
      <c r="R617" s="118"/>
      <c r="S617" s="118"/>
    </row>
    <row r="618" spans="2:19">
      <c r="B618" s="117"/>
      <c r="C618" s="117"/>
      <c r="D618" s="117"/>
      <c r="E618" s="117"/>
      <c r="F618" s="118"/>
      <c r="G618" s="118"/>
      <c r="H618" s="118"/>
      <c r="I618" s="118"/>
      <c r="J618" s="118"/>
      <c r="K618" s="118"/>
      <c r="L618" s="118"/>
      <c r="M618" s="118"/>
      <c r="N618" s="118"/>
      <c r="O618" s="118"/>
      <c r="P618" s="118"/>
      <c r="Q618" s="118"/>
      <c r="R618" s="118"/>
      <c r="S618" s="118"/>
    </row>
    <row r="619" spans="2:19">
      <c r="B619" s="117"/>
      <c r="C619" s="117"/>
      <c r="D619" s="117"/>
      <c r="E619" s="117"/>
      <c r="F619" s="118"/>
      <c r="G619" s="118"/>
      <c r="H619" s="118"/>
      <c r="I619" s="118"/>
      <c r="J619" s="118"/>
      <c r="K619" s="118"/>
      <c r="L619" s="118"/>
      <c r="M619" s="118"/>
      <c r="N619" s="118"/>
      <c r="O619" s="118"/>
      <c r="P619" s="118"/>
      <c r="Q619" s="118"/>
      <c r="R619" s="118"/>
      <c r="S619" s="118"/>
    </row>
    <row r="620" spans="2:19">
      <c r="B620" s="117"/>
      <c r="C620" s="117"/>
      <c r="D620" s="117"/>
      <c r="E620" s="117"/>
      <c r="F620" s="118"/>
      <c r="G620" s="118"/>
      <c r="H620" s="118"/>
      <c r="I620" s="118"/>
      <c r="J620" s="118"/>
      <c r="K620" s="118"/>
      <c r="L620" s="118"/>
      <c r="M620" s="118"/>
      <c r="N620" s="118"/>
      <c r="O620" s="118"/>
      <c r="P620" s="118"/>
      <c r="Q620" s="118"/>
      <c r="R620" s="118"/>
      <c r="S620" s="118"/>
    </row>
    <row r="621" spans="2:19">
      <c r="B621" s="117"/>
      <c r="C621" s="117"/>
      <c r="D621" s="117"/>
      <c r="E621" s="117"/>
      <c r="F621" s="118"/>
      <c r="G621" s="118"/>
      <c r="H621" s="118"/>
      <c r="I621" s="118"/>
      <c r="J621" s="118"/>
      <c r="K621" s="118"/>
      <c r="L621" s="118"/>
      <c r="M621" s="118"/>
      <c r="N621" s="118"/>
      <c r="O621" s="118"/>
      <c r="P621" s="118"/>
      <c r="Q621" s="118"/>
      <c r="R621" s="118"/>
      <c r="S621" s="118"/>
    </row>
    <row r="622" spans="2:19">
      <c r="B622" s="117"/>
      <c r="C622" s="117"/>
      <c r="D622" s="117"/>
      <c r="E622" s="117"/>
      <c r="F622" s="118"/>
      <c r="G622" s="118"/>
      <c r="H622" s="118"/>
      <c r="I622" s="118"/>
      <c r="J622" s="118"/>
      <c r="K622" s="118"/>
      <c r="L622" s="118"/>
      <c r="M622" s="118"/>
      <c r="N622" s="118"/>
      <c r="O622" s="118"/>
      <c r="P622" s="118"/>
      <c r="Q622" s="118"/>
      <c r="R622" s="118"/>
      <c r="S622" s="118"/>
    </row>
    <row r="623" spans="2:19">
      <c r="B623" s="117"/>
      <c r="C623" s="117"/>
      <c r="D623" s="117"/>
      <c r="E623" s="117"/>
      <c r="F623" s="118"/>
      <c r="G623" s="118"/>
      <c r="H623" s="118"/>
      <c r="I623" s="118"/>
      <c r="J623" s="118"/>
      <c r="K623" s="118"/>
      <c r="L623" s="118"/>
      <c r="M623" s="118"/>
      <c r="N623" s="118"/>
      <c r="O623" s="118"/>
      <c r="P623" s="118"/>
      <c r="Q623" s="118"/>
      <c r="R623" s="118"/>
      <c r="S623" s="118"/>
    </row>
    <row r="624" spans="2:19">
      <c r="B624" s="117"/>
      <c r="C624" s="117"/>
      <c r="D624" s="117"/>
      <c r="E624" s="117"/>
      <c r="F624" s="118"/>
      <c r="G624" s="118"/>
      <c r="H624" s="118"/>
      <c r="I624" s="118"/>
      <c r="J624" s="118"/>
      <c r="K624" s="118"/>
      <c r="L624" s="118"/>
      <c r="M624" s="118"/>
      <c r="N624" s="118"/>
      <c r="O624" s="118"/>
      <c r="P624" s="118"/>
      <c r="Q624" s="118"/>
      <c r="R624" s="118"/>
      <c r="S624" s="118"/>
    </row>
    <row r="625" spans="2:19">
      <c r="B625" s="117"/>
      <c r="C625" s="117"/>
      <c r="D625" s="117"/>
      <c r="E625" s="117"/>
      <c r="F625" s="118"/>
      <c r="G625" s="118"/>
      <c r="H625" s="118"/>
      <c r="I625" s="118"/>
      <c r="J625" s="118"/>
      <c r="K625" s="118"/>
      <c r="L625" s="118"/>
      <c r="M625" s="118"/>
      <c r="N625" s="118"/>
      <c r="O625" s="118"/>
      <c r="P625" s="118"/>
      <c r="Q625" s="118"/>
      <c r="R625" s="118"/>
      <c r="S625" s="118"/>
    </row>
    <row r="626" spans="2:19">
      <c r="B626" s="117"/>
      <c r="C626" s="117"/>
      <c r="D626" s="117"/>
      <c r="E626" s="117"/>
      <c r="F626" s="118"/>
      <c r="G626" s="118"/>
      <c r="H626" s="118"/>
      <c r="I626" s="118"/>
      <c r="J626" s="118"/>
      <c r="K626" s="118"/>
      <c r="L626" s="118"/>
      <c r="M626" s="118"/>
      <c r="N626" s="118"/>
      <c r="O626" s="118"/>
      <c r="P626" s="118"/>
      <c r="Q626" s="118"/>
      <c r="R626" s="118"/>
      <c r="S626" s="118"/>
    </row>
    <row r="627" spans="2:19">
      <c r="B627" s="117"/>
      <c r="C627" s="117"/>
      <c r="D627" s="117"/>
      <c r="E627" s="117"/>
      <c r="F627" s="118"/>
      <c r="G627" s="118"/>
      <c r="H627" s="118"/>
      <c r="I627" s="118"/>
      <c r="J627" s="118"/>
      <c r="K627" s="118"/>
      <c r="L627" s="118"/>
      <c r="M627" s="118"/>
      <c r="N627" s="118"/>
      <c r="O627" s="118"/>
      <c r="P627" s="118"/>
      <c r="Q627" s="118"/>
      <c r="R627" s="118"/>
      <c r="S627" s="118"/>
    </row>
    <row r="628" spans="2:19">
      <c r="B628" s="117"/>
      <c r="C628" s="117"/>
      <c r="D628" s="117"/>
      <c r="E628" s="117"/>
      <c r="F628" s="118"/>
      <c r="G628" s="118"/>
      <c r="H628" s="118"/>
      <c r="I628" s="118"/>
      <c r="J628" s="118"/>
      <c r="K628" s="118"/>
      <c r="L628" s="118"/>
      <c r="M628" s="118"/>
      <c r="N628" s="118"/>
      <c r="O628" s="118"/>
      <c r="P628" s="118"/>
      <c r="Q628" s="118"/>
      <c r="R628" s="118"/>
      <c r="S628" s="118"/>
    </row>
    <row r="629" spans="2:19">
      <c r="B629" s="117"/>
      <c r="C629" s="117"/>
      <c r="D629" s="117"/>
      <c r="E629" s="117"/>
      <c r="F629" s="118"/>
      <c r="G629" s="118"/>
      <c r="H629" s="118"/>
      <c r="I629" s="118"/>
      <c r="J629" s="118"/>
      <c r="K629" s="118"/>
      <c r="L629" s="118"/>
      <c r="M629" s="118"/>
      <c r="N629" s="118"/>
      <c r="O629" s="118"/>
      <c r="P629" s="118"/>
      <c r="Q629" s="118"/>
      <c r="R629" s="118"/>
      <c r="S629" s="118"/>
    </row>
    <row r="630" spans="2:19">
      <c r="B630" s="117"/>
      <c r="C630" s="117"/>
      <c r="D630" s="117"/>
      <c r="E630" s="117"/>
      <c r="F630" s="118"/>
      <c r="G630" s="118"/>
      <c r="H630" s="118"/>
      <c r="I630" s="118"/>
      <c r="J630" s="118"/>
      <c r="K630" s="118"/>
      <c r="L630" s="118"/>
      <c r="M630" s="118"/>
      <c r="N630" s="118"/>
      <c r="O630" s="118"/>
      <c r="P630" s="118"/>
      <c r="Q630" s="118"/>
      <c r="R630" s="118"/>
      <c r="S630" s="118"/>
    </row>
    <row r="631" spans="2:19">
      <c r="B631" s="117"/>
      <c r="C631" s="117"/>
      <c r="D631" s="117"/>
      <c r="E631" s="117"/>
      <c r="F631" s="118"/>
      <c r="G631" s="118"/>
      <c r="H631" s="118"/>
      <c r="I631" s="118"/>
      <c r="J631" s="118"/>
      <c r="K631" s="118"/>
      <c r="L631" s="118"/>
      <c r="M631" s="118"/>
      <c r="N631" s="118"/>
      <c r="O631" s="118"/>
      <c r="P631" s="118"/>
      <c r="Q631" s="118"/>
      <c r="R631" s="118"/>
      <c r="S631" s="118"/>
    </row>
    <row r="632" spans="2:19">
      <c r="B632" s="117"/>
      <c r="C632" s="117"/>
      <c r="D632" s="117"/>
      <c r="E632" s="117"/>
      <c r="F632" s="118"/>
      <c r="G632" s="118"/>
      <c r="H632" s="118"/>
      <c r="I632" s="118"/>
      <c r="J632" s="118"/>
      <c r="K632" s="118"/>
      <c r="L632" s="118"/>
      <c r="M632" s="118"/>
      <c r="N632" s="118"/>
      <c r="O632" s="118"/>
      <c r="P632" s="118"/>
      <c r="Q632" s="118"/>
      <c r="R632" s="118"/>
      <c r="S632" s="118"/>
    </row>
    <row r="633" spans="2:19">
      <c r="B633" s="117"/>
      <c r="C633" s="117"/>
      <c r="D633" s="117"/>
      <c r="E633" s="117"/>
      <c r="F633" s="118"/>
      <c r="G633" s="118"/>
      <c r="H633" s="118"/>
      <c r="I633" s="118"/>
      <c r="J633" s="118"/>
      <c r="K633" s="118"/>
      <c r="L633" s="118"/>
      <c r="M633" s="118"/>
      <c r="N633" s="118"/>
      <c r="O633" s="118"/>
      <c r="P633" s="118"/>
      <c r="Q633" s="118"/>
      <c r="R633" s="118"/>
      <c r="S633" s="118"/>
    </row>
    <row r="634" spans="2:19">
      <c r="B634" s="117"/>
      <c r="C634" s="117"/>
      <c r="D634" s="117"/>
      <c r="E634" s="117"/>
      <c r="F634" s="118"/>
      <c r="G634" s="118"/>
      <c r="H634" s="118"/>
      <c r="I634" s="118"/>
      <c r="J634" s="118"/>
      <c r="K634" s="118"/>
      <c r="L634" s="118"/>
      <c r="M634" s="118"/>
      <c r="N634" s="118"/>
      <c r="O634" s="118"/>
      <c r="P634" s="118"/>
      <c r="Q634" s="118"/>
      <c r="R634" s="118"/>
      <c r="S634" s="118"/>
    </row>
    <row r="635" spans="2:19">
      <c r="B635" s="117"/>
      <c r="C635" s="117"/>
      <c r="D635" s="117"/>
      <c r="E635" s="117"/>
      <c r="F635" s="118"/>
      <c r="G635" s="118"/>
      <c r="H635" s="118"/>
      <c r="I635" s="118"/>
      <c r="J635" s="118"/>
      <c r="K635" s="118"/>
      <c r="L635" s="118"/>
      <c r="M635" s="118"/>
      <c r="N635" s="118"/>
      <c r="O635" s="118"/>
      <c r="P635" s="118"/>
      <c r="Q635" s="118"/>
      <c r="R635" s="118"/>
      <c r="S635" s="118"/>
    </row>
    <row r="636" spans="2:19">
      <c r="B636" s="117"/>
      <c r="C636" s="117"/>
      <c r="D636" s="117"/>
      <c r="E636" s="117"/>
      <c r="F636" s="118"/>
      <c r="G636" s="118"/>
      <c r="H636" s="118"/>
      <c r="I636" s="118"/>
      <c r="J636" s="118"/>
      <c r="K636" s="118"/>
      <c r="L636" s="118"/>
      <c r="M636" s="118"/>
      <c r="N636" s="118"/>
      <c r="O636" s="118"/>
      <c r="P636" s="118"/>
      <c r="Q636" s="118"/>
      <c r="R636" s="118"/>
      <c r="S636" s="118"/>
    </row>
    <row r="637" spans="2:19">
      <c r="B637" s="117"/>
      <c r="C637" s="117"/>
      <c r="D637" s="117"/>
      <c r="E637" s="117"/>
      <c r="F637" s="118"/>
      <c r="G637" s="118"/>
      <c r="H637" s="118"/>
      <c r="I637" s="118"/>
      <c r="J637" s="118"/>
      <c r="K637" s="118"/>
      <c r="L637" s="118"/>
      <c r="M637" s="118"/>
      <c r="N637" s="118"/>
      <c r="O637" s="118"/>
      <c r="P637" s="118"/>
      <c r="Q637" s="118"/>
      <c r="R637" s="118"/>
      <c r="S637" s="118"/>
    </row>
    <row r="638" spans="2:19">
      <c r="B638" s="117"/>
      <c r="C638" s="117"/>
      <c r="D638" s="117"/>
      <c r="E638" s="117"/>
      <c r="F638" s="118"/>
      <c r="G638" s="118"/>
      <c r="H638" s="118"/>
      <c r="I638" s="118"/>
      <c r="J638" s="118"/>
      <c r="K638" s="118"/>
      <c r="L638" s="118"/>
      <c r="M638" s="118"/>
      <c r="N638" s="118"/>
      <c r="O638" s="118"/>
      <c r="P638" s="118"/>
      <c r="Q638" s="118"/>
      <c r="R638" s="118"/>
      <c r="S638" s="118"/>
    </row>
    <row r="639" spans="2:19">
      <c r="B639" s="117"/>
      <c r="C639" s="117"/>
      <c r="D639" s="117"/>
      <c r="E639" s="117"/>
      <c r="F639" s="118"/>
      <c r="G639" s="118"/>
      <c r="H639" s="118"/>
      <c r="I639" s="118"/>
      <c r="J639" s="118"/>
      <c r="K639" s="118"/>
      <c r="L639" s="118"/>
      <c r="M639" s="118"/>
      <c r="N639" s="118"/>
      <c r="O639" s="118"/>
      <c r="P639" s="118"/>
      <c r="Q639" s="118"/>
      <c r="R639" s="118"/>
      <c r="S639" s="118"/>
    </row>
    <row r="640" spans="2:19">
      <c r="B640" s="117"/>
      <c r="C640" s="117"/>
      <c r="D640" s="117"/>
      <c r="E640" s="117"/>
      <c r="F640" s="118"/>
      <c r="G640" s="118"/>
      <c r="H640" s="118"/>
      <c r="I640" s="118"/>
      <c r="J640" s="118"/>
      <c r="K640" s="118"/>
      <c r="L640" s="118"/>
      <c r="M640" s="118"/>
      <c r="N640" s="118"/>
      <c r="O640" s="118"/>
      <c r="P640" s="118"/>
      <c r="Q640" s="118"/>
      <c r="R640" s="118"/>
      <c r="S640" s="118"/>
    </row>
    <row r="641" spans="2:19">
      <c r="B641" s="117"/>
      <c r="C641" s="117"/>
      <c r="D641" s="117"/>
      <c r="E641" s="117"/>
      <c r="F641" s="118"/>
      <c r="G641" s="118"/>
      <c r="H641" s="118"/>
      <c r="I641" s="118"/>
      <c r="J641" s="118"/>
      <c r="K641" s="118"/>
      <c r="L641" s="118"/>
      <c r="M641" s="118"/>
      <c r="N641" s="118"/>
      <c r="O641" s="118"/>
      <c r="P641" s="118"/>
      <c r="Q641" s="118"/>
      <c r="R641" s="118"/>
      <c r="S641" s="118"/>
    </row>
    <row r="642" spans="2:19">
      <c r="B642" s="117"/>
      <c r="C642" s="117"/>
      <c r="D642" s="117"/>
      <c r="E642" s="117"/>
      <c r="F642" s="118"/>
      <c r="G642" s="118"/>
      <c r="H642" s="118"/>
      <c r="I642" s="118"/>
      <c r="J642" s="118"/>
      <c r="K642" s="118"/>
      <c r="L642" s="118"/>
      <c r="M642" s="118"/>
      <c r="N642" s="118"/>
      <c r="O642" s="118"/>
      <c r="P642" s="118"/>
      <c r="Q642" s="118"/>
      <c r="R642" s="118"/>
      <c r="S642" s="118"/>
    </row>
    <row r="643" spans="2:19">
      <c r="B643" s="117"/>
      <c r="C643" s="117"/>
      <c r="D643" s="117"/>
      <c r="E643" s="117"/>
      <c r="F643" s="118"/>
      <c r="G643" s="118"/>
      <c r="H643" s="118"/>
      <c r="I643" s="118"/>
      <c r="J643" s="118"/>
      <c r="K643" s="118"/>
      <c r="L643" s="118"/>
      <c r="M643" s="118"/>
      <c r="N643" s="118"/>
      <c r="O643" s="118"/>
      <c r="P643" s="118"/>
      <c r="Q643" s="118"/>
      <c r="R643" s="118"/>
      <c r="S643" s="118"/>
    </row>
    <row r="644" spans="2:19">
      <c r="B644" s="117"/>
      <c r="C644" s="117"/>
      <c r="D644" s="117"/>
      <c r="E644" s="117"/>
      <c r="F644" s="118"/>
      <c r="G644" s="118"/>
      <c r="H644" s="118"/>
      <c r="I644" s="118"/>
      <c r="J644" s="118"/>
      <c r="K644" s="118"/>
      <c r="L644" s="118"/>
      <c r="M644" s="118"/>
      <c r="N644" s="118"/>
      <c r="O644" s="118"/>
      <c r="P644" s="118"/>
      <c r="Q644" s="118"/>
      <c r="R644" s="118"/>
      <c r="S644" s="118"/>
    </row>
    <row r="645" spans="2:19">
      <c r="B645" s="117"/>
      <c r="C645" s="117"/>
      <c r="D645" s="117"/>
      <c r="E645" s="117"/>
      <c r="F645" s="118"/>
      <c r="G645" s="118"/>
      <c r="H645" s="118"/>
      <c r="I645" s="118"/>
      <c r="J645" s="118"/>
      <c r="K645" s="118"/>
      <c r="L645" s="118"/>
      <c r="M645" s="118"/>
      <c r="N645" s="118"/>
      <c r="O645" s="118"/>
      <c r="P645" s="118"/>
      <c r="Q645" s="118"/>
      <c r="R645" s="118"/>
      <c r="S645" s="118"/>
    </row>
    <row r="646" spans="2:19">
      <c r="B646" s="117"/>
      <c r="C646" s="117"/>
      <c r="D646" s="117"/>
      <c r="E646" s="117"/>
      <c r="F646" s="118"/>
      <c r="G646" s="118"/>
      <c r="H646" s="118"/>
      <c r="I646" s="118"/>
      <c r="J646" s="118"/>
      <c r="K646" s="118"/>
      <c r="L646" s="118"/>
      <c r="M646" s="118"/>
      <c r="N646" s="118"/>
      <c r="O646" s="118"/>
      <c r="P646" s="118"/>
      <c r="Q646" s="118"/>
      <c r="R646" s="118"/>
      <c r="S646" s="118"/>
    </row>
    <row r="647" spans="2:19">
      <c r="B647" s="117"/>
      <c r="C647" s="117"/>
      <c r="D647" s="117"/>
      <c r="E647" s="117"/>
      <c r="F647" s="118"/>
      <c r="G647" s="118"/>
      <c r="H647" s="118"/>
      <c r="I647" s="118"/>
      <c r="J647" s="118"/>
      <c r="K647" s="118"/>
      <c r="L647" s="118"/>
      <c r="M647" s="118"/>
      <c r="N647" s="118"/>
      <c r="O647" s="118"/>
      <c r="P647" s="118"/>
      <c r="Q647" s="118"/>
      <c r="R647" s="118"/>
      <c r="S647" s="118"/>
    </row>
    <row r="648" spans="2:19">
      <c r="B648" s="117"/>
      <c r="C648" s="117"/>
      <c r="D648" s="117"/>
      <c r="E648" s="117"/>
      <c r="F648" s="118"/>
      <c r="G648" s="118"/>
      <c r="H648" s="118"/>
      <c r="I648" s="118"/>
      <c r="J648" s="118"/>
      <c r="K648" s="118"/>
      <c r="L648" s="118"/>
      <c r="M648" s="118"/>
      <c r="N648" s="118"/>
      <c r="O648" s="118"/>
      <c r="P648" s="118"/>
      <c r="Q648" s="118"/>
      <c r="R648" s="118"/>
      <c r="S648" s="118"/>
    </row>
    <row r="649" spans="2:19">
      <c r="B649" s="117"/>
      <c r="C649" s="117"/>
      <c r="D649" s="117"/>
      <c r="E649" s="117"/>
      <c r="F649" s="118"/>
      <c r="G649" s="118"/>
      <c r="H649" s="118"/>
      <c r="I649" s="118"/>
      <c r="J649" s="118"/>
      <c r="K649" s="118"/>
      <c r="L649" s="118"/>
      <c r="M649" s="118"/>
      <c r="N649" s="118"/>
      <c r="O649" s="118"/>
      <c r="P649" s="118"/>
      <c r="Q649" s="118"/>
      <c r="R649" s="118"/>
      <c r="S649" s="118"/>
    </row>
    <row r="650" spans="2:19">
      <c r="B650" s="117"/>
      <c r="C650" s="117"/>
      <c r="D650" s="117"/>
      <c r="E650" s="117"/>
      <c r="F650" s="118"/>
      <c r="G650" s="118"/>
      <c r="H650" s="118"/>
      <c r="I650" s="118"/>
      <c r="J650" s="118"/>
      <c r="K650" s="118"/>
      <c r="L650" s="118"/>
      <c r="M650" s="118"/>
      <c r="N650" s="118"/>
      <c r="O650" s="118"/>
      <c r="P650" s="118"/>
      <c r="Q650" s="118"/>
      <c r="R650" s="118"/>
      <c r="S650" s="118"/>
    </row>
    <row r="651" spans="2:19">
      <c r="B651" s="117"/>
      <c r="C651" s="117"/>
      <c r="D651" s="117"/>
      <c r="E651" s="117"/>
      <c r="F651" s="118"/>
      <c r="G651" s="118"/>
      <c r="H651" s="118"/>
      <c r="I651" s="118"/>
      <c r="J651" s="118"/>
      <c r="K651" s="118"/>
      <c r="L651" s="118"/>
      <c r="M651" s="118"/>
      <c r="N651" s="118"/>
      <c r="O651" s="118"/>
      <c r="P651" s="118"/>
      <c r="Q651" s="118"/>
      <c r="R651" s="118"/>
      <c r="S651" s="118"/>
    </row>
    <row r="652" spans="2:19">
      <c r="B652" s="117"/>
      <c r="C652" s="117"/>
      <c r="D652" s="117"/>
      <c r="E652" s="117"/>
      <c r="F652" s="118"/>
      <c r="G652" s="118"/>
      <c r="H652" s="118"/>
      <c r="I652" s="118"/>
      <c r="J652" s="118"/>
      <c r="K652" s="118"/>
      <c r="L652" s="118"/>
      <c r="M652" s="118"/>
      <c r="N652" s="118"/>
      <c r="O652" s="118"/>
      <c r="P652" s="118"/>
      <c r="Q652" s="118"/>
      <c r="R652" s="118"/>
      <c r="S652" s="118"/>
    </row>
    <row r="653" spans="2:19">
      <c r="B653" s="117"/>
      <c r="C653" s="117"/>
      <c r="D653" s="117"/>
      <c r="E653" s="117"/>
      <c r="F653" s="118"/>
      <c r="G653" s="118"/>
      <c r="H653" s="118"/>
      <c r="I653" s="118"/>
      <c r="J653" s="118"/>
      <c r="K653" s="118"/>
      <c r="L653" s="118"/>
      <c r="M653" s="118"/>
      <c r="N653" s="118"/>
      <c r="O653" s="118"/>
      <c r="P653" s="118"/>
      <c r="Q653" s="118"/>
      <c r="R653" s="118"/>
      <c r="S653" s="118"/>
    </row>
    <row r="654" spans="2:19">
      <c r="B654" s="117"/>
      <c r="C654" s="117"/>
      <c r="D654" s="117"/>
      <c r="E654" s="117"/>
      <c r="F654" s="118"/>
      <c r="G654" s="118"/>
      <c r="H654" s="118"/>
      <c r="I654" s="118"/>
      <c r="J654" s="118"/>
      <c r="K654" s="118"/>
      <c r="L654" s="118"/>
      <c r="M654" s="118"/>
      <c r="N654" s="118"/>
      <c r="O654" s="118"/>
      <c r="P654" s="118"/>
      <c r="Q654" s="118"/>
      <c r="R654" s="118"/>
      <c r="S654" s="118"/>
    </row>
    <row r="655" spans="2:19">
      <c r="B655" s="117"/>
      <c r="C655" s="117"/>
      <c r="D655" s="117"/>
      <c r="E655" s="117"/>
      <c r="F655" s="118"/>
      <c r="G655" s="118"/>
      <c r="H655" s="118"/>
      <c r="I655" s="118"/>
      <c r="J655" s="118"/>
      <c r="K655" s="118"/>
      <c r="L655" s="118"/>
      <c r="M655" s="118"/>
      <c r="N655" s="118"/>
      <c r="O655" s="118"/>
      <c r="P655" s="118"/>
      <c r="Q655" s="118"/>
      <c r="R655" s="118"/>
      <c r="S655" s="118"/>
    </row>
    <row r="656" spans="2:19">
      <c r="B656" s="117"/>
      <c r="C656" s="117"/>
      <c r="D656" s="117"/>
      <c r="E656" s="117"/>
      <c r="F656" s="118"/>
      <c r="G656" s="118"/>
      <c r="H656" s="118"/>
      <c r="I656" s="118"/>
      <c r="J656" s="118"/>
      <c r="K656" s="118"/>
      <c r="L656" s="118"/>
      <c r="M656" s="118"/>
      <c r="N656" s="118"/>
      <c r="O656" s="118"/>
      <c r="P656" s="118"/>
      <c r="Q656" s="118"/>
      <c r="R656" s="118"/>
      <c r="S656" s="118"/>
    </row>
    <row r="657" spans="2:19">
      <c r="B657" s="117"/>
      <c r="C657" s="117"/>
      <c r="D657" s="117"/>
      <c r="E657" s="117"/>
      <c r="F657" s="118"/>
      <c r="G657" s="118"/>
      <c r="H657" s="118"/>
      <c r="I657" s="118"/>
      <c r="J657" s="118"/>
      <c r="K657" s="118"/>
      <c r="L657" s="118"/>
      <c r="M657" s="118"/>
      <c r="N657" s="118"/>
      <c r="O657" s="118"/>
      <c r="P657" s="118"/>
      <c r="Q657" s="118"/>
      <c r="R657" s="118"/>
      <c r="S657" s="118"/>
    </row>
    <row r="658" spans="2:19">
      <c r="B658" s="117"/>
      <c r="C658" s="117"/>
      <c r="D658" s="117"/>
      <c r="E658" s="117"/>
      <c r="F658" s="118"/>
      <c r="G658" s="118"/>
      <c r="H658" s="118"/>
      <c r="I658" s="118"/>
      <c r="J658" s="118"/>
      <c r="K658" s="118"/>
      <c r="L658" s="118"/>
      <c r="M658" s="118"/>
      <c r="N658" s="118"/>
      <c r="O658" s="118"/>
      <c r="P658" s="118"/>
      <c r="Q658" s="118"/>
      <c r="R658" s="118"/>
      <c r="S658" s="118"/>
    </row>
    <row r="659" spans="2:19">
      <c r="B659" s="117"/>
      <c r="C659" s="117"/>
      <c r="D659" s="117"/>
      <c r="E659" s="117"/>
      <c r="F659" s="118"/>
      <c r="G659" s="118"/>
      <c r="H659" s="118"/>
      <c r="I659" s="118"/>
      <c r="J659" s="118"/>
      <c r="K659" s="118"/>
      <c r="L659" s="118"/>
      <c r="M659" s="118"/>
      <c r="N659" s="118"/>
      <c r="O659" s="118"/>
      <c r="P659" s="118"/>
      <c r="Q659" s="118"/>
      <c r="R659" s="118"/>
      <c r="S659" s="118"/>
    </row>
    <row r="660" spans="2:19">
      <c r="B660" s="117"/>
      <c r="C660" s="117"/>
      <c r="D660" s="117"/>
      <c r="E660" s="117"/>
      <c r="F660" s="118"/>
      <c r="G660" s="118"/>
      <c r="H660" s="118"/>
      <c r="I660" s="118"/>
      <c r="J660" s="118"/>
      <c r="K660" s="118"/>
      <c r="L660" s="118"/>
      <c r="M660" s="118"/>
      <c r="N660" s="118"/>
      <c r="O660" s="118"/>
      <c r="P660" s="118"/>
      <c r="Q660" s="118"/>
      <c r="R660" s="118"/>
      <c r="S660" s="118"/>
    </row>
    <row r="661" spans="2:19">
      <c r="B661" s="117"/>
      <c r="C661" s="117"/>
      <c r="D661" s="117"/>
      <c r="E661" s="117"/>
      <c r="F661" s="118"/>
      <c r="G661" s="118"/>
      <c r="H661" s="118"/>
      <c r="I661" s="118"/>
      <c r="J661" s="118"/>
      <c r="K661" s="118"/>
      <c r="L661" s="118"/>
      <c r="M661" s="118"/>
      <c r="N661" s="118"/>
      <c r="O661" s="118"/>
      <c r="P661" s="118"/>
      <c r="Q661" s="118"/>
      <c r="R661" s="118"/>
      <c r="S661" s="118"/>
    </row>
    <row r="662" spans="2:19">
      <c r="B662" s="117"/>
      <c r="C662" s="117"/>
      <c r="D662" s="117"/>
      <c r="E662" s="117"/>
      <c r="F662" s="118"/>
      <c r="G662" s="118"/>
      <c r="H662" s="118"/>
      <c r="I662" s="118"/>
      <c r="J662" s="118"/>
      <c r="K662" s="118"/>
      <c r="L662" s="118"/>
      <c r="M662" s="118"/>
      <c r="N662" s="118"/>
      <c r="O662" s="118"/>
      <c r="P662" s="118"/>
      <c r="Q662" s="118"/>
      <c r="R662" s="118"/>
      <c r="S662" s="118"/>
    </row>
    <row r="663" spans="2:19">
      <c r="B663" s="117"/>
      <c r="C663" s="117"/>
      <c r="D663" s="117"/>
      <c r="E663" s="117"/>
      <c r="F663" s="118"/>
      <c r="G663" s="118"/>
      <c r="H663" s="118"/>
      <c r="I663" s="118"/>
      <c r="J663" s="118"/>
      <c r="K663" s="118"/>
      <c r="L663" s="118"/>
      <c r="M663" s="118"/>
      <c r="N663" s="118"/>
      <c r="O663" s="118"/>
      <c r="P663" s="118"/>
      <c r="Q663" s="118"/>
      <c r="R663" s="118"/>
      <c r="S663" s="118"/>
    </row>
    <row r="664" spans="2:19">
      <c r="B664" s="117"/>
      <c r="C664" s="117"/>
      <c r="D664" s="117"/>
      <c r="E664" s="117"/>
      <c r="F664" s="118"/>
      <c r="G664" s="118"/>
      <c r="H664" s="118"/>
      <c r="I664" s="118"/>
      <c r="J664" s="118"/>
      <c r="K664" s="118"/>
      <c r="L664" s="118"/>
      <c r="M664" s="118"/>
      <c r="N664" s="118"/>
      <c r="O664" s="118"/>
      <c r="P664" s="118"/>
      <c r="Q664" s="118"/>
      <c r="R664" s="118"/>
      <c r="S664" s="118"/>
    </row>
    <row r="665" spans="2:19">
      <c r="B665" s="117"/>
      <c r="C665" s="117"/>
      <c r="D665" s="117"/>
      <c r="E665" s="117"/>
      <c r="F665" s="118"/>
      <c r="G665" s="118"/>
      <c r="H665" s="118"/>
      <c r="I665" s="118"/>
      <c r="J665" s="118"/>
      <c r="K665" s="118"/>
      <c r="L665" s="118"/>
      <c r="M665" s="118"/>
      <c r="N665" s="118"/>
      <c r="O665" s="118"/>
      <c r="P665" s="118"/>
      <c r="Q665" s="118"/>
      <c r="R665" s="118"/>
      <c r="S665" s="118"/>
    </row>
    <row r="666" spans="2:19">
      <c r="B666" s="117"/>
      <c r="C666" s="117"/>
      <c r="D666" s="117"/>
      <c r="E666" s="117"/>
      <c r="F666" s="118"/>
      <c r="G666" s="118"/>
      <c r="H666" s="118"/>
      <c r="I666" s="118"/>
      <c r="J666" s="118"/>
      <c r="K666" s="118"/>
      <c r="L666" s="118"/>
      <c r="M666" s="118"/>
      <c r="N666" s="118"/>
      <c r="O666" s="118"/>
      <c r="P666" s="118"/>
      <c r="Q666" s="118"/>
      <c r="R666" s="118"/>
      <c r="S666" s="118"/>
    </row>
    <row r="667" spans="2:19">
      <c r="B667" s="117"/>
      <c r="C667" s="117"/>
      <c r="D667" s="117"/>
      <c r="E667" s="117"/>
      <c r="F667" s="118"/>
      <c r="G667" s="118"/>
      <c r="H667" s="118"/>
      <c r="I667" s="118"/>
      <c r="J667" s="118"/>
      <c r="K667" s="118"/>
      <c r="L667" s="118"/>
      <c r="M667" s="118"/>
      <c r="N667" s="118"/>
      <c r="O667" s="118"/>
      <c r="P667" s="118"/>
      <c r="Q667" s="118"/>
      <c r="R667" s="118"/>
      <c r="S667" s="118"/>
    </row>
    <row r="668" spans="2:19">
      <c r="B668" s="117"/>
      <c r="C668" s="117"/>
      <c r="D668" s="117"/>
      <c r="E668" s="117"/>
      <c r="F668" s="118"/>
      <c r="G668" s="118"/>
      <c r="H668" s="118"/>
      <c r="I668" s="118"/>
      <c r="J668" s="118"/>
      <c r="K668" s="118"/>
      <c r="L668" s="118"/>
      <c r="M668" s="118"/>
      <c r="N668" s="118"/>
      <c r="O668" s="118"/>
      <c r="P668" s="118"/>
      <c r="Q668" s="118"/>
      <c r="R668" s="118"/>
      <c r="S668" s="118"/>
    </row>
  </sheetData>
  <sheetProtection sheet="1" objects="1" scenarios="1"/>
  <mergeCells count="2">
    <mergeCell ref="B6:S6"/>
    <mergeCell ref="B7:S7"/>
  </mergeCells>
  <phoneticPr fontId="3" type="noConversion"/>
  <conditionalFormatting sqref="B12:B38 B43:B135">
    <cfRule type="cellIs" dxfId="8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1.5703125" style="2" bestFit="1" customWidth="1"/>
    <col min="3" max="3" width="39.140625" style="2" customWidth="1"/>
    <col min="4" max="4" width="5.7109375" style="2" bestFit="1" customWidth="1"/>
    <col min="5" max="5" width="12" style="2" bestFit="1" customWidth="1"/>
    <col min="6" max="6" width="34.7109375" style="1" bestFit="1" customWidth="1"/>
    <col min="7" max="7" width="12.28515625" style="1" bestFit="1" customWidth="1"/>
    <col min="8" max="8" width="13.140625" style="1" bestFit="1" customWidth="1"/>
    <col min="9" max="9" width="10.140625" style="1" bestFit="1" customWidth="1"/>
    <col min="10" max="10" width="10.140625" style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147</v>
      </c>
      <c r="C1" s="67" t="s" vm="1">
        <v>231</v>
      </c>
    </row>
    <row r="2" spans="2:49">
      <c r="B2" s="46" t="s">
        <v>146</v>
      </c>
      <c r="C2" s="67" t="s">
        <v>232</v>
      </c>
    </row>
    <row r="3" spans="2:49">
      <c r="B3" s="46" t="s">
        <v>148</v>
      </c>
      <c r="C3" s="67" t="s">
        <v>233</v>
      </c>
    </row>
    <row r="4" spans="2:49">
      <c r="B4" s="46" t="s">
        <v>149</v>
      </c>
      <c r="C4" s="67">
        <v>8802</v>
      </c>
    </row>
    <row r="6" spans="2:49" ht="26.25" customHeight="1">
      <c r="B6" s="145" t="s">
        <v>176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7"/>
    </row>
    <row r="7" spans="2:49" ht="26.25" customHeight="1">
      <c r="B7" s="145" t="s">
        <v>93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7"/>
    </row>
    <row r="8" spans="2:49" s="3" customFormat="1" ht="63">
      <c r="B8" s="21" t="s">
        <v>117</v>
      </c>
      <c r="C8" s="29" t="s">
        <v>47</v>
      </c>
      <c r="D8" s="29" t="s">
        <v>119</v>
      </c>
      <c r="E8" s="29" t="s">
        <v>118</v>
      </c>
      <c r="F8" s="29" t="s">
        <v>67</v>
      </c>
      <c r="G8" s="29" t="s">
        <v>104</v>
      </c>
      <c r="H8" s="29" t="s">
        <v>207</v>
      </c>
      <c r="I8" s="29" t="s">
        <v>206</v>
      </c>
      <c r="J8" s="29" t="s">
        <v>112</v>
      </c>
      <c r="K8" s="29" t="s">
        <v>60</v>
      </c>
      <c r="L8" s="29" t="s">
        <v>150</v>
      </c>
      <c r="M8" s="30" t="s">
        <v>152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214</v>
      </c>
      <c r="I9" s="31"/>
      <c r="J9" s="31" t="s">
        <v>210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68" t="s">
        <v>31</v>
      </c>
      <c r="C11" s="69"/>
      <c r="D11" s="69"/>
      <c r="E11" s="69"/>
      <c r="F11" s="69"/>
      <c r="G11" s="69"/>
      <c r="H11" s="77"/>
      <c r="I11" s="77"/>
      <c r="J11" s="77">
        <v>80845.962342687984</v>
      </c>
      <c r="K11" s="69"/>
      <c r="L11" s="78">
        <f>IFERROR(J11/$J$11,0)</f>
        <v>1</v>
      </c>
      <c r="M11" s="78">
        <f>J11/'סכום נכסי הקרן'!$C$42</f>
        <v>1.7307823503135342E-2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>
      <c r="B12" s="89" t="s">
        <v>200</v>
      </c>
      <c r="C12" s="71"/>
      <c r="D12" s="71"/>
      <c r="E12" s="71"/>
      <c r="F12" s="71"/>
      <c r="G12" s="71"/>
      <c r="H12" s="80"/>
      <c r="I12" s="80"/>
      <c r="J12" s="80">
        <v>17289.490512688</v>
      </c>
      <c r="K12" s="71"/>
      <c r="L12" s="81">
        <f t="shared" ref="L12:L66" si="0">IFERROR(J12/$J$11,0)</f>
        <v>0.21385719226646979</v>
      </c>
      <c r="M12" s="81">
        <f>J12/'סכום נכסי הקרן'!$C$42</f>
        <v>3.70140253862414E-3</v>
      </c>
    </row>
    <row r="13" spans="2:49">
      <c r="B13" s="76" t="s">
        <v>2061</v>
      </c>
      <c r="C13" s="73">
        <v>9114</v>
      </c>
      <c r="D13" s="86" t="s">
        <v>29</v>
      </c>
      <c r="E13" s="73" t="s">
        <v>2062</v>
      </c>
      <c r="F13" s="86" t="s">
        <v>1204</v>
      </c>
      <c r="G13" s="86" t="s">
        <v>133</v>
      </c>
      <c r="H13" s="83">
        <v>7339.03</v>
      </c>
      <c r="I13" s="83">
        <v>824.19640000000004</v>
      </c>
      <c r="J13" s="83">
        <v>218.66418999999999</v>
      </c>
      <c r="K13" s="84">
        <v>8.8226973040500642E-4</v>
      </c>
      <c r="L13" s="84">
        <f t="shared" si="0"/>
        <v>2.7047014305195765E-3</v>
      </c>
      <c r="M13" s="84">
        <f>J13/'סכום נכסי הקרן'!$C$42</f>
        <v>4.6812494988110509E-5</v>
      </c>
    </row>
    <row r="14" spans="2:49">
      <c r="B14" s="76" t="s">
        <v>2063</v>
      </c>
      <c r="C14" s="73">
        <v>8423</v>
      </c>
      <c r="D14" s="86" t="s">
        <v>29</v>
      </c>
      <c r="E14" s="73" t="s">
        <v>2064</v>
      </c>
      <c r="F14" s="86" t="s">
        <v>502</v>
      </c>
      <c r="G14" s="86" t="s">
        <v>133</v>
      </c>
      <c r="H14" s="83">
        <v>6849026.2300000004</v>
      </c>
      <c r="I14" s="130">
        <v>0</v>
      </c>
      <c r="J14" s="130">
        <v>0</v>
      </c>
      <c r="K14" s="84">
        <v>1.3932735619701347E-3</v>
      </c>
      <c r="L14" s="131">
        <v>0</v>
      </c>
      <c r="M14" s="131">
        <v>0</v>
      </c>
    </row>
    <row r="15" spans="2:49">
      <c r="B15" s="76" t="s">
        <v>2065</v>
      </c>
      <c r="C15" s="73">
        <v>8113</v>
      </c>
      <c r="D15" s="86" t="s">
        <v>29</v>
      </c>
      <c r="E15" s="73" t="s">
        <v>2066</v>
      </c>
      <c r="F15" s="86" t="s">
        <v>156</v>
      </c>
      <c r="G15" s="86" t="s">
        <v>133</v>
      </c>
      <c r="H15" s="83">
        <v>63408</v>
      </c>
      <c r="I15" s="83">
        <v>222.5001</v>
      </c>
      <c r="J15" s="83">
        <v>510.01453999999995</v>
      </c>
      <c r="K15" s="84">
        <v>7.4060543996682087E-4</v>
      </c>
      <c r="L15" s="84">
        <f t="shared" si="0"/>
        <v>6.3084726215288552E-3</v>
      </c>
      <c r="M15" s="84">
        <f>J15/'סכום נכסי הקרן'!$C$42</f>
        <v>1.0918593070778296E-4</v>
      </c>
    </row>
    <row r="16" spans="2:49">
      <c r="B16" s="76" t="s">
        <v>2067</v>
      </c>
      <c r="C16" s="73">
        <v>8460</v>
      </c>
      <c r="D16" s="86" t="s">
        <v>29</v>
      </c>
      <c r="E16" s="73" t="s">
        <v>2068</v>
      </c>
      <c r="F16" s="86" t="s">
        <v>1204</v>
      </c>
      <c r="G16" s="86" t="s">
        <v>133</v>
      </c>
      <c r="H16" s="83">
        <v>27240.29</v>
      </c>
      <c r="I16" s="83">
        <v>322.17919999999998</v>
      </c>
      <c r="J16" s="83">
        <v>317.26161999999999</v>
      </c>
      <c r="K16" s="84">
        <v>2.3828597022921426E-3</v>
      </c>
      <c r="L16" s="84">
        <f t="shared" si="0"/>
        <v>3.9242729111838492E-3</v>
      </c>
      <c r="M16" s="84">
        <f>J16/'סכום נכסי הקרן'!$C$42</f>
        <v>6.792062292490518E-5</v>
      </c>
    </row>
    <row r="17" spans="2:13">
      <c r="B17" s="76" t="s">
        <v>2069</v>
      </c>
      <c r="C17" s="73">
        <v>8525</v>
      </c>
      <c r="D17" s="86" t="s">
        <v>29</v>
      </c>
      <c r="E17" s="73" t="s">
        <v>2070</v>
      </c>
      <c r="F17" s="86" t="s">
        <v>1204</v>
      </c>
      <c r="G17" s="86" t="s">
        <v>133</v>
      </c>
      <c r="H17" s="83">
        <v>10530.67</v>
      </c>
      <c r="I17" s="83">
        <v>580.20000000000005</v>
      </c>
      <c r="J17" s="83">
        <v>220.87270000000001</v>
      </c>
      <c r="K17" s="84">
        <v>1.050902873610568E-3</v>
      </c>
      <c r="L17" s="84">
        <f t="shared" si="0"/>
        <v>2.7320189357604519E-3</v>
      </c>
      <c r="M17" s="84">
        <f>J17/'סכום נכסי הקרן'!$C$42</f>
        <v>4.7285301547365561E-5</v>
      </c>
    </row>
    <row r="18" spans="2:13">
      <c r="B18" s="76" t="s">
        <v>2071</v>
      </c>
      <c r="C18" s="73">
        <v>9326</v>
      </c>
      <c r="D18" s="86" t="s">
        <v>29</v>
      </c>
      <c r="E18" s="73" t="s">
        <v>2072</v>
      </c>
      <c r="F18" s="86" t="s">
        <v>1380</v>
      </c>
      <c r="G18" s="86" t="s">
        <v>133</v>
      </c>
      <c r="H18" s="83">
        <v>37761.438154000003</v>
      </c>
      <c r="I18" s="83">
        <v>100</v>
      </c>
      <c r="J18" s="83">
        <v>136.507598925</v>
      </c>
      <c r="K18" s="84">
        <v>1.8880719077E-5</v>
      </c>
      <c r="L18" s="84">
        <f t="shared" si="0"/>
        <v>1.6884899996164899E-3</v>
      </c>
      <c r="M18" s="84">
        <f>J18/'סכום נכסי הקרן'!$C$42</f>
        <v>2.9224086900171273E-5</v>
      </c>
    </row>
    <row r="19" spans="2:13">
      <c r="B19" s="76" t="s">
        <v>2073</v>
      </c>
      <c r="C19" s="73">
        <v>8561</v>
      </c>
      <c r="D19" s="86" t="s">
        <v>29</v>
      </c>
      <c r="E19" s="73" t="s">
        <v>2074</v>
      </c>
      <c r="F19" s="86" t="s">
        <v>520</v>
      </c>
      <c r="G19" s="86" t="s">
        <v>134</v>
      </c>
      <c r="H19" s="83">
        <v>2163960.6</v>
      </c>
      <c r="I19" s="83">
        <v>106.50960000000001</v>
      </c>
      <c r="J19" s="83">
        <v>2304.8257799999997</v>
      </c>
      <c r="K19" s="84">
        <v>3.3339418231510872E-3</v>
      </c>
      <c r="L19" s="84">
        <f t="shared" si="0"/>
        <v>2.8508854532899957E-2</v>
      </c>
      <c r="M19" s="84">
        <f>J19/'סכום נכסי הקרן'!$C$42</f>
        <v>4.9342622253199244E-4</v>
      </c>
    </row>
    <row r="20" spans="2:13">
      <c r="B20" s="76" t="s">
        <v>2075</v>
      </c>
      <c r="C20" s="73">
        <v>9398</v>
      </c>
      <c r="D20" s="86" t="s">
        <v>29</v>
      </c>
      <c r="E20" s="73" t="s">
        <v>2076</v>
      </c>
      <c r="F20" s="86" t="s">
        <v>1380</v>
      </c>
      <c r="G20" s="86" t="s">
        <v>133</v>
      </c>
      <c r="H20" s="83">
        <v>37761.438154000003</v>
      </c>
      <c r="I20" s="83">
        <v>100</v>
      </c>
      <c r="J20" s="83">
        <v>136.507598925</v>
      </c>
      <c r="K20" s="84">
        <v>1.8880719077E-5</v>
      </c>
      <c r="L20" s="84">
        <f t="shared" si="0"/>
        <v>1.6884899996164899E-3</v>
      </c>
      <c r="M20" s="84">
        <f>J20/'סכום נכסי הקרן'!$C$42</f>
        <v>2.9224086900171273E-5</v>
      </c>
    </row>
    <row r="21" spans="2:13">
      <c r="B21" s="76" t="s">
        <v>2077</v>
      </c>
      <c r="C21" s="73">
        <v>9113</v>
      </c>
      <c r="D21" s="86" t="s">
        <v>29</v>
      </c>
      <c r="E21" s="73" t="s">
        <v>2078</v>
      </c>
      <c r="F21" s="86" t="s">
        <v>1431</v>
      </c>
      <c r="G21" s="86" t="s">
        <v>134</v>
      </c>
      <c r="H21" s="83">
        <v>82306.627569999997</v>
      </c>
      <c r="I21" s="83">
        <v>2189.2600649999999</v>
      </c>
      <c r="J21" s="83">
        <v>1801.9061568789996</v>
      </c>
      <c r="K21" s="84">
        <v>2.7433396655613534E-3</v>
      </c>
      <c r="L21" s="84">
        <f t="shared" si="0"/>
        <v>2.228814036798921E-2</v>
      </c>
      <c r="M21" s="84">
        <f>J21/'סכום נכסי הקרן'!$C$42</f>
        <v>3.857591997022633E-4</v>
      </c>
    </row>
    <row r="22" spans="2:13">
      <c r="B22" s="76" t="s">
        <v>2079</v>
      </c>
      <c r="C22" s="73">
        <v>9266</v>
      </c>
      <c r="D22" s="86" t="s">
        <v>29</v>
      </c>
      <c r="E22" s="73" t="s">
        <v>2078</v>
      </c>
      <c r="F22" s="86" t="s">
        <v>1431</v>
      </c>
      <c r="G22" s="86" t="s">
        <v>134</v>
      </c>
      <c r="H22" s="83">
        <v>1984193.455113</v>
      </c>
      <c r="I22" s="83">
        <v>100</v>
      </c>
      <c r="J22" s="83">
        <v>1984.193455113</v>
      </c>
      <c r="K22" s="84">
        <v>3.7865560351813305E-3</v>
      </c>
      <c r="L22" s="84">
        <f t="shared" si="0"/>
        <v>2.4542888693716663E-2</v>
      </c>
      <c r="M22" s="84">
        <f>J22/'סכום נכסי הקרן'!$C$42</f>
        <v>4.2478398576794397E-4</v>
      </c>
    </row>
    <row r="23" spans="2:13">
      <c r="B23" s="76" t="s">
        <v>2080</v>
      </c>
      <c r="C23" s="73">
        <v>8652</v>
      </c>
      <c r="D23" s="86" t="s">
        <v>29</v>
      </c>
      <c r="E23" s="73" t="s">
        <v>2081</v>
      </c>
      <c r="F23" s="86" t="s">
        <v>1204</v>
      </c>
      <c r="G23" s="86" t="s">
        <v>133</v>
      </c>
      <c r="H23" s="83">
        <v>38099.1</v>
      </c>
      <c r="I23" s="83">
        <v>704.57380000000001</v>
      </c>
      <c r="J23" s="83">
        <v>970.39715000000001</v>
      </c>
      <c r="K23" s="84">
        <v>2.0438073804882647E-4</v>
      </c>
      <c r="L23" s="84">
        <f t="shared" si="0"/>
        <v>1.2003037899242303E-2</v>
      </c>
      <c r="M23" s="84">
        <f>J23/'סכום נכסי הקרן'!$C$42</f>
        <v>2.0774646146153023E-4</v>
      </c>
    </row>
    <row r="24" spans="2:13">
      <c r="B24" s="76" t="s">
        <v>2082</v>
      </c>
      <c r="C24" s="73">
        <v>9152</v>
      </c>
      <c r="D24" s="86" t="s">
        <v>29</v>
      </c>
      <c r="E24" s="73" t="s">
        <v>2083</v>
      </c>
      <c r="F24" s="86" t="s">
        <v>1380</v>
      </c>
      <c r="G24" s="86" t="s">
        <v>133</v>
      </c>
      <c r="H24" s="83">
        <v>37761.438154000003</v>
      </c>
      <c r="I24" s="83">
        <v>100</v>
      </c>
      <c r="J24" s="83">
        <v>136.507598925</v>
      </c>
      <c r="K24" s="84">
        <v>1.8880719077E-5</v>
      </c>
      <c r="L24" s="84">
        <f t="shared" si="0"/>
        <v>1.6884899996164899E-3</v>
      </c>
      <c r="M24" s="84">
        <f>J24/'סכום נכסי הקרן'!$C$42</f>
        <v>2.9224086900171273E-5</v>
      </c>
    </row>
    <row r="25" spans="2:13">
      <c r="B25" s="76" t="s">
        <v>2084</v>
      </c>
      <c r="C25" s="73">
        <v>9262</v>
      </c>
      <c r="D25" s="86" t="s">
        <v>29</v>
      </c>
      <c r="E25" s="73" t="s">
        <v>2085</v>
      </c>
      <c r="F25" s="86" t="s">
        <v>1380</v>
      </c>
      <c r="G25" s="86" t="s">
        <v>133</v>
      </c>
      <c r="H25" s="83">
        <v>37761.438154000003</v>
      </c>
      <c r="I25" s="83">
        <v>100</v>
      </c>
      <c r="J25" s="83">
        <v>136.507598925</v>
      </c>
      <c r="K25" s="84">
        <v>1.8880719077E-5</v>
      </c>
      <c r="L25" s="84">
        <f t="shared" si="0"/>
        <v>1.6884899996164899E-3</v>
      </c>
      <c r="M25" s="84">
        <f>J25/'סכום נכסי הקרן'!$C$42</f>
        <v>2.9224086900171273E-5</v>
      </c>
    </row>
    <row r="26" spans="2:13">
      <c r="B26" s="76" t="s">
        <v>2086</v>
      </c>
      <c r="C26" s="73">
        <v>8838</v>
      </c>
      <c r="D26" s="86" t="s">
        <v>29</v>
      </c>
      <c r="E26" s="73" t="s">
        <v>2087</v>
      </c>
      <c r="F26" s="86" t="s">
        <v>431</v>
      </c>
      <c r="G26" s="86" t="s">
        <v>133</v>
      </c>
      <c r="H26" s="83">
        <v>27062.928152</v>
      </c>
      <c r="I26" s="83">
        <v>1115.5499</v>
      </c>
      <c r="J26" s="83">
        <v>1091.3701920620001</v>
      </c>
      <c r="K26" s="84">
        <v>1.1467907100512205E-3</v>
      </c>
      <c r="L26" s="84">
        <f t="shared" si="0"/>
        <v>1.3499377834553142E-2</v>
      </c>
      <c r="M26" s="84">
        <f>J26/'סכום נכסי הקרן'!$C$42</f>
        <v>2.3364484896258315E-4</v>
      </c>
    </row>
    <row r="27" spans="2:13">
      <c r="B27" s="76" t="s">
        <v>2088</v>
      </c>
      <c r="C27" s="73" t="s">
        <v>2089</v>
      </c>
      <c r="D27" s="86" t="s">
        <v>29</v>
      </c>
      <c r="E27" s="73" t="s">
        <v>2090</v>
      </c>
      <c r="F27" s="86" t="s">
        <v>1247</v>
      </c>
      <c r="G27" s="86" t="s">
        <v>134</v>
      </c>
      <c r="H27" s="83">
        <v>530107</v>
      </c>
      <c r="I27" s="83">
        <v>380</v>
      </c>
      <c r="J27" s="83">
        <v>2014.4066</v>
      </c>
      <c r="K27" s="84">
        <v>9.1878145541815298E-4</v>
      </c>
      <c r="L27" s="84">
        <f t="shared" si="0"/>
        <v>2.4916601171266664E-2</v>
      </c>
      <c r="M27" s="84">
        <f>J27/'סכום נכסי הקרן'!$C$42</f>
        <v>4.3125213537029882E-4</v>
      </c>
    </row>
    <row r="28" spans="2:13">
      <c r="B28" s="76" t="s">
        <v>2091</v>
      </c>
      <c r="C28" s="73">
        <v>8726</v>
      </c>
      <c r="D28" s="86" t="s">
        <v>29</v>
      </c>
      <c r="E28" s="73" t="s">
        <v>2092</v>
      </c>
      <c r="F28" s="86" t="s">
        <v>770</v>
      </c>
      <c r="G28" s="86" t="s">
        <v>133</v>
      </c>
      <c r="H28" s="83">
        <v>36537</v>
      </c>
      <c r="I28" s="83">
        <v>334.45</v>
      </c>
      <c r="J28" s="83">
        <v>441.74576999999999</v>
      </c>
      <c r="K28" s="84">
        <v>1.2219797096050187E-5</v>
      </c>
      <c r="L28" s="84">
        <f t="shared" si="0"/>
        <v>5.4640424481254652E-3</v>
      </c>
      <c r="M28" s="84">
        <f>J28/'סכום נכסי הקרן'!$C$42</f>
        <v>9.4570682305795099E-5</v>
      </c>
    </row>
    <row r="29" spans="2:13">
      <c r="B29" s="76" t="s">
        <v>2093</v>
      </c>
      <c r="C29" s="73">
        <v>8631</v>
      </c>
      <c r="D29" s="86" t="s">
        <v>29</v>
      </c>
      <c r="E29" s="73" t="s">
        <v>2094</v>
      </c>
      <c r="F29" s="86" t="s">
        <v>1204</v>
      </c>
      <c r="G29" s="86" t="s">
        <v>133</v>
      </c>
      <c r="H29" s="83">
        <v>29405.65</v>
      </c>
      <c r="I29" s="83">
        <v>369.08190000000002</v>
      </c>
      <c r="J29" s="83">
        <v>392.33931000000001</v>
      </c>
      <c r="K29" s="84">
        <v>5.7822627858043567E-4</v>
      </c>
      <c r="L29" s="84">
        <f t="shared" si="0"/>
        <v>4.8529239881759494E-3</v>
      </c>
      <c r="M29" s="84">
        <f>J29/'סכום נכסי הקרן'!$C$42</f>
        <v>8.3993551861481013E-5</v>
      </c>
    </row>
    <row r="30" spans="2:13">
      <c r="B30" s="76" t="s">
        <v>2095</v>
      </c>
      <c r="C30" s="73">
        <v>8603</v>
      </c>
      <c r="D30" s="86" t="s">
        <v>29</v>
      </c>
      <c r="E30" s="73" t="s">
        <v>2096</v>
      </c>
      <c r="F30" s="86" t="s">
        <v>1204</v>
      </c>
      <c r="G30" s="86" t="s">
        <v>133</v>
      </c>
      <c r="H30" s="83">
        <v>163.6</v>
      </c>
      <c r="I30" s="83">
        <v>15266.785099999999</v>
      </c>
      <c r="J30" s="83">
        <v>90.289899999999989</v>
      </c>
      <c r="K30" s="84">
        <v>2.0384314095865338E-3</v>
      </c>
      <c r="L30" s="84">
        <f t="shared" si="0"/>
        <v>1.1168139679911442E-3</v>
      </c>
      <c r="M30" s="84">
        <f>J30/'סכום נכסי הקרן'!$C$42</f>
        <v>1.9329619043826969E-5</v>
      </c>
    </row>
    <row r="31" spans="2:13">
      <c r="B31" s="76" t="s">
        <v>2097</v>
      </c>
      <c r="C31" s="73">
        <v>9151</v>
      </c>
      <c r="D31" s="86" t="s">
        <v>29</v>
      </c>
      <c r="E31" s="73" t="s">
        <v>2098</v>
      </c>
      <c r="F31" s="86" t="s">
        <v>1435</v>
      </c>
      <c r="G31" s="86" t="s">
        <v>133</v>
      </c>
      <c r="H31" s="83">
        <v>97758</v>
      </c>
      <c r="I31" s="83">
        <v>100</v>
      </c>
      <c r="J31" s="83">
        <v>353.39517000000001</v>
      </c>
      <c r="K31" s="84">
        <v>1.2219749999999999E-5</v>
      </c>
      <c r="L31" s="84">
        <f t="shared" si="0"/>
        <v>4.3712160726349794E-3</v>
      </c>
      <c r="M31" s="84">
        <f>J31/'סכום נכסי הקרן'!$C$42</f>
        <v>7.5656236279234671E-5</v>
      </c>
    </row>
    <row r="32" spans="2:13">
      <c r="B32" s="76" t="s">
        <v>2099</v>
      </c>
      <c r="C32" s="73">
        <v>8824</v>
      </c>
      <c r="D32" s="86" t="s">
        <v>29</v>
      </c>
      <c r="E32" s="73" t="s">
        <v>2100</v>
      </c>
      <c r="F32" s="86" t="s">
        <v>1380</v>
      </c>
      <c r="G32" s="86" t="s">
        <v>134</v>
      </c>
      <c r="H32" s="83">
        <v>3776.5458699999999</v>
      </c>
      <c r="I32" s="83">
        <v>3904.375</v>
      </c>
      <c r="J32" s="83">
        <v>147.45051293399999</v>
      </c>
      <c r="K32" s="84">
        <v>3.7765458700000001E-3</v>
      </c>
      <c r="L32" s="84">
        <f t="shared" si="0"/>
        <v>1.823845108169907E-3</v>
      </c>
      <c r="M32" s="84">
        <f>J32/'סכום נכסי הקרן'!$C$42</f>
        <v>3.1566789229261536E-5</v>
      </c>
    </row>
    <row r="33" spans="2:13">
      <c r="B33" s="76" t="s">
        <v>2101</v>
      </c>
      <c r="C33" s="73">
        <v>9068</v>
      </c>
      <c r="D33" s="86" t="s">
        <v>29</v>
      </c>
      <c r="E33" s="73" t="s">
        <v>2102</v>
      </c>
      <c r="F33" s="86" t="s">
        <v>562</v>
      </c>
      <c r="G33" s="86" t="s">
        <v>134</v>
      </c>
      <c r="H33" s="83">
        <v>3380776.42</v>
      </c>
      <c r="I33" s="83">
        <v>100</v>
      </c>
      <c r="J33" s="83">
        <v>3380.7764200000001</v>
      </c>
      <c r="K33" s="84">
        <v>7.3882248955808453E-3</v>
      </c>
      <c r="L33" s="84">
        <f t="shared" si="0"/>
        <v>4.1817504820706369E-2</v>
      </c>
      <c r="M33" s="84">
        <f>J33/'סכום נכסי הקרן'!$C$42</f>
        <v>7.2376999277829715E-4</v>
      </c>
    </row>
    <row r="34" spans="2:13">
      <c r="B34" s="76" t="s">
        <v>2103</v>
      </c>
      <c r="C34" s="73">
        <v>8803</v>
      </c>
      <c r="D34" s="86" t="s">
        <v>29</v>
      </c>
      <c r="E34" s="73" t="s">
        <v>2104</v>
      </c>
      <c r="F34" s="86" t="s">
        <v>562</v>
      </c>
      <c r="G34" s="86" t="s">
        <v>135</v>
      </c>
      <c r="H34" s="83">
        <v>88488.86</v>
      </c>
      <c r="I34" s="83">
        <v>144.71680000000001</v>
      </c>
      <c r="J34" s="83">
        <v>503.55065000000002</v>
      </c>
      <c r="K34" s="84">
        <v>5.853947831752416E-3</v>
      </c>
      <c r="L34" s="84">
        <f t="shared" si="0"/>
        <v>6.228519463539332E-3</v>
      </c>
      <c r="M34" s="84">
        <f>J34/'סכום נכסי הקרן'!$C$42</f>
        <v>1.0780211556078199E-4</v>
      </c>
    </row>
    <row r="35" spans="2:13">
      <c r="B35" s="72"/>
      <c r="C35" s="73"/>
      <c r="D35" s="73"/>
      <c r="E35" s="73"/>
      <c r="F35" s="73"/>
      <c r="G35" s="73"/>
      <c r="H35" s="83"/>
      <c r="I35" s="83"/>
      <c r="J35" s="73"/>
      <c r="K35" s="73"/>
      <c r="L35" s="84"/>
      <c r="M35" s="73"/>
    </row>
    <row r="36" spans="2:13">
      <c r="B36" s="70" t="s">
        <v>199</v>
      </c>
      <c r="C36" s="71"/>
      <c r="D36" s="71"/>
      <c r="E36" s="71"/>
      <c r="F36" s="71"/>
      <c r="G36" s="71"/>
      <c r="H36" s="80"/>
      <c r="I36" s="80"/>
      <c r="J36" s="80">
        <v>63556.47182999998</v>
      </c>
      <c r="K36" s="71"/>
      <c r="L36" s="81">
        <f t="shared" si="0"/>
        <v>0.78614280773353018</v>
      </c>
      <c r="M36" s="81">
        <f>J36/'סכום נכסי הקרן'!$C$42</f>
        <v>1.3606420964511203E-2</v>
      </c>
    </row>
    <row r="37" spans="2:13">
      <c r="B37" s="89" t="s">
        <v>65</v>
      </c>
      <c r="C37" s="71"/>
      <c r="D37" s="71"/>
      <c r="E37" s="71"/>
      <c r="F37" s="71"/>
      <c r="G37" s="71"/>
      <c r="H37" s="80"/>
      <c r="I37" s="80"/>
      <c r="J37" s="80">
        <v>63556.47182999998</v>
      </c>
      <c r="K37" s="71"/>
      <c r="L37" s="81">
        <f t="shared" si="0"/>
        <v>0.78614280773353018</v>
      </c>
      <c r="M37" s="81">
        <f>J37/'סכום נכסי הקרן'!$C$42</f>
        <v>1.3606420964511203E-2</v>
      </c>
    </row>
    <row r="38" spans="2:13">
      <c r="B38" s="76" t="s">
        <v>2105</v>
      </c>
      <c r="C38" s="73">
        <v>6824</v>
      </c>
      <c r="D38" s="86" t="s">
        <v>29</v>
      </c>
      <c r="E38" s="73"/>
      <c r="F38" s="86" t="s">
        <v>760</v>
      </c>
      <c r="G38" s="86" t="s">
        <v>133</v>
      </c>
      <c r="H38" s="83">
        <v>6559.03</v>
      </c>
      <c r="I38" s="83">
        <v>12737.3254</v>
      </c>
      <c r="J38" s="83">
        <v>3020.13364</v>
      </c>
      <c r="K38" s="84">
        <v>3.9843441927932665E-3</v>
      </c>
      <c r="L38" s="84">
        <f t="shared" si="0"/>
        <v>3.735664159946947E-2</v>
      </c>
      <c r="M38" s="84">
        <f>J38/'סכום נכסי הקרן'!$C$42</f>
        <v>6.4656215947350118E-4</v>
      </c>
    </row>
    <row r="39" spans="2:13">
      <c r="B39" s="76" t="s">
        <v>2106</v>
      </c>
      <c r="C39" s="73" t="s">
        <v>2107</v>
      </c>
      <c r="D39" s="86" t="s">
        <v>29</v>
      </c>
      <c r="E39" s="73"/>
      <c r="F39" s="86" t="s">
        <v>760</v>
      </c>
      <c r="G39" s="86" t="s">
        <v>133</v>
      </c>
      <c r="H39" s="83">
        <v>162083.01999999999</v>
      </c>
      <c r="I39" s="130">
        <v>0</v>
      </c>
      <c r="J39" s="130">
        <v>0</v>
      </c>
      <c r="K39" s="84">
        <v>1.3766451784696053E-3</v>
      </c>
      <c r="L39" s="131">
        <v>0</v>
      </c>
      <c r="M39" s="131">
        <v>0</v>
      </c>
    </row>
    <row r="40" spans="2:13">
      <c r="B40" s="76" t="s">
        <v>2108</v>
      </c>
      <c r="C40" s="73">
        <v>6900</v>
      </c>
      <c r="D40" s="86" t="s">
        <v>29</v>
      </c>
      <c r="E40" s="73"/>
      <c r="F40" s="86" t="s">
        <v>760</v>
      </c>
      <c r="G40" s="86" t="s">
        <v>133</v>
      </c>
      <c r="H40" s="83">
        <v>8967.19</v>
      </c>
      <c r="I40" s="83">
        <v>7958.1319999999996</v>
      </c>
      <c r="J40" s="83">
        <v>2579.7398399999997</v>
      </c>
      <c r="K40" s="84">
        <v>2.4677166237638349E-3</v>
      </c>
      <c r="L40" s="84">
        <f t="shared" si="0"/>
        <v>3.1909321940718056E-2</v>
      </c>
      <c r="M40" s="84">
        <f>J40/'סכום נכסי הקרן'!$C$42</f>
        <v>5.5228091225467235E-4</v>
      </c>
    </row>
    <row r="41" spans="2:13">
      <c r="B41" s="76" t="s">
        <v>2109</v>
      </c>
      <c r="C41" s="73">
        <v>7019</v>
      </c>
      <c r="D41" s="86" t="s">
        <v>29</v>
      </c>
      <c r="E41" s="73"/>
      <c r="F41" s="86" t="s">
        <v>760</v>
      </c>
      <c r="G41" s="86" t="s">
        <v>133</v>
      </c>
      <c r="H41" s="83">
        <v>6681.01</v>
      </c>
      <c r="I41" s="83">
        <v>11369.545599999999</v>
      </c>
      <c r="J41" s="83">
        <v>2745.9557400000003</v>
      </c>
      <c r="K41" s="84">
        <v>4.5508972409826582E-3</v>
      </c>
      <c r="L41" s="84">
        <f t="shared" si="0"/>
        <v>3.3965279903039644E-2</v>
      </c>
      <c r="M41" s="84">
        <f>J41/'סכום נכסי הקרן'!$C$42</f>
        <v>5.8786506979640013E-4</v>
      </c>
    </row>
    <row r="42" spans="2:13">
      <c r="B42" s="76" t="s">
        <v>2110</v>
      </c>
      <c r="C42" s="73">
        <v>5771</v>
      </c>
      <c r="D42" s="86" t="s">
        <v>29</v>
      </c>
      <c r="E42" s="73"/>
      <c r="F42" s="86" t="s">
        <v>760</v>
      </c>
      <c r="G42" s="86" t="s">
        <v>135</v>
      </c>
      <c r="H42" s="83">
        <v>160848.09</v>
      </c>
      <c r="I42" s="83">
        <v>117.182</v>
      </c>
      <c r="J42" s="83">
        <v>741.16075999999998</v>
      </c>
      <c r="K42" s="84">
        <v>1.5476634255625905E-3</v>
      </c>
      <c r="L42" s="84">
        <f t="shared" si="0"/>
        <v>9.1675667964515647E-3</v>
      </c>
      <c r="M42" s="84">
        <f>J42/'סכום נכסי הקרן'!$C$42</f>
        <v>1.586706280661876E-4</v>
      </c>
    </row>
    <row r="43" spans="2:13">
      <c r="B43" s="76" t="s">
        <v>2111</v>
      </c>
      <c r="C43" s="73">
        <v>7983</v>
      </c>
      <c r="D43" s="86" t="s">
        <v>29</v>
      </c>
      <c r="E43" s="73"/>
      <c r="F43" s="86" t="s">
        <v>730</v>
      </c>
      <c r="G43" s="86" t="s">
        <v>133</v>
      </c>
      <c r="H43" s="83">
        <v>9626.75</v>
      </c>
      <c r="I43" s="83">
        <v>2258.1482999999998</v>
      </c>
      <c r="J43" s="83">
        <v>785.85183999999992</v>
      </c>
      <c r="K43" s="84">
        <v>4.768989636228541E-6</v>
      </c>
      <c r="L43" s="84">
        <f t="shared" si="0"/>
        <v>9.7203597709549106E-3</v>
      </c>
      <c r="M43" s="84">
        <f>J43/'סכום נכסי הקרן'!$C$42</f>
        <v>1.6823827130266468E-4</v>
      </c>
    </row>
    <row r="44" spans="2:13">
      <c r="B44" s="76" t="s">
        <v>2112</v>
      </c>
      <c r="C44" s="73">
        <v>9035</v>
      </c>
      <c r="D44" s="86" t="s">
        <v>29</v>
      </c>
      <c r="E44" s="73"/>
      <c r="F44" s="86" t="s">
        <v>792</v>
      </c>
      <c r="G44" s="86" t="s">
        <v>135</v>
      </c>
      <c r="H44" s="83">
        <v>244290</v>
      </c>
      <c r="I44" s="83">
        <v>100</v>
      </c>
      <c r="J44" s="83">
        <v>960.59713999999997</v>
      </c>
      <c r="K44" s="84">
        <v>3.3318514834412153E-3</v>
      </c>
      <c r="L44" s="84">
        <f t="shared" si="0"/>
        <v>1.1881819600690053E-2</v>
      </c>
      <c r="M44" s="84">
        <f>J44/'סכום נכסי הקרן'!$C$42</f>
        <v>2.056484365448375E-4</v>
      </c>
    </row>
    <row r="45" spans="2:13">
      <c r="B45" s="76" t="s">
        <v>2113</v>
      </c>
      <c r="C45" s="73">
        <v>8459</v>
      </c>
      <c r="D45" s="86" t="s">
        <v>29</v>
      </c>
      <c r="E45" s="73"/>
      <c r="F45" s="86" t="s">
        <v>792</v>
      </c>
      <c r="G45" s="86" t="s">
        <v>133</v>
      </c>
      <c r="H45" s="83">
        <v>1115344.3799999999</v>
      </c>
      <c r="I45" s="83">
        <v>218.5812</v>
      </c>
      <c r="J45" s="83">
        <v>8813.1282599999995</v>
      </c>
      <c r="K45" s="84">
        <v>2.3893663980343767E-3</v>
      </c>
      <c r="L45" s="84">
        <f t="shared" si="0"/>
        <v>0.10901135943738435</v>
      </c>
      <c r="M45" s="84">
        <f>J45/'סכום נכסי הקרן'!$C$42</f>
        <v>1.8867493689790958E-3</v>
      </c>
    </row>
    <row r="46" spans="2:13">
      <c r="B46" s="76" t="s">
        <v>2114</v>
      </c>
      <c r="C46" s="73">
        <v>8564</v>
      </c>
      <c r="D46" s="86" t="s">
        <v>29</v>
      </c>
      <c r="E46" s="73"/>
      <c r="F46" s="86" t="s">
        <v>784</v>
      </c>
      <c r="G46" s="86" t="s">
        <v>133</v>
      </c>
      <c r="H46" s="83">
        <v>1481.28</v>
      </c>
      <c r="I46" s="83">
        <v>14777.717699999999</v>
      </c>
      <c r="J46" s="83">
        <v>791.32126000000005</v>
      </c>
      <c r="K46" s="84">
        <v>2.3291419836732818E-4</v>
      </c>
      <c r="L46" s="84">
        <f t="shared" si="0"/>
        <v>9.7880121291124712E-3</v>
      </c>
      <c r="M46" s="84">
        <f>J46/'סכום נכסי הקרן'!$C$42</f>
        <v>1.6940918637722664E-4</v>
      </c>
    </row>
    <row r="47" spans="2:13">
      <c r="B47" s="76" t="s">
        <v>2115</v>
      </c>
      <c r="C47" s="73">
        <v>8568</v>
      </c>
      <c r="D47" s="86" t="s">
        <v>29</v>
      </c>
      <c r="E47" s="73"/>
      <c r="F47" s="86" t="s">
        <v>792</v>
      </c>
      <c r="G47" s="86" t="s">
        <v>133</v>
      </c>
      <c r="H47" s="83">
        <v>782450.78</v>
      </c>
      <c r="I47" s="83">
        <v>114.9161</v>
      </c>
      <c r="J47" s="83">
        <v>3250.4703399999999</v>
      </c>
      <c r="K47" s="84">
        <v>5.8172922644150167E-3</v>
      </c>
      <c r="L47" s="84">
        <f t="shared" si="0"/>
        <v>4.0205722658380662E-2</v>
      </c>
      <c r="M47" s="84">
        <f>J47/'סכום נכסי הקרן'!$C$42</f>
        <v>6.9587355158726204E-4</v>
      </c>
    </row>
    <row r="48" spans="2:13">
      <c r="B48" s="76" t="s">
        <v>2116</v>
      </c>
      <c r="C48" s="73">
        <v>8932</v>
      </c>
      <c r="D48" s="86" t="s">
        <v>29</v>
      </c>
      <c r="E48" s="73"/>
      <c r="F48" s="86" t="s">
        <v>792</v>
      </c>
      <c r="G48" s="86" t="s">
        <v>133</v>
      </c>
      <c r="H48" s="83">
        <v>64626.400000000001</v>
      </c>
      <c r="I48" s="83">
        <v>100</v>
      </c>
      <c r="J48" s="83">
        <v>233.62443999999999</v>
      </c>
      <c r="K48" s="84">
        <v>3.1106940115524489E-3</v>
      </c>
      <c r="L48" s="84">
        <f t="shared" si="0"/>
        <v>2.8897477775045605E-3</v>
      </c>
      <c r="M48" s="84">
        <f>J48/'סכום נכסי הקרן'!$C$42</f>
        <v>5.0015244501626554E-5</v>
      </c>
    </row>
    <row r="49" spans="2:13">
      <c r="B49" s="76" t="s">
        <v>2117</v>
      </c>
      <c r="C49" s="73">
        <v>8783</v>
      </c>
      <c r="D49" s="86" t="s">
        <v>29</v>
      </c>
      <c r="E49" s="73"/>
      <c r="F49" s="86" t="s">
        <v>760</v>
      </c>
      <c r="G49" s="86" t="s">
        <v>133</v>
      </c>
      <c r="H49" s="83">
        <v>1664455.99</v>
      </c>
      <c r="I49" s="83">
        <v>131.72819999999999</v>
      </c>
      <c r="J49" s="83">
        <v>7926.0968800000001</v>
      </c>
      <c r="K49" s="84">
        <v>5.6946037228217724E-3</v>
      </c>
      <c r="L49" s="84">
        <f t="shared" si="0"/>
        <v>9.8039489546837791E-2</v>
      </c>
      <c r="M49" s="84">
        <f>J49/'סכום נכסי הקרן'!$C$42</f>
        <v>1.696850181414151E-3</v>
      </c>
    </row>
    <row r="50" spans="2:13">
      <c r="B50" s="76" t="s">
        <v>2118</v>
      </c>
      <c r="C50" s="73">
        <v>9116</v>
      </c>
      <c r="D50" s="86" t="s">
        <v>29</v>
      </c>
      <c r="E50" s="73"/>
      <c r="F50" s="86" t="s">
        <v>792</v>
      </c>
      <c r="G50" s="86" t="s">
        <v>135</v>
      </c>
      <c r="H50" s="83">
        <v>550699.25</v>
      </c>
      <c r="I50" s="83">
        <v>100</v>
      </c>
      <c r="J50" s="83">
        <v>2165.4595899999999</v>
      </c>
      <c r="K50" s="84">
        <v>8.1712228482330972E-3</v>
      </c>
      <c r="L50" s="84">
        <f t="shared" si="0"/>
        <v>2.6785006044223954E-2</v>
      </c>
      <c r="M50" s="84">
        <f>J50/'סכום נכסי הקרן'!$C$42</f>
        <v>4.6359015714384161E-4</v>
      </c>
    </row>
    <row r="51" spans="2:13">
      <c r="B51" s="76" t="s">
        <v>2119</v>
      </c>
      <c r="C51" s="73">
        <v>9291</v>
      </c>
      <c r="D51" s="86" t="s">
        <v>29</v>
      </c>
      <c r="E51" s="73"/>
      <c r="F51" s="86" t="s">
        <v>792</v>
      </c>
      <c r="G51" s="86" t="s">
        <v>135</v>
      </c>
      <c r="H51" s="83">
        <v>222808.3</v>
      </c>
      <c r="I51" s="83">
        <v>100</v>
      </c>
      <c r="J51" s="83">
        <v>876.1268</v>
      </c>
      <c r="K51" s="84">
        <v>8.1712137960257281E-3</v>
      </c>
      <c r="L51" s="84">
        <f t="shared" si="0"/>
        <v>1.0836988943075401E-2</v>
      </c>
      <c r="M51" s="84">
        <f>J51/'סכום נכסי הקרן'!$C$42</f>
        <v>1.8756469193217828E-4</v>
      </c>
    </row>
    <row r="52" spans="2:13">
      <c r="B52" s="76" t="s">
        <v>2120</v>
      </c>
      <c r="C52" s="73" t="s">
        <v>2121</v>
      </c>
      <c r="D52" s="86" t="s">
        <v>29</v>
      </c>
      <c r="E52" s="73"/>
      <c r="F52" s="86" t="s">
        <v>792</v>
      </c>
      <c r="G52" s="86" t="s">
        <v>135</v>
      </c>
      <c r="H52" s="83">
        <v>67793.84</v>
      </c>
      <c r="I52" s="83">
        <v>100</v>
      </c>
      <c r="J52" s="83">
        <v>266.57893999999999</v>
      </c>
      <c r="K52" s="84">
        <v>8.1712252089996707E-3</v>
      </c>
      <c r="L52" s="84">
        <f t="shared" si="0"/>
        <v>3.2973686288751366E-3</v>
      </c>
      <c r="M52" s="84">
        <f>J52/'סכום נכסי הקרן'!$C$42</f>
        <v>5.707027425334625E-5</v>
      </c>
    </row>
    <row r="53" spans="2:13">
      <c r="B53" s="76" t="s">
        <v>2122</v>
      </c>
      <c r="C53" s="73">
        <v>8215</v>
      </c>
      <c r="D53" s="86" t="s">
        <v>29</v>
      </c>
      <c r="E53" s="73"/>
      <c r="F53" s="86" t="s">
        <v>792</v>
      </c>
      <c r="G53" s="86" t="s">
        <v>133</v>
      </c>
      <c r="H53" s="83">
        <v>2011540.51</v>
      </c>
      <c r="I53" s="83">
        <v>142.95779999999999</v>
      </c>
      <c r="J53" s="83">
        <v>10395.48943</v>
      </c>
      <c r="K53" s="84">
        <v>2.0271724974990899E-3</v>
      </c>
      <c r="L53" s="84">
        <f t="shared" si="0"/>
        <v>0.12858390362076266</v>
      </c>
      <c r="M53" s="84">
        <f>J53/'סכום נכסי הקרן'!$C$42</f>
        <v>2.2255075092123258E-3</v>
      </c>
    </row>
    <row r="54" spans="2:13">
      <c r="B54" s="76" t="s">
        <v>2123</v>
      </c>
      <c r="C54" s="73">
        <v>8255</v>
      </c>
      <c r="D54" s="86" t="s">
        <v>29</v>
      </c>
      <c r="E54" s="73"/>
      <c r="F54" s="86" t="s">
        <v>784</v>
      </c>
      <c r="G54" s="86" t="s">
        <v>133</v>
      </c>
      <c r="H54" s="83">
        <v>251646.99</v>
      </c>
      <c r="I54" s="83">
        <v>94.250100000000003</v>
      </c>
      <c r="J54" s="83">
        <v>857.39681000000007</v>
      </c>
      <c r="K54" s="84">
        <v>2.5190377491436086E-4</v>
      </c>
      <c r="L54" s="84">
        <f t="shared" si="0"/>
        <v>1.0605313922366171E-2</v>
      </c>
      <c r="M54" s="84">
        <f>J54/'סכום נכסי הקרן'!$C$42</f>
        <v>1.8355490156365771E-4</v>
      </c>
    </row>
    <row r="55" spans="2:13">
      <c r="B55" s="76" t="s">
        <v>2124</v>
      </c>
      <c r="C55" s="73">
        <v>8735</v>
      </c>
      <c r="D55" s="86" t="s">
        <v>29</v>
      </c>
      <c r="E55" s="73"/>
      <c r="F55" s="86" t="s">
        <v>760</v>
      </c>
      <c r="G55" s="86" t="s">
        <v>135</v>
      </c>
      <c r="H55" s="83">
        <v>147032.18</v>
      </c>
      <c r="I55" s="83">
        <v>97.475800000000007</v>
      </c>
      <c r="J55" s="83">
        <v>563.56601000000001</v>
      </c>
      <c r="K55" s="84">
        <v>5.6721686975159929E-3</v>
      </c>
      <c r="L55" s="84">
        <f t="shared" si="0"/>
        <v>6.970861545455659E-3</v>
      </c>
      <c r="M55" s="84">
        <f>J55/'סכום נכסי הקרן'!$C$42</f>
        <v>1.2065044129353983E-4</v>
      </c>
    </row>
    <row r="56" spans="2:13">
      <c r="B56" s="76" t="s">
        <v>2125</v>
      </c>
      <c r="C56" s="73" t="s">
        <v>2126</v>
      </c>
      <c r="D56" s="86" t="s">
        <v>29</v>
      </c>
      <c r="E56" s="73"/>
      <c r="F56" s="86" t="s">
        <v>760</v>
      </c>
      <c r="G56" s="86" t="s">
        <v>133</v>
      </c>
      <c r="H56" s="83">
        <v>2156.54</v>
      </c>
      <c r="I56" s="83">
        <v>2474.6709000000001</v>
      </c>
      <c r="J56" s="83">
        <v>192.92279000000002</v>
      </c>
      <c r="K56" s="84">
        <v>2.5888837709746263E-3</v>
      </c>
      <c r="L56" s="84">
        <f t="shared" si="0"/>
        <v>2.3863008666065895E-3</v>
      </c>
      <c r="M56" s="84">
        <f>J56/'סכום נכסי הקרן'!$C$42</f>
        <v>4.1301674224605768E-5</v>
      </c>
    </row>
    <row r="57" spans="2:13">
      <c r="B57" s="76" t="s">
        <v>2127</v>
      </c>
      <c r="C57" s="73" t="s">
        <v>2128</v>
      </c>
      <c r="D57" s="86" t="s">
        <v>29</v>
      </c>
      <c r="E57" s="73"/>
      <c r="F57" s="86" t="s">
        <v>760</v>
      </c>
      <c r="G57" s="86" t="s">
        <v>135</v>
      </c>
      <c r="H57" s="83">
        <v>341429.62</v>
      </c>
      <c r="I57" s="83">
        <v>118.33110000000001</v>
      </c>
      <c r="J57" s="83">
        <v>1588.6773400000002</v>
      </c>
      <c r="K57" s="84">
        <v>6.0544476918452097E-3</v>
      </c>
      <c r="L57" s="84">
        <f t="shared" si="0"/>
        <v>1.9650670162919846E-2</v>
      </c>
      <c r="M57" s="84">
        <f>J57/'סכום נכסי הקרן'!$C$42</f>
        <v>3.4011033089814452E-4</v>
      </c>
    </row>
    <row r="58" spans="2:13">
      <c r="B58" s="76" t="s">
        <v>2129</v>
      </c>
      <c r="C58" s="73">
        <v>5691</v>
      </c>
      <c r="D58" s="86" t="s">
        <v>29</v>
      </c>
      <c r="E58" s="73"/>
      <c r="F58" s="86" t="s">
        <v>760</v>
      </c>
      <c r="G58" s="86" t="s">
        <v>133</v>
      </c>
      <c r="H58" s="83">
        <v>113386.85</v>
      </c>
      <c r="I58" s="83">
        <v>144.85249999999999</v>
      </c>
      <c r="J58" s="83">
        <v>593.74093999999991</v>
      </c>
      <c r="K58" s="84">
        <v>1.1689943880795806E-3</v>
      </c>
      <c r="L58" s="84">
        <f t="shared" si="0"/>
        <v>7.3441013353674313E-3</v>
      </c>
      <c r="M58" s="84">
        <f>J58/'סכום נכסי הקרן'!$C$42</f>
        <v>1.271104097016801E-4</v>
      </c>
    </row>
    <row r="59" spans="2:13">
      <c r="B59" s="76" t="s">
        <v>2130</v>
      </c>
      <c r="C59" s="73">
        <v>8773</v>
      </c>
      <c r="D59" s="86" t="s">
        <v>29</v>
      </c>
      <c r="E59" s="73"/>
      <c r="F59" s="86" t="s">
        <v>730</v>
      </c>
      <c r="G59" s="86" t="s">
        <v>133</v>
      </c>
      <c r="H59" s="83">
        <v>10647.24</v>
      </c>
      <c r="I59" s="83">
        <v>2467.1547</v>
      </c>
      <c r="J59" s="83">
        <v>949.60222999999996</v>
      </c>
      <c r="K59" s="84">
        <v>5.2745295363895357E-6</v>
      </c>
      <c r="L59" s="84">
        <f t="shared" si="0"/>
        <v>1.1745821343245914E-2</v>
      </c>
      <c r="M59" s="84">
        <f>J59/'סכום נכסי הקרן'!$C$42</f>
        <v>2.0329460270826038E-4</v>
      </c>
    </row>
    <row r="60" spans="2:13">
      <c r="B60" s="76" t="s">
        <v>2131</v>
      </c>
      <c r="C60" s="73">
        <v>8432</v>
      </c>
      <c r="D60" s="86" t="s">
        <v>29</v>
      </c>
      <c r="E60" s="73"/>
      <c r="F60" s="86" t="s">
        <v>811</v>
      </c>
      <c r="G60" s="86" t="s">
        <v>133</v>
      </c>
      <c r="H60" s="83">
        <v>15478.1</v>
      </c>
      <c r="I60" s="83">
        <v>3362.7687999999998</v>
      </c>
      <c r="J60" s="83">
        <v>1881.5811799999999</v>
      </c>
      <c r="K60" s="84">
        <v>3.7760945178758553E-4</v>
      </c>
      <c r="L60" s="84">
        <f t="shared" si="0"/>
        <v>2.3273656784792755E-2</v>
      </c>
      <c r="M60" s="84">
        <f>J60/'סכום נכסי הקרן'!$C$42</f>
        <v>4.0281634390374144E-4</v>
      </c>
    </row>
    <row r="61" spans="2:13">
      <c r="B61" s="76" t="s">
        <v>2132</v>
      </c>
      <c r="C61" s="73">
        <v>6629</v>
      </c>
      <c r="D61" s="86" t="s">
        <v>29</v>
      </c>
      <c r="E61" s="73"/>
      <c r="F61" s="86" t="s">
        <v>760</v>
      </c>
      <c r="G61" s="86" t="s">
        <v>136</v>
      </c>
      <c r="H61" s="83">
        <v>4855.32</v>
      </c>
      <c r="I61" s="83">
        <v>9236.6561000000002</v>
      </c>
      <c r="J61" s="83">
        <v>2003.40005</v>
      </c>
      <c r="K61" s="84">
        <v>7.1612389380530973E-3</v>
      </c>
      <c r="L61" s="84">
        <f t="shared" si="0"/>
        <v>2.4780458936316873E-2</v>
      </c>
      <c r="M61" s="84">
        <f>J61/'סכום נכסי הקרן'!$C$42</f>
        <v>4.2889580959646549E-4</v>
      </c>
    </row>
    <row r="62" spans="2:13">
      <c r="B62" s="76" t="s">
        <v>2133</v>
      </c>
      <c r="C62" s="73">
        <v>7943</v>
      </c>
      <c r="D62" s="86" t="s">
        <v>29</v>
      </c>
      <c r="E62" s="73"/>
      <c r="F62" s="86" t="s">
        <v>760</v>
      </c>
      <c r="G62" s="86" t="s">
        <v>133</v>
      </c>
      <c r="H62" s="83">
        <v>1169950.94</v>
      </c>
      <c r="I62" s="83">
        <v>80.907799999999995</v>
      </c>
      <c r="J62" s="83">
        <v>3421.8923799999998</v>
      </c>
      <c r="K62" s="84">
        <v>1.5919611629529797E-2</v>
      </c>
      <c r="L62" s="84">
        <f t="shared" si="0"/>
        <v>4.2326076415484574E-2</v>
      </c>
      <c r="M62" s="84">
        <f>J62/'סכום נכסי הקרן'!$C$42</f>
        <v>7.3257226017942642E-4</v>
      </c>
    </row>
    <row r="63" spans="2:13">
      <c r="B63" s="76" t="s">
        <v>2134</v>
      </c>
      <c r="C63" s="73">
        <v>5356</v>
      </c>
      <c r="D63" s="86" t="s">
        <v>29</v>
      </c>
      <c r="E63" s="73"/>
      <c r="F63" s="86" t="s">
        <v>760</v>
      </c>
      <c r="G63" s="86" t="s">
        <v>133</v>
      </c>
      <c r="H63" s="83">
        <v>30174.17</v>
      </c>
      <c r="I63" s="83">
        <v>220.06729999999999</v>
      </c>
      <c r="J63" s="83">
        <v>240.04857999999999</v>
      </c>
      <c r="K63" s="84">
        <v>1.2728947174533644E-3</v>
      </c>
      <c r="L63" s="84">
        <f t="shared" si="0"/>
        <v>2.9692092597338091E-3</v>
      </c>
      <c r="M63" s="84">
        <f>J63/'סכום נכסי הקרן'!$C$42</f>
        <v>5.1390549811347913E-5</v>
      </c>
    </row>
    <row r="64" spans="2:13">
      <c r="B64" s="76" t="s">
        <v>2135</v>
      </c>
      <c r="C64" s="73" t="s">
        <v>2136</v>
      </c>
      <c r="D64" s="86" t="s">
        <v>29</v>
      </c>
      <c r="E64" s="73"/>
      <c r="F64" s="86" t="s">
        <v>760</v>
      </c>
      <c r="G64" s="86" t="s">
        <v>133</v>
      </c>
      <c r="H64" s="83">
        <v>540817.34</v>
      </c>
      <c r="I64" s="83">
        <v>137.5727</v>
      </c>
      <c r="J64" s="83">
        <v>2689.6215299999999</v>
      </c>
      <c r="K64" s="84">
        <v>2.5589933133760203E-3</v>
      </c>
      <c r="L64" s="84">
        <f t="shared" si="0"/>
        <v>3.3268470707285232E-2</v>
      </c>
      <c r="M64" s="84">
        <f>J64/'סכום נכסי הקרן'!$C$42</f>
        <v>5.7580481922092099E-4</v>
      </c>
    </row>
    <row r="65" spans="2:13">
      <c r="B65" s="76" t="s">
        <v>2137</v>
      </c>
      <c r="C65" s="73">
        <v>8372</v>
      </c>
      <c r="D65" s="86" t="s">
        <v>29</v>
      </c>
      <c r="E65" s="73"/>
      <c r="F65" s="86" t="s">
        <v>811</v>
      </c>
      <c r="G65" s="86" t="s">
        <v>133</v>
      </c>
      <c r="H65" s="83">
        <v>4652.66</v>
      </c>
      <c r="I65" s="83">
        <v>5672.6963999999998</v>
      </c>
      <c r="J65" s="83">
        <v>954.11156999999992</v>
      </c>
      <c r="K65" s="84">
        <v>2.4636923424481053E-4</v>
      </c>
      <c r="L65" s="84">
        <f t="shared" si="0"/>
        <v>1.1801598278411653E-2</v>
      </c>
      <c r="M65" s="84">
        <f>J65/'סכום נכסי הקרן'!$C$42</f>
        <v>2.0425998005765483E-4</v>
      </c>
    </row>
    <row r="66" spans="2:13">
      <c r="B66" s="76" t="s">
        <v>2138</v>
      </c>
      <c r="C66" s="73">
        <v>7425</v>
      </c>
      <c r="D66" s="86" t="s">
        <v>29</v>
      </c>
      <c r="E66" s="73"/>
      <c r="F66" s="86" t="s">
        <v>760</v>
      </c>
      <c r="G66" s="86" t="s">
        <v>133</v>
      </c>
      <c r="H66" s="83">
        <v>512459.62</v>
      </c>
      <c r="I66" s="83">
        <v>111.6399</v>
      </c>
      <c r="J66" s="83">
        <v>2068.1755200000002</v>
      </c>
      <c r="K66" s="84">
        <v>5.1808079664358289E-3</v>
      </c>
      <c r="L66" s="84">
        <f t="shared" si="0"/>
        <v>2.55816797780632E-2</v>
      </c>
      <c r="M66" s="84">
        <f>J66/'סכום נכסי הקרן'!$C$42</f>
        <v>4.4276319851244443E-4</v>
      </c>
    </row>
    <row r="67" spans="2:13">
      <c r="B67" s="117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</row>
    <row r="68" spans="2:13">
      <c r="B68" s="117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</row>
    <row r="69" spans="2:13">
      <c r="B69" s="117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</row>
    <row r="70" spans="2:13">
      <c r="B70" s="126" t="s">
        <v>222</v>
      </c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</row>
    <row r="71" spans="2:13">
      <c r="B71" s="126" t="s">
        <v>113</v>
      </c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</row>
    <row r="72" spans="2:13">
      <c r="B72" s="126" t="s">
        <v>205</v>
      </c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</row>
    <row r="73" spans="2:13">
      <c r="B73" s="126" t="s">
        <v>213</v>
      </c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</row>
    <row r="74" spans="2:13">
      <c r="B74" s="117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</row>
    <row r="75" spans="2:13">
      <c r="B75" s="117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</row>
    <row r="76" spans="2:13">
      <c r="B76" s="117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</row>
    <row r="77" spans="2:13">
      <c r="B77" s="117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</row>
    <row r="78" spans="2:13">
      <c r="B78" s="117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</row>
    <row r="79" spans="2:13">
      <c r="B79" s="117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</row>
    <row r="80" spans="2:13">
      <c r="B80" s="117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</row>
    <row r="81" spans="2:13">
      <c r="B81" s="117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</row>
    <row r="82" spans="2:13">
      <c r="B82" s="117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</row>
    <row r="83" spans="2:13">
      <c r="B83" s="117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</row>
    <row r="84" spans="2:13">
      <c r="B84" s="117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</row>
    <row r="85" spans="2:13">
      <c r="B85" s="117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</row>
    <row r="86" spans="2:13">
      <c r="B86" s="117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</row>
    <row r="87" spans="2:13">
      <c r="B87" s="117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</row>
    <row r="88" spans="2:13">
      <c r="B88" s="117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</row>
    <row r="89" spans="2:13">
      <c r="B89" s="117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</row>
    <row r="90" spans="2:13">
      <c r="B90" s="117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</row>
    <row r="91" spans="2:13">
      <c r="B91" s="117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</row>
    <row r="92" spans="2:13">
      <c r="B92" s="117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</row>
    <row r="93" spans="2:13">
      <c r="B93" s="117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</row>
    <row r="94" spans="2:13">
      <c r="B94" s="117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</row>
    <row r="95" spans="2:13">
      <c r="B95" s="117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</row>
    <row r="96" spans="2:13">
      <c r="B96" s="117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</row>
    <row r="97" spans="2:13">
      <c r="B97" s="117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</row>
    <row r="98" spans="2:13">
      <c r="B98" s="117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</row>
    <row r="99" spans="2:13">
      <c r="B99" s="117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</row>
    <row r="100" spans="2:13">
      <c r="B100" s="117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</row>
    <row r="101" spans="2:13">
      <c r="B101" s="117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</row>
    <row r="102" spans="2:13">
      <c r="B102" s="117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</row>
    <row r="103" spans="2:13">
      <c r="B103" s="117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</row>
    <row r="104" spans="2:13">
      <c r="B104" s="117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</row>
    <row r="105" spans="2:13">
      <c r="B105" s="117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</row>
    <row r="106" spans="2:13">
      <c r="B106" s="117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</row>
    <row r="107" spans="2:13">
      <c r="B107" s="117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</row>
    <row r="108" spans="2:13">
      <c r="B108" s="117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</row>
    <row r="109" spans="2:13">
      <c r="B109" s="117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</row>
    <row r="110" spans="2:13">
      <c r="B110" s="117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</row>
    <row r="111" spans="2:13">
      <c r="B111" s="117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</row>
    <row r="112" spans="2:13">
      <c r="B112" s="117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</row>
    <row r="113" spans="2:13">
      <c r="B113" s="117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</row>
    <row r="114" spans="2:13">
      <c r="B114" s="117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</row>
    <row r="115" spans="2:13">
      <c r="B115" s="117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</row>
    <row r="116" spans="2:13">
      <c r="B116" s="117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</row>
    <row r="117" spans="2:13">
      <c r="B117" s="117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</row>
    <row r="118" spans="2:13"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</row>
    <row r="119" spans="2:13">
      <c r="B119" s="117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</row>
    <row r="120" spans="2:13">
      <c r="B120" s="117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</row>
    <row r="121" spans="2:13">
      <c r="B121" s="117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</row>
    <row r="122" spans="2:13">
      <c r="B122" s="117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</row>
    <row r="123" spans="2:13">
      <c r="B123" s="117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</row>
    <row r="124" spans="2:13">
      <c r="B124" s="117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</row>
    <row r="125" spans="2:13">
      <c r="B125" s="117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</row>
    <row r="126" spans="2:13">
      <c r="B126" s="117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</row>
    <row r="127" spans="2:13">
      <c r="B127" s="117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</row>
    <row r="128" spans="2:13">
      <c r="B128" s="117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</row>
    <row r="129" spans="2:13">
      <c r="B129" s="117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</row>
    <row r="130" spans="2:13">
      <c r="B130" s="117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</row>
    <row r="131" spans="2:13">
      <c r="B131" s="117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</row>
    <row r="132" spans="2:13">
      <c r="B132" s="117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</row>
    <row r="133" spans="2:13">
      <c r="B133" s="117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</row>
    <row r="134" spans="2:13">
      <c r="B134" s="117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</row>
    <row r="135" spans="2:13">
      <c r="B135" s="117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</row>
    <row r="136" spans="2:13">
      <c r="B136" s="117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</row>
    <row r="137" spans="2:13">
      <c r="B137" s="117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</row>
    <row r="138" spans="2:13">
      <c r="B138" s="117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</row>
    <row r="139" spans="2:13">
      <c r="B139" s="117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</row>
    <row r="140" spans="2:13">
      <c r="B140" s="117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</row>
    <row r="141" spans="2:13">
      <c r="B141" s="117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</row>
    <row r="142" spans="2:13">
      <c r="B142" s="117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</row>
    <row r="143" spans="2:13">
      <c r="B143" s="117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</row>
    <row r="144" spans="2:13">
      <c r="B144" s="117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</row>
    <row r="145" spans="2:13">
      <c r="B145" s="117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</row>
    <row r="146" spans="2:13">
      <c r="B146" s="117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</row>
    <row r="147" spans="2:13">
      <c r="B147" s="117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</row>
    <row r="148" spans="2:13">
      <c r="B148" s="117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</row>
    <row r="149" spans="2:13">
      <c r="B149" s="117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</row>
    <row r="150" spans="2:13">
      <c r="B150" s="117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</row>
    <row r="151" spans="2:13">
      <c r="B151" s="117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</row>
    <row r="152" spans="2:13">
      <c r="B152" s="117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</row>
    <row r="153" spans="2:13">
      <c r="B153" s="117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</row>
    <row r="154" spans="2:13">
      <c r="B154" s="117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</row>
    <row r="155" spans="2:13">
      <c r="B155" s="117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</row>
    <row r="156" spans="2:13">
      <c r="B156" s="117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</row>
    <row r="157" spans="2:13">
      <c r="B157" s="117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</row>
    <row r="158" spans="2:13">
      <c r="B158" s="117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</row>
    <row r="159" spans="2:13">
      <c r="B159" s="117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</row>
    <row r="160" spans="2:13">
      <c r="B160" s="117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</row>
    <row r="161" spans="2:13">
      <c r="B161" s="117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</row>
    <row r="162" spans="2:13">
      <c r="B162" s="117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</row>
    <row r="163" spans="2:13">
      <c r="B163" s="117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</row>
    <row r="164" spans="2:13">
      <c r="B164" s="117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</row>
    <row r="165" spans="2:13">
      <c r="B165" s="117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</row>
    <row r="166" spans="2:13">
      <c r="B166" s="117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</row>
    <row r="167" spans="2:13">
      <c r="B167" s="117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</row>
    <row r="168" spans="2:13">
      <c r="B168" s="117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</row>
    <row r="169" spans="2:13">
      <c r="B169" s="117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</row>
    <row r="170" spans="2:13">
      <c r="B170" s="117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</row>
    <row r="171" spans="2:13">
      <c r="B171" s="117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</row>
    <row r="172" spans="2:13">
      <c r="B172" s="117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</row>
    <row r="173" spans="2:13">
      <c r="B173" s="117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</row>
    <row r="174" spans="2:13">
      <c r="B174" s="117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</row>
    <row r="175" spans="2:13">
      <c r="B175" s="117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</row>
    <row r="176" spans="2:13">
      <c r="B176" s="117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</row>
    <row r="177" spans="2:13">
      <c r="B177" s="117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</row>
    <row r="178" spans="2:13">
      <c r="B178" s="117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</row>
    <row r="179" spans="2:13">
      <c r="B179" s="117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</row>
    <row r="180" spans="2:13">
      <c r="B180" s="117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</row>
    <row r="181" spans="2:13">
      <c r="B181" s="117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</row>
    <row r="182" spans="2:13">
      <c r="B182" s="117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</row>
    <row r="183" spans="2:13">
      <c r="B183" s="117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</row>
    <row r="184" spans="2:13">
      <c r="B184" s="117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</row>
    <row r="185" spans="2:13">
      <c r="B185" s="117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</row>
    <row r="186" spans="2:13">
      <c r="B186" s="117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</row>
    <row r="187" spans="2:13">
      <c r="B187" s="117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</row>
    <row r="188" spans="2:13">
      <c r="B188" s="117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</row>
    <row r="189" spans="2:13">
      <c r="B189" s="117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</row>
    <row r="190" spans="2:13">
      <c r="B190" s="117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</row>
    <row r="191" spans="2:13">
      <c r="B191" s="117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</row>
    <row r="192" spans="2:13">
      <c r="B192" s="117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</row>
    <row r="193" spans="2:13">
      <c r="B193" s="117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</row>
    <row r="194" spans="2:13">
      <c r="B194" s="117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</row>
    <row r="195" spans="2:13">
      <c r="B195" s="117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</row>
    <row r="196" spans="2:13">
      <c r="B196" s="117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</row>
    <row r="197" spans="2:13">
      <c r="B197" s="117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</row>
    <row r="198" spans="2:13">
      <c r="B198" s="117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</row>
    <row r="199" spans="2:13">
      <c r="B199" s="117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</row>
    <row r="200" spans="2:13">
      <c r="B200" s="117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</row>
    <row r="201" spans="2:13">
      <c r="B201" s="117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</row>
    <row r="202" spans="2:13">
      <c r="B202" s="117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</row>
    <row r="203" spans="2:13">
      <c r="B203" s="117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</row>
    <row r="204" spans="2:13">
      <c r="B204" s="117"/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</row>
    <row r="205" spans="2:13">
      <c r="B205" s="117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</row>
    <row r="206" spans="2:13">
      <c r="B206" s="117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</row>
    <row r="207" spans="2:13">
      <c r="B207" s="117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</row>
    <row r="208" spans="2:13">
      <c r="B208" s="117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</row>
    <row r="209" spans="2:13">
      <c r="B209" s="117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</row>
    <row r="210" spans="2:13">
      <c r="B210" s="117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</row>
    <row r="211" spans="2:13">
      <c r="B211" s="117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</row>
    <row r="212" spans="2:13">
      <c r="B212" s="117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</row>
    <row r="213" spans="2:13">
      <c r="B213" s="117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</row>
    <row r="214" spans="2:13">
      <c r="B214" s="117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</row>
    <row r="215" spans="2:13">
      <c r="B215" s="117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</row>
    <row r="216" spans="2:13">
      <c r="B216" s="117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</row>
    <row r="217" spans="2:13">
      <c r="B217" s="117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</row>
    <row r="218" spans="2:13">
      <c r="B218" s="117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</row>
    <row r="219" spans="2:13">
      <c r="B219" s="117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</row>
    <row r="220" spans="2:13">
      <c r="B220" s="117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</row>
    <row r="221" spans="2:13">
      <c r="B221" s="117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</row>
    <row r="222" spans="2:13">
      <c r="B222" s="117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</row>
    <row r="223" spans="2:13">
      <c r="B223" s="117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</row>
    <row r="224" spans="2:13">
      <c r="B224" s="117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</row>
    <row r="225" spans="2:13">
      <c r="B225" s="117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</row>
    <row r="226" spans="2:13">
      <c r="B226" s="117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</row>
    <row r="227" spans="2:13">
      <c r="B227" s="117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</row>
    <row r="228" spans="2:13">
      <c r="B228" s="117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</row>
    <row r="229" spans="2:13">
      <c r="B229" s="117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</row>
    <row r="230" spans="2:13">
      <c r="B230" s="117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</row>
    <row r="231" spans="2:13">
      <c r="B231" s="117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</row>
    <row r="232" spans="2:13">
      <c r="B232" s="117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</row>
    <row r="233" spans="2:13">
      <c r="B233" s="117"/>
      <c r="C233" s="118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</row>
    <row r="234" spans="2:13">
      <c r="B234" s="117"/>
      <c r="C234" s="118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</row>
    <row r="235" spans="2:13">
      <c r="B235" s="117"/>
      <c r="C235" s="118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</row>
    <row r="236" spans="2:13">
      <c r="B236" s="117"/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</row>
    <row r="237" spans="2:13">
      <c r="B237" s="117"/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</row>
    <row r="238" spans="2:13">
      <c r="B238" s="117"/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</row>
    <row r="239" spans="2:13">
      <c r="B239" s="117"/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</row>
    <row r="240" spans="2:13">
      <c r="B240" s="117"/>
      <c r="C240" s="118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</row>
    <row r="241" spans="2:13">
      <c r="B241" s="117"/>
      <c r="C241" s="118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</row>
    <row r="242" spans="2:13">
      <c r="B242" s="117"/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</row>
    <row r="243" spans="2:13">
      <c r="B243" s="117"/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</row>
    <row r="244" spans="2:13">
      <c r="B244" s="117"/>
      <c r="C244" s="118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</row>
    <row r="245" spans="2:13">
      <c r="B245" s="117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</row>
    <row r="246" spans="2:13">
      <c r="B246" s="117"/>
      <c r="C246" s="118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</row>
    <row r="247" spans="2:13">
      <c r="B247" s="117"/>
      <c r="C247" s="118"/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</row>
    <row r="248" spans="2:13">
      <c r="B248" s="117"/>
      <c r="C248" s="118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</row>
    <row r="249" spans="2:13">
      <c r="B249" s="117"/>
      <c r="C249" s="118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</row>
    <row r="250" spans="2:13">
      <c r="B250" s="117"/>
      <c r="C250" s="118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</row>
    <row r="251" spans="2:13">
      <c r="B251" s="117"/>
      <c r="C251" s="118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</row>
    <row r="252" spans="2:13">
      <c r="B252" s="117"/>
      <c r="C252" s="118"/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</row>
    <row r="253" spans="2:13">
      <c r="B253" s="117"/>
      <c r="C253" s="118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</row>
    <row r="254" spans="2:13">
      <c r="B254" s="117"/>
      <c r="C254" s="118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</row>
    <row r="255" spans="2:13">
      <c r="B255" s="117"/>
      <c r="C255" s="118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</row>
    <row r="256" spans="2:13">
      <c r="B256" s="117"/>
      <c r="C256" s="118"/>
      <c r="D256" s="118"/>
      <c r="E256" s="118"/>
      <c r="F256" s="118"/>
      <c r="G256" s="118"/>
      <c r="H256" s="118"/>
      <c r="I256" s="118"/>
      <c r="J256" s="118"/>
      <c r="K256" s="118"/>
      <c r="L256" s="118"/>
      <c r="M256" s="118"/>
    </row>
    <row r="257" spans="2:13">
      <c r="B257" s="117"/>
      <c r="C257" s="118"/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</row>
    <row r="258" spans="2:13">
      <c r="B258" s="117"/>
      <c r="C258" s="118"/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</row>
    <row r="259" spans="2:13">
      <c r="B259" s="117"/>
      <c r="C259" s="118"/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</row>
    <row r="260" spans="2:13">
      <c r="B260" s="117"/>
      <c r="C260" s="118"/>
      <c r="D260" s="118"/>
      <c r="E260" s="118"/>
      <c r="F260" s="118"/>
      <c r="G260" s="118"/>
      <c r="H260" s="118"/>
      <c r="I260" s="118"/>
      <c r="J260" s="118"/>
      <c r="K260" s="118"/>
      <c r="L260" s="118"/>
      <c r="M260" s="118"/>
    </row>
    <row r="261" spans="2:13">
      <c r="B261" s="117"/>
      <c r="C261" s="118"/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</row>
    <row r="262" spans="2:13">
      <c r="B262" s="117"/>
      <c r="C262" s="118"/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</row>
    <row r="263" spans="2:13">
      <c r="B263" s="117"/>
      <c r="C263" s="118"/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</row>
    <row r="264" spans="2:13">
      <c r="B264" s="117"/>
      <c r="C264" s="118"/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</row>
    <row r="265" spans="2:13">
      <c r="B265" s="117"/>
      <c r="C265" s="118"/>
      <c r="D265" s="118"/>
      <c r="E265" s="118"/>
      <c r="F265" s="118"/>
      <c r="G265" s="118"/>
      <c r="H265" s="118"/>
      <c r="I265" s="118"/>
      <c r="J265" s="118"/>
      <c r="K265" s="118"/>
      <c r="L265" s="118"/>
      <c r="M265" s="118"/>
    </row>
    <row r="266" spans="2:13">
      <c r="B266" s="117"/>
      <c r="C266" s="118"/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</row>
    <row r="267" spans="2:13">
      <c r="B267" s="117"/>
      <c r="C267" s="118"/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</row>
    <row r="268" spans="2:13">
      <c r="B268" s="117"/>
      <c r="C268" s="118"/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</row>
    <row r="269" spans="2:13">
      <c r="B269" s="117"/>
      <c r="C269" s="118"/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</row>
    <row r="270" spans="2:13">
      <c r="B270" s="117"/>
      <c r="C270" s="118"/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</row>
    <row r="271" spans="2:13">
      <c r="B271" s="117"/>
      <c r="C271" s="118"/>
      <c r="D271" s="118"/>
      <c r="E271" s="118"/>
      <c r="F271" s="118"/>
      <c r="G271" s="118"/>
      <c r="H271" s="118"/>
      <c r="I271" s="118"/>
      <c r="J271" s="118"/>
      <c r="K271" s="118"/>
      <c r="L271" s="118"/>
      <c r="M271" s="118"/>
    </row>
    <row r="272" spans="2:13">
      <c r="B272" s="117"/>
      <c r="C272" s="118"/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</row>
    <row r="273" spans="2:13">
      <c r="B273" s="117"/>
      <c r="C273" s="118"/>
      <c r="D273" s="118"/>
      <c r="E273" s="118"/>
      <c r="F273" s="118"/>
      <c r="G273" s="118"/>
      <c r="H273" s="118"/>
      <c r="I273" s="118"/>
      <c r="J273" s="118"/>
      <c r="K273" s="118"/>
      <c r="L273" s="118"/>
      <c r="M273" s="118"/>
    </row>
    <row r="274" spans="2:13">
      <c r="B274" s="117"/>
      <c r="C274" s="118"/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</row>
    <row r="275" spans="2:13">
      <c r="B275" s="117"/>
      <c r="C275" s="118"/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</row>
    <row r="276" spans="2:13">
      <c r="B276" s="117"/>
      <c r="C276" s="118"/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</row>
    <row r="277" spans="2:13">
      <c r="B277" s="117"/>
      <c r="C277" s="118"/>
      <c r="D277" s="118"/>
      <c r="E277" s="118"/>
      <c r="F277" s="118"/>
      <c r="G277" s="118"/>
      <c r="H277" s="118"/>
      <c r="I277" s="118"/>
      <c r="J277" s="118"/>
      <c r="K277" s="118"/>
      <c r="L277" s="118"/>
      <c r="M277" s="118"/>
    </row>
    <row r="278" spans="2:13">
      <c r="B278" s="117"/>
      <c r="C278" s="118"/>
      <c r="D278" s="118"/>
      <c r="E278" s="118"/>
      <c r="F278" s="118"/>
      <c r="G278" s="118"/>
      <c r="H278" s="118"/>
      <c r="I278" s="118"/>
      <c r="J278" s="118"/>
      <c r="K278" s="118"/>
      <c r="L278" s="118"/>
      <c r="M278" s="118"/>
    </row>
    <row r="279" spans="2:13">
      <c r="B279" s="117"/>
      <c r="C279" s="118"/>
      <c r="D279" s="118"/>
      <c r="E279" s="118"/>
      <c r="F279" s="118"/>
      <c r="G279" s="118"/>
      <c r="H279" s="118"/>
      <c r="I279" s="118"/>
      <c r="J279" s="118"/>
      <c r="K279" s="118"/>
      <c r="L279" s="118"/>
      <c r="M279" s="118"/>
    </row>
    <row r="280" spans="2:13">
      <c r="B280" s="117"/>
      <c r="C280" s="118"/>
      <c r="D280" s="118"/>
      <c r="E280" s="118"/>
      <c r="F280" s="118"/>
      <c r="G280" s="118"/>
      <c r="H280" s="118"/>
      <c r="I280" s="118"/>
      <c r="J280" s="118"/>
      <c r="K280" s="118"/>
      <c r="L280" s="118"/>
      <c r="M280" s="118"/>
    </row>
    <row r="281" spans="2:13">
      <c r="B281" s="117"/>
      <c r="C281" s="118"/>
      <c r="D281" s="118"/>
      <c r="E281" s="118"/>
      <c r="F281" s="118"/>
      <c r="G281" s="118"/>
      <c r="H281" s="118"/>
      <c r="I281" s="118"/>
      <c r="J281" s="118"/>
      <c r="K281" s="118"/>
      <c r="L281" s="118"/>
      <c r="M281" s="118"/>
    </row>
    <row r="282" spans="2:13">
      <c r="B282" s="117"/>
      <c r="C282" s="118"/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</row>
    <row r="283" spans="2:13">
      <c r="B283" s="117"/>
      <c r="C283" s="118"/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</row>
    <row r="284" spans="2:13">
      <c r="B284" s="117"/>
      <c r="C284" s="118"/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</row>
    <row r="285" spans="2:13">
      <c r="B285" s="117"/>
      <c r="C285" s="118"/>
      <c r="D285" s="118"/>
      <c r="E285" s="118"/>
      <c r="F285" s="118"/>
      <c r="G285" s="118"/>
      <c r="H285" s="118"/>
      <c r="I285" s="118"/>
      <c r="J285" s="118"/>
      <c r="K285" s="118"/>
      <c r="L285" s="118"/>
      <c r="M285" s="118"/>
    </row>
    <row r="286" spans="2:13">
      <c r="B286" s="117"/>
      <c r="C286" s="118"/>
      <c r="D286" s="118"/>
      <c r="E286" s="118"/>
      <c r="F286" s="118"/>
      <c r="G286" s="118"/>
      <c r="H286" s="118"/>
      <c r="I286" s="118"/>
      <c r="J286" s="118"/>
      <c r="K286" s="118"/>
      <c r="L286" s="118"/>
      <c r="M286" s="118"/>
    </row>
    <row r="287" spans="2:13">
      <c r="B287" s="117"/>
      <c r="C287" s="118"/>
      <c r="D287" s="118"/>
      <c r="E287" s="118"/>
      <c r="F287" s="118"/>
      <c r="G287" s="118"/>
      <c r="H287" s="118"/>
      <c r="I287" s="118"/>
      <c r="J287" s="118"/>
      <c r="K287" s="118"/>
      <c r="L287" s="118"/>
      <c r="M287" s="118"/>
    </row>
    <row r="288" spans="2:13">
      <c r="B288" s="117"/>
      <c r="C288" s="118"/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</row>
    <row r="289" spans="2:13">
      <c r="B289" s="117"/>
      <c r="C289" s="118"/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</row>
    <row r="290" spans="2:13">
      <c r="B290" s="117"/>
      <c r="C290" s="118"/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</row>
    <row r="291" spans="2:13">
      <c r="B291" s="117"/>
      <c r="C291" s="118"/>
      <c r="D291" s="118"/>
      <c r="E291" s="118"/>
      <c r="F291" s="118"/>
      <c r="G291" s="118"/>
      <c r="H291" s="118"/>
      <c r="I291" s="118"/>
      <c r="J291" s="118"/>
      <c r="K291" s="118"/>
      <c r="L291" s="118"/>
      <c r="M291" s="118"/>
    </row>
    <row r="292" spans="2:13">
      <c r="B292" s="117"/>
      <c r="C292" s="118"/>
      <c r="D292" s="118"/>
      <c r="E292" s="118"/>
      <c r="F292" s="118"/>
      <c r="G292" s="118"/>
      <c r="H292" s="118"/>
      <c r="I292" s="118"/>
      <c r="J292" s="118"/>
      <c r="K292" s="118"/>
      <c r="L292" s="118"/>
      <c r="M292" s="118"/>
    </row>
    <row r="293" spans="2:13">
      <c r="B293" s="117"/>
      <c r="C293" s="118"/>
      <c r="D293" s="118"/>
      <c r="E293" s="118"/>
      <c r="F293" s="118"/>
      <c r="G293" s="118"/>
      <c r="H293" s="118"/>
      <c r="I293" s="118"/>
      <c r="J293" s="118"/>
      <c r="K293" s="118"/>
      <c r="L293" s="118"/>
      <c r="M293" s="118"/>
    </row>
    <row r="294" spans="2:13">
      <c r="B294" s="117"/>
      <c r="C294" s="118"/>
      <c r="D294" s="118"/>
      <c r="E294" s="118"/>
      <c r="F294" s="118"/>
      <c r="G294" s="118"/>
      <c r="H294" s="118"/>
      <c r="I294" s="118"/>
      <c r="J294" s="118"/>
      <c r="K294" s="118"/>
      <c r="L294" s="118"/>
      <c r="M294" s="118"/>
    </row>
    <row r="295" spans="2:13">
      <c r="B295" s="117"/>
      <c r="C295" s="118"/>
      <c r="D295" s="118"/>
      <c r="E295" s="118"/>
      <c r="F295" s="118"/>
      <c r="G295" s="118"/>
      <c r="H295" s="118"/>
      <c r="I295" s="118"/>
      <c r="J295" s="118"/>
      <c r="K295" s="118"/>
      <c r="L295" s="118"/>
      <c r="M295" s="118"/>
    </row>
    <row r="296" spans="2:13">
      <c r="B296" s="117"/>
      <c r="C296" s="118"/>
      <c r="D296" s="118"/>
      <c r="E296" s="118"/>
      <c r="F296" s="118"/>
      <c r="G296" s="118"/>
      <c r="H296" s="118"/>
      <c r="I296" s="118"/>
      <c r="J296" s="118"/>
      <c r="K296" s="118"/>
      <c r="L296" s="118"/>
      <c r="M296" s="118"/>
    </row>
    <row r="297" spans="2:13">
      <c r="B297" s="117"/>
      <c r="C297" s="118"/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</row>
    <row r="298" spans="2:13">
      <c r="B298" s="117"/>
      <c r="C298" s="118"/>
      <c r="D298" s="118"/>
      <c r="E298" s="118"/>
      <c r="F298" s="118"/>
      <c r="G298" s="118"/>
      <c r="H298" s="118"/>
      <c r="I298" s="118"/>
      <c r="J298" s="118"/>
      <c r="K298" s="118"/>
      <c r="L298" s="118"/>
      <c r="M298" s="118"/>
    </row>
    <row r="299" spans="2:13">
      <c r="B299" s="117"/>
      <c r="C299" s="118"/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</row>
    <row r="300" spans="2:13">
      <c r="B300" s="117"/>
      <c r="C300" s="118"/>
      <c r="D300" s="118"/>
      <c r="E300" s="118"/>
      <c r="F300" s="118"/>
      <c r="G300" s="118"/>
      <c r="H300" s="118"/>
      <c r="I300" s="118"/>
      <c r="J300" s="118"/>
      <c r="K300" s="118"/>
      <c r="L300" s="118"/>
      <c r="M300" s="118"/>
    </row>
    <row r="301" spans="2:13">
      <c r="B301" s="117"/>
      <c r="C301" s="118"/>
      <c r="D301" s="118"/>
      <c r="E301" s="118"/>
      <c r="F301" s="118"/>
      <c r="G301" s="118"/>
      <c r="H301" s="118"/>
      <c r="I301" s="118"/>
      <c r="J301" s="118"/>
      <c r="K301" s="118"/>
      <c r="L301" s="118"/>
      <c r="M301" s="118"/>
    </row>
    <row r="302" spans="2:13">
      <c r="B302" s="117"/>
      <c r="C302" s="118"/>
      <c r="D302" s="118"/>
      <c r="E302" s="118"/>
      <c r="F302" s="118"/>
      <c r="G302" s="118"/>
      <c r="H302" s="118"/>
      <c r="I302" s="118"/>
      <c r="J302" s="118"/>
      <c r="K302" s="118"/>
      <c r="L302" s="118"/>
      <c r="M302" s="118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7"/>
  <sheetViews>
    <sheetView rightToLeft="1" zoomScale="70" zoomScaleNormal="70" workbookViewId="0">
      <selection activeCell="I73" sqref="I73"/>
    </sheetView>
  </sheetViews>
  <sheetFormatPr defaultColWidth="9.140625" defaultRowHeight="18"/>
  <cols>
    <col min="1" max="1" width="6.28515625" style="1" customWidth="1"/>
    <col min="2" max="2" width="55.42578125" style="2" bestFit="1" customWidth="1"/>
    <col min="3" max="3" width="58" style="2" bestFit="1" customWidth="1"/>
    <col min="4" max="4" width="12.28515625" style="1" bestFit="1" customWidth="1"/>
    <col min="5" max="5" width="12.42578125" style="1" bestFit="1" customWidth="1"/>
    <col min="6" max="6" width="14.42578125" style="1" bestFit="1" customWidth="1"/>
    <col min="7" max="7" width="10.5703125" style="1" bestFit="1" customWidth="1"/>
    <col min="8" max="8" width="12.42578125" style="1" bestFit="1" customWidth="1"/>
    <col min="9" max="9" width="9" style="1" bestFit="1" customWidth="1"/>
    <col min="10" max="10" width="10" style="1" bestFit="1" customWidth="1"/>
    <col min="11" max="11" width="9" style="1" bestFit="1" customWidth="1"/>
    <col min="12" max="16384" width="9.140625" style="1"/>
  </cols>
  <sheetData>
    <row r="1" spans="2:11">
      <c r="B1" s="46" t="s">
        <v>147</v>
      </c>
      <c r="C1" s="67" t="s" vm="1">
        <v>231</v>
      </c>
    </row>
    <row r="2" spans="2:11">
      <c r="B2" s="46" t="s">
        <v>146</v>
      </c>
      <c r="C2" s="67" t="s">
        <v>232</v>
      </c>
    </row>
    <row r="3" spans="2:11">
      <c r="B3" s="46" t="s">
        <v>148</v>
      </c>
      <c r="C3" s="67" t="s">
        <v>233</v>
      </c>
    </row>
    <row r="4" spans="2:11">
      <c r="B4" s="46" t="s">
        <v>149</v>
      </c>
      <c r="C4" s="67">
        <v>8802</v>
      </c>
    </row>
    <row r="6" spans="2:11" ht="26.25" customHeight="1">
      <c r="B6" s="145" t="s">
        <v>176</v>
      </c>
      <c r="C6" s="146"/>
      <c r="D6" s="146"/>
      <c r="E6" s="146"/>
      <c r="F6" s="146"/>
      <c r="G6" s="146"/>
      <c r="H6" s="146"/>
      <c r="I6" s="146"/>
      <c r="J6" s="146"/>
      <c r="K6" s="147"/>
    </row>
    <row r="7" spans="2:11" ht="26.25" customHeight="1">
      <c r="B7" s="145" t="s">
        <v>99</v>
      </c>
      <c r="C7" s="146"/>
      <c r="D7" s="146"/>
      <c r="E7" s="146"/>
      <c r="F7" s="146"/>
      <c r="G7" s="146"/>
      <c r="H7" s="146"/>
      <c r="I7" s="146"/>
      <c r="J7" s="146"/>
      <c r="K7" s="147"/>
    </row>
    <row r="8" spans="2:11" s="3" customFormat="1" ht="78.75">
      <c r="B8" s="21" t="s">
        <v>117</v>
      </c>
      <c r="C8" s="29" t="s">
        <v>47</v>
      </c>
      <c r="D8" s="29" t="s">
        <v>104</v>
      </c>
      <c r="E8" s="29" t="s">
        <v>105</v>
      </c>
      <c r="F8" s="29" t="s">
        <v>207</v>
      </c>
      <c r="G8" s="29" t="s">
        <v>206</v>
      </c>
      <c r="H8" s="29" t="s">
        <v>112</v>
      </c>
      <c r="I8" s="29" t="s">
        <v>60</v>
      </c>
      <c r="J8" s="29" t="s">
        <v>150</v>
      </c>
      <c r="K8" s="30" t="s">
        <v>152</v>
      </c>
    </row>
    <row r="9" spans="2:11" s="3" customFormat="1" ht="21" customHeight="1">
      <c r="B9" s="14"/>
      <c r="C9" s="15"/>
      <c r="D9" s="15"/>
      <c r="E9" s="31" t="s">
        <v>21</v>
      </c>
      <c r="F9" s="31" t="s">
        <v>214</v>
      </c>
      <c r="G9" s="31"/>
      <c r="H9" s="31" t="s">
        <v>210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68" t="s">
        <v>2139</v>
      </c>
      <c r="C11" s="69"/>
      <c r="D11" s="69"/>
      <c r="E11" s="69"/>
      <c r="F11" s="77"/>
      <c r="G11" s="79"/>
      <c r="H11" s="77">
        <v>380846.70229796472</v>
      </c>
      <c r="I11" s="69"/>
      <c r="J11" s="78">
        <f>IFERROR(H11/$H$11,0)</f>
        <v>1</v>
      </c>
      <c r="K11" s="78">
        <f>H11/'סכום נכסי הקרן'!$C$42</f>
        <v>8.1533168931601882E-2</v>
      </c>
    </row>
    <row r="12" spans="2:11" ht="21" customHeight="1">
      <c r="B12" s="70" t="s">
        <v>2140</v>
      </c>
      <c r="C12" s="71"/>
      <c r="D12" s="71"/>
      <c r="E12" s="71"/>
      <c r="F12" s="80"/>
      <c r="G12" s="82"/>
      <c r="H12" s="80">
        <v>25304.777760910001</v>
      </c>
      <c r="I12" s="71"/>
      <c r="J12" s="81">
        <f t="shared" ref="J12:J74" si="0">IFERROR(H12/$H$11,0)</f>
        <v>6.6443473471675729E-2</v>
      </c>
      <c r="K12" s="81">
        <f>H12/'סכום נכסי הקרן'!$C$42</f>
        <v>5.4173469469685443E-3</v>
      </c>
    </row>
    <row r="13" spans="2:11">
      <c r="B13" s="89" t="s">
        <v>195</v>
      </c>
      <c r="C13" s="71"/>
      <c r="D13" s="71"/>
      <c r="E13" s="71"/>
      <c r="F13" s="80"/>
      <c r="G13" s="82"/>
      <c r="H13" s="80">
        <v>2966.7234034130006</v>
      </c>
      <c r="I13" s="71"/>
      <c r="J13" s="81">
        <f t="shared" si="0"/>
        <v>7.7898098776024377E-3</v>
      </c>
      <c r="K13" s="81">
        <f>H13/'סכום נכסי הקרן'!$C$42</f>
        <v>6.3512788469562045E-4</v>
      </c>
    </row>
    <row r="14" spans="2:11">
      <c r="B14" s="76" t="s">
        <v>2141</v>
      </c>
      <c r="C14" s="73">
        <v>7034</v>
      </c>
      <c r="D14" s="86" t="s">
        <v>133</v>
      </c>
      <c r="E14" s="94">
        <v>43850</v>
      </c>
      <c r="F14" s="83">
        <v>265631.28999999998</v>
      </c>
      <c r="G14" s="85">
        <v>71.479299999999995</v>
      </c>
      <c r="H14" s="83">
        <v>686.38504</v>
      </c>
      <c r="I14" s="84">
        <v>4.0700821428571428E-3</v>
      </c>
      <c r="J14" s="84">
        <f t="shared" si="0"/>
        <v>1.8022606887718039E-3</v>
      </c>
      <c r="K14" s="84">
        <f>H14/'סכום נכסי הקרן'!$C$42</f>
        <v>1.4694402519641663E-4</v>
      </c>
    </row>
    <row r="15" spans="2:11">
      <c r="B15" s="76" t="s">
        <v>2142</v>
      </c>
      <c r="C15" s="73">
        <v>91381</v>
      </c>
      <c r="D15" s="86" t="s">
        <v>133</v>
      </c>
      <c r="E15" s="94">
        <v>44742</v>
      </c>
      <c r="F15" s="83">
        <v>111888.2</v>
      </c>
      <c r="G15" s="85">
        <v>100</v>
      </c>
      <c r="H15" s="83">
        <v>404.47584000000001</v>
      </c>
      <c r="I15" s="84">
        <v>8.9999999999999998E-4</v>
      </c>
      <c r="J15" s="84">
        <f t="shared" si="0"/>
        <v>1.0620436977908988E-3</v>
      </c>
      <c r="K15" s="84">
        <f>H15/'סכום נכסי הקרן'!$C$42</f>
        <v>8.6591788224728473E-5</v>
      </c>
    </row>
    <row r="16" spans="2:11">
      <c r="B16" s="76" t="s">
        <v>2143</v>
      </c>
      <c r="C16" s="73">
        <v>8401</v>
      </c>
      <c r="D16" s="86" t="s">
        <v>133</v>
      </c>
      <c r="E16" s="94">
        <v>44621</v>
      </c>
      <c r="F16" s="83">
        <v>35943.203378999999</v>
      </c>
      <c r="G16" s="85">
        <v>59.898299999999999</v>
      </c>
      <c r="H16" s="83">
        <v>77.828665446000002</v>
      </c>
      <c r="I16" s="84">
        <v>3.1949515521851198E-3</v>
      </c>
      <c r="J16" s="84">
        <f t="shared" si="0"/>
        <v>2.0435693673174791E-4</v>
      </c>
      <c r="K16" s="84">
        <f>H16/'סכום נכסי הקרן'!$C$42</f>
        <v>1.6661868644894277E-5</v>
      </c>
    </row>
    <row r="17" spans="2:11">
      <c r="B17" s="76" t="s">
        <v>2144</v>
      </c>
      <c r="C17" s="73">
        <v>72111</v>
      </c>
      <c r="D17" s="86" t="s">
        <v>133</v>
      </c>
      <c r="E17" s="94">
        <v>43466</v>
      </c>
      <c r="F17" s="83">
        <v>47460.97</v>
      </c>
      <c r="G17" s="85">
        <v>100</v>
      </c>
      <c r="H17" s="83">
        <v>171.57139000000001</v>
      </c>
      <c r="I17" s="84">
        <v>4.0000000000000002E-4</v>
      </c>
      <c r="J17" s="84">
        <f t="shared" si="0"/>
        <v>4.5049987032779121E-4</v>
      </c>
      <c r="K17" s="84">
        <f>H17/'סכום נכסי הקרן'!$C$42</f>
        <v>3.6730682031100537E-5</v>
      </c>
    </row>
    <row r="18" spans="2:11">
      <c r="B18" s="76" t="s">
        <v>2145</v>
      </c>
      <c r="C18" s="73">
        <v>8507</v>
      </c>
      <c r="D18" s="86" t="s">
        <v>133</v>
      </c>
      <c r="E18" s="94">
        <v>44621</v>
      </c>
      <c r="F18" s="83">
        <v>28754.562703</v>
      </c>
      <c r="G18" s="85">
        <v>87.794200000000004</v>
      </c>
      <c r="H18" s="83">
        <v>91.260090519999991</v>
      </c>
      <c r="I18" s="84">
        <v>1.9169708468902398E-3</v>
      </c>
      <c r="J18" s="84">
        <f t="shared" si="0"/>
        <v>2.3962421092096114E-4</v>
      </c>
      <c r="K18" s="84">
        <f>H18/'סכום נכסי הקרן'!$C$42</f>
        <v>1.9537321269120522E-5</v>
      </c>
    </row>
    <row r="19" spans="2:11">
      <c r="B19" s="76" t="s">
        <v>2146</v>
      </c>
      <c r="C19" s="73">
        <v>85741</v>
      </c>
      <c r="D19" s="86" t="s">
        <v>133</v>
      </c>
      <c r="E19" s="94">
        <v>44404</v>
      </c>
      <c r="F19" s="83">
        <v>61377.13</v>
      </c>
      <c r="G19" s="85">
        <v>100</v>
      </c>
      <c r="H19" s="83">
        <v>221.87831</v>
      </c>
      <c r="I19" s="84">
        <v>4.0000000000000002E-4</v>
      </c>
      <c r="J19" s="84">
        <f t="shared" si="0"/>
        <v>5.8259217858845495E-4</v>
      </c>
      <c r="K19" s="84">
        <f>H19/'סכום נכסי הקרן'!$C$42</f>
        <v>4.7500586515082469E-5</v>
      </c>
    </row>
    <row r="20" spans="2:11">
      <c r="B20" s="76" t="s">
        <v>2147</v>
      </c>
      <c r="C20" s="73">
        <v>72112</v>
      </c>
      <c r="D20" s="86" t="s">
        <v>133</v>
      </c>
      <c r="E20" s="94">
        <v>43466</v>
      </c>
      <c r="F20" s="83">
        <v>18402.080000000002</v>
      </c>
      <c r="G20" s="85">
        <v>100</v>
      </c>
      <c r="H20" s="83">
        <v>66.523520000000005</v>
      </c>
      <c r="I20" s="84">
        <v>1E-4</v>
      </c>
      <c r="J20" s="84">
        <f t="shared" si="0"/>
        <v>1.7467269533544158E-4</v>
      </c>
      <c r="K20" s="84">
        <f>H20/'סכום נכסי הקרן'!$C$42</f>
        <v>1.4241618376522784E-5</v>
      </c>
    </row>
    <row r="21" spans="2:11">
      <c r="B21" s="76" t="s">
        <v>2148</v>
      </c>
      <c r="C21" s="73">
        <v>8402</v>
      </c>
      <c r="D21" s="86" t="s">
        <v>133</v>
      </c>
      <c r="E21" s="94">
        <v>44560</v>
      </c>
      <c r="F21" s="83">
        <v>48460.069087999997</v>
      </c>
      <c r="G21" s="85">
        <v>105.4036</v>
      </c>
      <c r="H21" s="83">
        <v>184.649347447</v>
      </c>
      <c r="I21" s="84">
        <v>1.89426755254048E-3</v>
      </c>
      <c r="J21" s="84">
        <f t="shared" si="0"/>
        <v>4.8483903453241684E-4</v>
      </c>
      <c r="K21" s="84">
        <f>H21/'סכום נכסי הקרן'!$C$42</f>
        <v>3.9530462907166296E-5</v>
      </c>
    </row>
    <row r="22" spans="2:11" ht="16.5" customHeight="1">
      <c r="B22" s="76" t="s">
        <v>2149</v>
      </c>
      <c r="C22" s="73">
        <v>8291</v>
      </c>
      <c r="D22" s="86" t="s">
        <v>133</v>
      </c>
      <c r="E22" s="94">
        <v>44279</v>
      </c>
      <c r="F22" s="83">
        <v>45824.35</v>
      </c>
      <c r="G22" s="85">
        <v>102.2482</v>
      </c>
      <c r="H22" s="83">
        <v>169.37926999999999</v>
      </c>
      <c r="I22" s="84">
        <v>5.8005503577325266E-3</v>
      </c>
      <c r="J22" s="84">
        <f t="shared" si="0"/>
        <v>4.4474395860064975E-4</v>
      </c>
      <c r="K22" s="84">
        <f>H22/'סכום נכסי הקרן'!$C$42</f>
        <v>3.6261384307896125E-5</v>
      </c>
    </row>
    <row r="23" spans="2:11" ht="16.5" customHeight="1">
      <c r="B23" s="76" t="s">
        <v>2150</v>
      </c>
      <c r="C23" s="73">
        <v>6645</v>
      </c>
      <c r="D23" s="86" t="s">
        <v>133</v>
      </c>
      <c r="E23" s="94">
        <v>43466</v>
      </c>
      <c r="F23" s="83">
        <v>153590.66</v>
      </c>
      <c r="G23" s="85">
        <v>160.79310000000001</v>
      </c>
      <c r="H23" s="83">
        <v>892.77193</v>
      </c>
      <c r="I23" s="84">
        <v>2.540012625E-3</v>
      </c>
      <c r="J23" s="84">
        <f t="shared" si="0"/>
        <v>2.3441766060022704E-3</v>
      </c>
      <c r="K23" s="84">
        <f>H23/'סכום נכסי הקרן'!$C$42</f>
        <v>1.9112814722269225E-4</v>
      </c>
    </row>
    <row r="24" spans="2:11" ht="16.5" customHeight="1">
      <c r="B24" s="72"/>
      <c r="C24" s="73"/>
      <c r="D24" s="73"/>
      <c r="E24" s="73"/>
      <c r="F24" s="83"/>
      <c r="G24" s="85"/>
      <c r="H24" s="73"/>
      <c r="I24" s="73"/>
      <c r="J24" s="84"/>
      <c r="K24" s="73"/>
    </row>
    <row r="25" spans="2:11">
      <c r="B25" s="89" t="s">
        <v>197</v>
      </c>
      <c r="C25" s="73"/>
      <c r="D25" s="73"/>
      <c r="E25" s="73"/>
      <c r="F25" s="83"/>
      <c r="G25" s="85"/>
      <c r="H25" s="83">
        <v>3979.6517100000001</v>
      </c>
      <c r="I25" s="73"/>
      <c r="J25" s="84">
        <f t="shared" si="0"/>
        <v>1.0449484493334072E-2</v>
      </c>
      <c r="K25" s="84">
        <f>H25/'סכום נכסי הקרן'!$C$42</f>
        <v>8.5197958444316118E-4</v>
      </c>
    </row>
    <row r="26" spans="2:11">
      <c r="B26" s="76" t="s">
        <v>2151</v>
      </c>
      <c r="C26" s="73">
        <v>8510</v>
      </c>
      <c r="D26" s="86" t="s">
        <v>134</v>
      </c>
      <c r="E26" s="94">
        <v>44655</v>
      </c>
      <c r="F26" s="83">
        <v>1875704.7</v>
      </c>
      <c r="G26" s="85">
        <v>89.812100000000001</v>
      </c>
      <c r="H26" s="83">
        <v>1684.60978</v>
      </c>
      <c r="I26" s="84">
        <v>2.5814818380952382E-3</v>
      </c>
      <c r="J26" s="84">
        <f t="shared" si="0"/>
        <v>4.4233277322223057E-3</v>
      </c>
      <c r="K26" s="84">
        <f>H26/'סכום נכסי הקרן'!$C$42</f>
        <v>3.6064792723112073E-4</v>
      </c>
    </row>
    <row r="27" spans="2:11">
      <c r="B27" s="76" t="s">
        <v>2152</v>
      </c>
      <c r="C27" s="73">
        <v>7004</v>
      </c>
      <c r="D27" s="86" t="s">
        <v>134</v>
      </c>
      <c r="E27" s="94">
        <v>43614</v>
      </c>
      <c r="F27" s="83">
        <v>2439953.19</v>
      </c>
      <c r="G27" s="85">
        <v>94.060879</v>
      </c>
      <c r="H27" s="83">
        <v>2295.0419300000003</v>
      </c>
      <c r="I27" s="84">
        <v>2.1883935866666665E-3</v>
      </c>
      <c r="J27" s="84">
        <f t="shared" si="0"/>
        <v>6.0261567611117669E-3</v>
      </c>
      <c r="K27" s="84">
        <f>H27/'סכום נכסי הקרן'!$C$42</f>
        <v>4.9133165721204045E-4</v>
      </c>
    </row>
    <row r="28" spans="2:11">
      <c r="B28" s="72"/>
      <c r="C28" s="73"/>
      <c r="D28" s="73"/>
      <c r="E28" s="73"/>
      <c r="F28" s="83"/>
      <c r="G28" s="85"/>
      <c r="H28" s="73"/>
      <c r="I28" s="73"/>
      <c r="J28" s="84"/>
      <c r="K28" s="73"/>
    </row>
    <row r="29" spans="2:11">
      <c r="B29" s="89" t="s">
        <v>198</v>
      </c>
      <c r="C29" s="71"/>
      <c r="D29" s="71"/>
      <c r="E29" s="71"/>
      <c r="F29" s="80"/>
      <c r="G29" s="82"/>
      <c r="H29" s="80">
        <v>18358.402647496998</v>
      </c>
      <c r="I29" s="71"/>
      <c r="J29" s="81">
        <f t="shared" si="0"/>
        <v>4.8204179100739208E-2</v>
      </c>
      <c r="K29" s="81">
        <f>H29/'סכום נכסי הקרן'!$C$42</f>
        <v>3.9302394778297622E-3</v>
      </c>
    </row>
    <row r="30" spans="2:11">
      <c r="B30" s="76" t="s">
        <v>2153</v>
      </c>
      <c r="C30" s="73">
        <v>83021</v>
      </c>
      <c r="D30" s="86" t="s">
        <v>133</v>
      </c>
      <c r="E30" s="94">
        <v>44255</v>
      </c>
      <c r="F30" s="83">
        <v>124719.14</v>
      </c>
      <c r="G30" s="85">
        <v>100</v>
      </c>
      <c r="H30" s="83">
        <v>450.85970000000003</v>
      </c>
      <c r="I30" s="84">
        <v>2.9999999999999997E-4</v>
      </c>
      <c r="J30" s="84">
        <f t="shared" si="0"/>
        <v>1.1838351160180427E-3</v>
      </c>
      <c r="K30" s="84">
        <f>H30/'סכום נכסי הקרן'!$C$42</f>
        <v>9.6521828501461589E-5</v>
      </c>
    </row>
    <row r="31" spans="2:11">
      <c r="B31" s="76" t="s">
        <v>2154</v>
      </c>
      <c r="C31" s="73">
        <v>8292</v>
      </c>
      <c r="D31" s="86" t="s">
        <v>133</v>
      </c>
      <c r="E31" s="94">
        <v>44317</v>
      </c>
      <c r="F31" s="83">
        <v>164666.01999999999</v>
      </c>
      <c r="G31" s="85">
        <v>116.1189</v>
      </c>
      <c r="H31" s="83">
        <v>691.21825999999999</v>
      </c>
      <c r="I31" s="84">
        <v>5.5818987199999994E-4</v>
      </c>
      <c r="J31" s="84">
        <f t="shared" si="0"/>
        <v>1.8149514117604423E-3</v>
      </c>
      <c r="K31" s="84">
        <f>H31/'סכום נכסי הקרן'!$C$42</f>
        <v>1.4797874005771346E-4</v>
      </c>
    </row>
    <row r="32" spans="2:11">
      <c r="B32" s="76" t="s">
        <v>2155</v>
      </c>
      <c r="C32" s="73">
        <v>7038</v>
      </c>
      <c r="D32" s="86" t="s">
        <v>133</v>
      </c>
      <c r="E32" s="94">
        <v>43556</v>
      </c>
      <c r="F32" s="83">
        <v>533014.54</v>
      </c>
      <c r="G32" s="85">
        <v>117.84350000000001</v>
      </c>
      <c r="H32" s="83">
        <v>2270.6646099999998</v>
      </c>
      <c r="I32" s="84">
        <v>9.4266276923076929E-4</v>
      </c>
      <c r="J32" s="84">
        <f t="shared" si="0"/>
        <v>5.9621485398171836E-3</v>
      </c>
      <c r="K32" s="84">
        <f>H32/'סכום נכסי הקרן'!$C$42</f>
        <v>4.8611286409221783E-4</v>
      </c>
    </row>
    <row r="33" spans="2:11">
      <c r="B33" s="76" t="s">
        <v>2156</v>
      </c>
      <c r="C33" s="73">
        <v>83791</v>
      </c>
      <c r="D33" s="86" t="s">
        <v>134</v>
      </c>
      <c r="E33" s="94">
        <v>44308</v>
      </c>
      <c r="F33" s="83">
        <v>1185371.2</v>
      </c>
      <c r="G33" s="85">
        <v>100</v>
      </c>
      <c r="H33" s="83">
        <v>1185.3712</v>
      </c>
      <c r="I33" s="84">
        <v>5.0000000000000001E-4</v>
      </c>
      <c r="J33" s="84">
        <f t="shared" si="0"/>
        <v>3.1124628173164436E-3</v>
      </c>
      <c r="K33" s="84">
        <f>H33/'סכום נכסי הקרן'!$C$42</f>
        <v>2.5376895667759107E-4</v>
      </c>
    </row>
    <row r="34" spans="2:11">
      <c r="B34" s="76" t="s">
        <v>2157</v>
      </c>
      <c r="C34" s="73">
        <v>7079</v>
      </c>
      <c r="D34" s="86" t="s">
        <v>134</v>
      </c>
      <c r="E34" s="94">
        <v>44166</v>
      </c>
      <c r="F34" s="83">
        <v>2522774.2400000002</v>
      </c>
      <c r="G34" s="85">
        <v>56.796007000000003</v>
      </c>
      <c r="H34" s="83">
        <v>1432.8348600000002</v>
      </c>
      <c r="I34" s="84">
        <v>6.5796922575250836E-3</v>
      </c>
      <c r="J34" s="84">
        <f t="shared" si="0"/>
        <v>3.7622351758713323E-3</v>
      </c>
      <c r="K34" s="84">
        <f>H34/'סכום נכסי הקרן'!$C$42</f>
        <v>3.0674695615473221E-4</v>
      </c>
    </row>
    <row r="35" spans="2:11">
      <c r="B35" s="76" t="s">
        <v>2158</v>
      </c>
      <c r="C35" s="73">
        <v>8279</v>
      </c>
      <c r="D35" s="86" t="s">
        <v>134</v>
      </c>
      <c r="E35" s="94">
        <v>44308</v>
      </c>
      <c r="F35" s="83">
        <v>263934.83</v>
      </c>
      <c r="G35" s="85">
        <v>100.329408</v>
      </c>
      <c r="H35" s="83">
        <v>264.80422999999996</v>
      </c>
      <c r="I35" s="84">
        <v>4.1239817187500001E-3</v>
      </c>
      <c r="J35" s="84">
        <f t="shared" si="0"/>
        <v>6.9530398557271457E-4</v>
      </c>
      <c r="K35" s="84">
        <f>H35/'סכום נכסי הקרן'!$C$42</f>
        <v>5.6690337314516204E-5</v>
      </c>
    </row>
    <row r="36" spans="2:11">
      <c r="B36" s="76" t="s">
        <v>2159</v>
      </c>
      <c r="C36" s="73">
        <v>7992</v>
      </c>
      <c r="D36" s="86" t="s">
        <v>133</v>
      </c>
      <c r="E36" s="94">
        <v>44196</v>
      </c>
      <c r="F36" s="83">
        <v>339090.39</v>
      </c>
      <c r="G36" s="85">
        <v>111.49509999999999</v>
      </c>
      <c r="H36" s="83">
        <v>1366.7200500000001</v>
      </c>
      <c r="I36" s="84">
        <v>6.0603666666666665E-3</v>
      </c>
      <c r="J36" s="84">
        <f t="shared" si="0"/>
        <v>3.5886356419878181E-3</v>
      </c>
      <c r="K36" s="84">
        <f>H36/'סכום נכסי הקרן'!$C$42</f>
        <v>2.9259283603216032E-4</v>
      </c>
    </row>
    <row r="37" spans="2:11">
      <c r="B37" s="76" t="s">
        <v>2160</v>
      </c>
      <c r="C37" s="73">
        <v>6662</v>
      </c>
      <c r="D37" s="86" t="s">
        <v>133</v>
      </c>
      <c r="E37" s="94">
        <v>43556</v>
      </c>
      <c r="F37" s="83">
        <v>189358.39</v>
      </c>
      <c r="G37" s="85">
        <v>141.5772</v>
      </c>
      <c r="H37" s="83">
        <v>969.13923999999997</v>
      </c>
      <c r="I37" s="84">
        <v>1.4272132100000001E-3</v>
      </c>
      <c r="J37" s="84">
        <f t="shared" si="0"/>
        <v>2.544696420245672E-3</v>
      </c>
      <c r="K37" s="84">
        <f>H37/'סכום נכסי הקרן'!$C$42</f>
        <v>2.0747716311153293E-4</v>
      </c>
    </row>
    <row r="38" spans="2:11">
      <c r="B38" s="76" t="s">
        <v>2161</v>
      </c>
      <c r="C38" s="73">
        <v>8283</v>
      </c>
      <c r="D38" s="86" t="s">
        <v>134</v>
      </c>
      <c r="E38" s="94">
        <v>44317</v>
      </c>
      <c r="F38" s="83">
        <v>1359191.07</v>
      </c>
      <c r="G38" s="85">
        <v>108.047907</v>
      </c>
      <c r="H38" s="83">
        <v>1468.5774099999999</v>
      </c>
      <c r="I38" s="84">
        <v>1.5860661454545455E-3</v>
      </c>
      <c r="J38" s="84">
        <f t="shared" si="0"/>
        <v>3.856085404281701E-3</v>
      </c>
      <c r="K38" s="84">
        <f>H38/'סכום נכסי הקרן'!$C$42</f>
        <v>3.1439886268198425E-4</v>
      </c>
    </row>
    <row r="39" spans="2:11">
      <c r="B39" s="76" t="s">
        <v>2162</v>
      </c>
      <c r="C39" s="73">
        <v>7067</v>
      </c>
      <c r="D39" s="86" t="s">
        <v>134</v>
      </c>
      <c r="E39" s="94">
        <v>44048</v>
      </c>
      <c r="F39" s="83">
        <v>1918880.99</v>
      </c>
      <c r="G39" s="85">
        <v>133.20028600000001</v>
      </c>
      <c r="H39" s="83">
        <v>2555.9552400000002</v>
      </c>
      <c r="I39" s="84">
        <v>6.2954865960264898E-3</v>
      </c>
      <c r="J39" s="84">
        <f t="shared" si="0"/>
        <v>6.7112442475615458E-3</v>
      </c>
      <c r="K39" s="84">
        <f>H39/'סכום נכסי הקרן'!$C$42</f>
        <v>5.4718901097767678E-4</v>
      </c>
    </row>
    <row r="40" spans="2:11">
      <c r="B40" s="76" t="s">
        <v>2163</v>
      </c>
      <c r="C40" s="73">
        <v>8405</v>
      </c>
      <c r="D40" s="86" t="s">
        <v>133</v>
      </c>
      <c r="E40" s="94">
        <v>44581</v>
      </c>
      <c r="F40" s="83">
        <v>29748.266598000002</v>
      </c>
      <c r="G40" s="85">
        <v>151.50800000000001</v>
      </c>
      <c r="H40" s="83">
        <v>162.93167749700001</v>
      </c>
      <c r="I40" s="84">
        <v>2.7060963830280687E-3</v>
      </c>
      <c r="J40" s="84">
        <f t="shared" si="0"/>
        <v>4.2781433189232774E-4</v>
      </c>
      <c r="K40" s="84">
        <f>H40/'סכום נכסי הקרן'!$C$42</f>
        <v>3.4881058193537547E-5</v>
      </c>
    </row>
    <row r="41" spans="2:11">
      <c r="B41" s="76" t="s">
        <v>2164</v>
      </c>
      <c r="C41" s="73">
        <v>5310</v>
      </c>
      <c r="D41" s="86" t="s">
        <v>133</v>
      </c>
      <c r="E41" s="94">
        <v>42979</v>
      </c>
      <c r="F41" s="83">
        <v>87580.49</v>
      </c>
      <c r="G41" s="85">
        <v>124.15089999999999</v>
      </c>
      <c r="H41" s="83">
        <v>393.06607000000002</v>
      </c>
      <c r="I41" s="84">
        <v>2.9282876614060259E-4</v>
      </c>
      <c r="J41" s="84">
        <f t="shared" si="0"/>
        <v>1.0320847407324408E-3</v>
      </c>
      <c r="K41" s="84">
        <f>H41/'סכום נכסי הקרן'!$C$42</f>
        <v>8.414913951786663E-5</v>
      </c>
    </row>
    <row r="42" spans="2:11">
      <c r="B42" s="76" t="s">
        <v>2165</v>
      </c>
      <c r="C42" s="73">
        <v>7029</v>
      </c>
      <c r="D42" s="86" t="s">
        <v>134</v>
      </c>
      <c r="E42" s="94">
        <v>43739</v>
      </c>
      <c r="F42" s="83">
        <v>2938476.96</v>
      </c>
      <c r="G42" s="85">
        <v>106.957263</v>
      </c>
      <c r="H42" s="83">
        <v>3142.9156200000002</v>
      </c>
      <c r="I42" s="84">
        <v>2.4346548837209303E-3</v>
      </c>
      <c r="J42" s="84">
        <f t="shared" si="0"/>
        <v>8.2524427835036461E-3</v>
      </c>
      <c r="K42" s="84">
        <f>H42/'סכום נכסי הקרן'!$C$42</f>
        <v>6.7284781156578155E-4</v>
      </c>
    </row>
    <row r="43" spans="2:11">
      <c r="B43" s="76" t="s">
        <v>2166</v>
      </c>
      <c r="C43" s="73">
        <v>7076</v>
      </c>
      <c r="D43" s="86" t="s">
        <v>134</v>
      </c>
      <c r="E43" s="94">
        <v>44104</v>
      </c>
      <c r="F43" s="83">
        <v>2254043.7400000002</v>
      </c>
      <c r="G43" s="85">
        <v>88.877776999999995</v>
      </c>
      <c r="H43" s="83">
        <v>2003.34448</v>
      </c>
      <c r="I43" s="84">
        <v>4.4196934573947104E-3</v>
      </c>
      <c r="J43" s="84">
        <f t="shared" si="0"/>
        <v>5.2602384841779056E-3</v>
      </c>
      <c r="K43" s="84">
        <f>H43/'סכום נכסי הקרן'!$C$42</f>
        <v>4.2888391295099054E-4</v>
      </c>
    </row>
    <row r="44" spans="2:11">
      <c r="B44" s="72"/>
      <c r="C44" s="73"/>
      <c r="D44" s="73"/>
      <c r="E44" s="73"/>
      <c r="F44" s="83"/>
      <c r="G44" s="85"/>
      <c r="H44" s="73"/>
      <c r="I44" s="73"/>
      <c r="J44" s="84"/>
      <c r="K44" s="73"/>
    </row>
    <row r="45" spans="2:11">
      <c r="B45" s="70" t="s">
        <v>2167</v>
      </c>
      <c r="C45" s="71"/>
      <c r="D45" s="71"/>
      <c r="E45" s="71"/>
      <c r="F45" s="80"/>
      <c r="G45" s="82"/>
      <c r="H45" s="80">
        <v>355541.92453705508</v>
      </c>
      <c r="I45" s="71"/>
      <c r="J45" s="81">
        <f t="shared" si="0"/>
        <v>0.93355652652832521</v>
      </c>
      <c r="K45" s="81">
        <f>H45/'סכום נכסי הקרן'!$C$42</f>
        <v>7.6115821984633403E-2</v>
      </c>
    </row>
    <row r="46" spans="2:11">
      <c r="B46" s="89" t="s">
        <v>195</v>
      </c>
      <c r="C46" s="71"/>
      <c r="D46" s="71"/>
      <c r="E46" s="71"/>
      <c r="F46" s="80"/>
      <c r="G46" s="82"/>
      <c r="H46" s="80">
        <v>17130.892846810999</v>
      </c>
      <c r="I46" s="71"/>
      <c r="J46" s="81">
        <f t="shared" si="0"/>
        <v>4.4981071763116456E-2</v>
      </c>
      <c r="K46" s="81">
        <f>H46/'סכום נכסי הקרן'!$C$42</f>
        <v>3.6674493227866808E-3</v>
      </c>
    </row>
    <row r="47" spans="2:11">
      <c r="B47" s="76" t="s">
        <v>2168</v>
      </c>
      <c r="C47" s="73">
        <v>76203</v>
      </c>
      <c r="D47" s="86" t="s">
        <v>133</v>
      </c>
      <c r="E47" s="94">
        <v>43466</v>
      </c>
      <c r="F47" s="83">
        <v>58261.74</v>
      </c>
      <c r="G47" s="85">
        <v>100</v>
      </c>
      <c r="H47" s="83">
        <v>210.61620000000002</v>
      </c>
      <c r="I47" s="84">
        <v>5.0000000000000001E-4</v>
      </c>
      <c r="J47" s="84">
        <f t="shared" si="0"/>
        <v>5.5302093658466105E-4</v>
      </c>
      <c r="K47" s="84">
        <f>H47/'סכום נכסי הקרן'!$C$42</f>
        <v>4.5089549445269855E-5</v>
      </c>
    </row>
    <row r="48" spans="2:11">
      <c r="B48" s="76" t="s">
        <v>2169</v>
      </c>
      <c r="C48" s="73">
        <v>79692</v>
      </c>
      <c r="D48" s="86" t="s">
        <v>133</v>
      </c>
      <c r="E48" s="94">
        <v>43466</v>
      </c>
      <c r="F48" s="83">
        <v>22522.37</v>
      </c>
      <c r="G48" s="85">
        <v>100</v>
      </c>
      <c r="H48" s="83">
        <v>81.418379999999999</v>
      </c>
      <c r="I48" s="84">
        <v>0</v>
      </c>
      <c r="J48" s="84">
        <f t="shared" si="0"/>
        <v>2.1378255216268182E-4</v>
      </c>
      <c r="K48" s="84">
        <f>H48/'סכום נכסי הקרן'!$C$42</f>
        <v>1.7430368940108926E-5</v>
      </c>
    </row>
    <row r="49" spans="2:11">
      <c r="B49" s="76" t="s">
        <v>2170</v>
      </c>
      <c r="C49" s="73">
        <v>87255</v>
      </c>
      <c r="D49" s="86" t="s">
        <v>133</v>
      </c>
      <c r="E49" s="94">
        <v>44469</v>
      </c>
      <c r="F49" s="83">
        <v>10147.67</v>
      </c>
      <c r="G49" s="85">
        <v>100</v>
      </c>
      <c r="H49" s="83">
        <v>36.683810000000001</v>
      </c>
      <c r="I49" s="84">
        <v>0</v>
      </c>
      <c r="J49" s="84">
        <f t="shared" si="0"/>
        <v>9.632172151854298E-5</v>
      </c>
      <c r="K49" s="84">
        <f>H49/'סכום נכסי הקרן'!$C$42</f>
        <v>7.8534151923540768E-6</v>
      </c>
    </row>
    <row r="50" spans="2:11">
      <c r="B50" s="76" t="s">
        <v>2171</v>
      </c>
      <c r="C50" s="73">
        <v>79694</v>
      </c>
      <c r="D50" s="86" t="s">
        <v>133</v>
      </c>
      <c r="E50" s="94">
        <v>43466</v>
      </c>
      <c r="F50" s="83">
        <v>38558.06</v>
      </c>
      <c r="G50" s="85">
        <v>100</v>
      </c>
      <c r="H50" s="83">
        <v>139.38739000000001</v>
      </c>
      <c r="I50" s="84">
        <v>0</v>
      </c>
      <c r="J50" s="84">
        <f t="shared" si="0"/>
        <v>3.6599342769403026E-4</v>
      </c>
      <c r="K50" s="84">
        <f>H50/'סכום נכסי הקרן'!$C$42</f>
        <v>2.9840603968033384E-5</v>
      </c>
    </row>
    <row r="51" spans="2:11">
      <c r="B51" s="76" t="s">
        <v>2172</v>
      </c>
      <c r="C51" s="73">
        <v>87254</v>
      </c>
      <c r="D51" s="86" t="s">
        <v>133</v>
      </c>
      <c r="E51" s="94">
        <v>44469</v>
      </c>
      <c r="F51" s="83">
        <v>40077.199999999997</v>
      </c>
      <c r="G51" s="85">
        <v>100</v>
      </c>
      <c r="H51" s="83">
        <v>144.87908999999999</v>
      </c>
      <c r="I51" s="84">
        <v>0</v>
      </c>
      <c r="J51" s="84">
        <f t="shared" si="0"/>
        <v>3.8041314031557585E-4</v>
      </c>
      <c r="K51" s="84">
        <f>H51/'סכום נכסי הקרן'!$C$42</f>
        <v>3.1016288833151016E-5</v>
      </c>
    </row>
    <row r="52" spans="2:11">
      <c r="B52" s="76" t="s">
        <v>2173</v>
      </c>
      <c r="C52" s="73">
        <v>87253</v>
      </c>
      <c r="D52" s="86" t="s">
        <v>133</v>
      </c>
      <c r="E52" s="94">
        <v>44469</v>
      </c>
      <c r="F52" s="83">
        <v>9205.7800000000007</v>
      </c>
      <c r="G52" s="85">
        <v>100</v>
      </c>
      <c r="H52" s="83">
        <v>33.278889999999997</v>
      </c>
      <c r="I52" s="84">
        <v>1E-4</v>
      </c>
      <c r="J52" s="84">
        <f t="shared" si="0"/>
        <v>8.7381326395110669E-5</v>
      </c>
      <c r="K52" s="84">
        <f>H52/'סכום נכסי הקרן'!$C$42</f>
        <v>7.1244764464399994E-6</v>
      </c>
    </row>
    <row r="53" spans="2:11">
      <c r="B53" s="76" t="s">
        <v>2174</v>
      </c>
      <c r="C53" s="73">
        <v>87259</v>
      </c>
      <c r="D53" s="86" t="s">
        <v>133</v>
      </c>
      <c r="E53" s="94">
        <v>44469</v>
      </c>
      <c r="F53" s="83">
        <v>11851.06</v>
      </c>
      <c r="G53" s="85">
        <v>100</v>
      </c>
      <c r="H53" s="83">
        <v>42.841589999999997</v>
      </c>
      <c r="I53" s="84">
        <v>1E-4</v>
      </c>
      <c r="J53" s="84">
        <f t="shared" si="0"/>
        <v>1.1249037930879033E-4</v>
      </c>
      <c r="K53" s="84">
        <f>H53/'סכום נכסי הקרן'!$C$42</f>
        <v>9.171697099363574E-6</v>
      </c>
    </row>
    <row r="54" spans="2:11">
      <c r="B54" s="76" t="s">
        <v>2175</v>
      </c>
      <c r="C54" s="73">
        <v>87252</v>
      </c>
      <c r="D54" s="86" t="s">
        <v>133</v>
      </c>
      <c r="E54" s="94">
        <v>44469</v>
      </c>
      <c r="F54" s="83">
        <v>29290.29</v>
      </c>
      <c r="G54" s="85">
        <v>100</v>
      </c>
      <c r="H54" s="83">
        <v>105.88439</v>
      </c>
      <c r="I54" s="84">
        <v>1E-4</v>
      </c>
      <c r="J54" s="84">
        <f t="shared" si="0"/>
        <v>2.7802364930853138E-4</v>
      </c>
      <c r="K54" s="84">
        <f>H54/'סכום נכסי הקרן'!$C$42</f>
        <v>2.2668149166052927E-5</v>
      </c>
    </row>
    <row r="55" spans="2:11">
      <c r="B55" s="76" t="s">
        <v>2176</v>
      </c>
      <c r="C55" s="73">
        <v>87251</v>
      </c>
      <c r="D55" s="86" t="s">
        <v>133</v>
      </c>
      <c r="E55" s="94">
        <v>44469</v>
      </c>
      <c r="F55" s="83">
        <v>106171.6</v>
      </c>
      <c r="G55" s="85">
        <v>100</v>
      </c>
      <c r="H55" s="83">
        <v>383.81031999999999</v>
      </c>
      <c r="I55" s="84">
        <v>0</v>
      </c>
      <c r="J55" s="84">
        <f t="shared" si="0"/>
        <v>1.0077816551493114E-3</v>
      </c>
      <c r="K55" s="84">
        <f>H55/'סכום נכסי הקרן'!$C$42</f>
        <v>8.216763193545816E-5</v>
      </c>
    </row>
    <row r="56" spans="2:11">
      <c r="B56" s="76" t="s">
        <v>2177</v>
      </c>
      <c r="C56" s="73">
        <v>5295</v>
      </c>
      <c r="D56" s="86" t="s">
        <v>133</v>
      </c>
      <c r="E56" s="94">
        <v>42879</v>
      </c>
      <c r="F56" s="83">
        <v>120001.14</v>
      </c>
      <c r="G56" s="85">
        <v>224.0582</v>
      </c>
      <c r="H56" s="83">
        <v>971.97375999999997</v>
      </c>
      <c r="I56" s="84">
        <v>9.1867047297297311E-5</v>
      </c>
      <c r="J56" s="84">
        <f t="shared" si="0"/>
        <v>2.5521390998931442E-3</v>
      </c>
      <c r="K56" s="84">
        <f>H56/'סכום נכסי הקרן'!$C$42</f>
        <v>2.0808398836853409E-4</v>
      </c>
    </row>
    <row r="57" spans="2:11">
      <c r="B57" s="76" t="s">
        <v>2178</v>
      </c>
      <c r="C57" s="73">
        <v>9457</v>
      </c>
      <c r="D57" s="86" t="s">
        <v>133</v>
      </c>
      <c r="E57" s="94">
        <v>44893</v>
      </c>
      <c r="F57" s="83">
        <v>19289.738008</v>
      </c>
      <c r="G57" s="85">
        <v>100</v>
      </c>
      <c r="H57" s="83">
        <v>69.732402898000004</v>
      </c>
      <c r="I57" s="84">
        <v>9.3424062577721085E-3</v>
      </c>
      <c r="J57" s="84">
        <f t="shared" si="0"/>
        <v>1.8309835027386729E-4</v>
      </c>
      <c r="K57" s="84">
        <f>H57/'סכום נכסי הקרן'!$C$42</f>
        <v>1.4928588723976834E-5</v>
      </c>
    </row>
    <row r="58" spans="2:11">
      <c r="B58" s="76" t="s">
        <v>2179</v>
      </c>
      <c r="C58" s="73">
        <v>8338</v>
      </c>
      <c r="D58" s="86" t="s">
        <v>133</v>
      </c>
      <c r="E58" s="94">
        <v>44561</v>
      </c>
      <c r="F58" s="83">
        <v>95292.546745</v>
      </c>
      <c r="G58" s="85">
        <v>77.295500000000004</v>
      </c>
      <c r="H58" s="83">
        <v>266.26951391300003</v>
      </c>
      <c r="I58" s="84">
        <v>3.1764181276425175E-3</v>
      </c>
      <c r="J58" s="84">
        <f t="shared" si="0"/>
        <v>6.9915142314840777E-4</v>
      </c>
      <c r="K58" s="84">
        <f>H58/'סכום נכסי הקרן'!$C$42</f>
        <v>5.7004031092329E-5</v>
      </c>
    </row>
    <row r="59" spans="2:11">
      <c r="B59" s="76" t="s">
        <v>2180</v>
      </c>
      <c r="C59" s="73">
        <v>76202</v>
      </c>
      <c r="D59" s="86" t="s">
        <v>133</v>
      </c>
      <c r="E59" s="94">
        <v>43466</v>
      </c>
      <c r="F59" s="83">
        <v>53945.63</v>
      </c>
      <c r="G59" s="85">
        <v>100</v>
      </c>
      <c r="H59" s="83">
        <v>195.01344</v>
      </c>
      <c r="I59" s="84">
        <v>0</v>
      </c>
      <c r="J59" s="84">
        <f t="shared" si="0"/>
        <v>5.1205232662728027E-4</v>
      </c>
      <c r="K59" s="84">
        <f>H59/'סכום נכסי הקרן'!$C$42</f>
        <v>4.1749248848721824E-5</v>
      </c>
    </row>
    <row r="60" spans="2:11">
      <c r="B60" s="76" t="s">
        <v>2181</v>
      </c>
      <c r="C60" s="73">
        <v>76201</v>
      </c>
      <c r="D60" s="86" t="s">
        <v>133</v>
      </c>
      <c r="E60" s="94">
        <v>43466</v>
      </c>
      <c r="F60" s="83">
        <v>63245.49</v>
      </c>
      <c r="G60" s="85">
        <v>100</v>
      </c>
      <c r="H60" s="83">
        <v>228.63245000000001</v>
      </c>
      <c r="I60" s="84">
        <v>0</v>
      </c>
      <c r="J60" s="84">
        <f t="shared" si="0"/>
        <v>6.0032671576377159E-4</v>
      </c>
      <c r="K60" s="84">
        <f>H60/'סכום נכסי הקרן'!$C$42</f>
        <v>4.8946539530521336E-5</v>
      </c>
    </row>
    <row r="61" spans="2:11">
      <c r="B61" s="76" t="s">
        <v>2182</v>
      </c>
      <c r="C61" s="73">
        <v>872510</v>
      </c>
      <c r="D61" s="86" t="s">
        <v>133</v>
      </c>
      <c r="E61" s="94">
        <v>44469</v>
      </c>
      <c r="F61" s="83">
        <v>4833.95</v>
      </c>
      <c r="G61" s="85">
        <v>100</v>
      </c>
      <c r="H61" s="83">
        <v>17.474730000000001</v>
      </c>
      <c r="I61" s="84">
        <v>2.0000000000000001E-4</v>
      </c>
      <c r="J61" s="84">
        <f t="shared" si="0"/>
        <v>4.5883894739170457E-5</v>
      </c>
      <c r="K61" s="84">
        <f>H61/'סכום נכסי הקרן'!$C$42</f>
        <v>3.7410593410086235E-6</v>
      </c>
    </row>
    <row r="62" spans="2:11">
      <c r="B62" s="76" t="s">
        <v>2183</v>
      </c>
      <c r="C62" s="73">
        <v>79693</v>
      </c>
      <c r="D62" s="86" t="s">
        <v>133</v>
      </c>
      <c r="E62" s="94">
        <v>43466</v>
      </c>
      <c r="F62" s="83">
        <v>10100.16</v>
      </c>
      <c r="G62" s="85">
        <v>100</v>
      </c>
      <c r="H62" s="83">
        <v>36.512080000000005</v>
      </c>
      <c r="I62" s="84">
        <v>1E-4</v>
      </c>
      <c r="J62" s="84">
        <f t="shared" si="0"/>
        <v>9.5870805181434617E-5</v>
      </c>
      <c r="K62" s="84">
        <f>H62/'סכום נכסי הקרן'!$C$42</f>
        <v>7.8166505544666009E-6</v>
      </c>
    </row>
    <row r="63" spans="2:11">
      <c r="B63" s="76" t="s">
        <v>2184</v>
      </c>
      <c r="C63" s="73">
        <v>87256</v>
      </c>
      <c r="D63" s="86" t="s">
        <v>133</v>
      </c>
      <c r="E63" s="94">
        <v>44469</v>
      </c>
      <c r="F63" s="83">
        <v>16369.83</v>
      </c>
      <c r="G63" s="85">
        <v>100</v>
      </c>
      <c r="H63" s="83">
        <v>59.176949999999998</v>
      </c>
      <c r="I63" s="84">
        <v>1E-4</v>
      </c>
      <c r="J63" s="84">
        <f t="shared" si="0"/>
        <v>1.553825978876442E-4</v>
      </c>
      <c r="K63" s="84">
        <f>H63/'סכום נכסי הקרן'!$C$42</f>
        <v>1.266883560260446E-5</v>
      </c>
    </row>
    <row r="64" spans="2:11">
      <c r="B64" s="76" t="s">
        <v>2185</v>
      </c>
      <c r="C64" s="73">
        <v>87258</v>
      </c>
      <c r="D64" s="86" t="s">
        <v>133</v>
      </c>
      <c r="E64" s="94">
        <v>44469</v>
      </c>
      <c r="F64" s="83">
        <v>13887.78</v>
      </c>
      <c r="G64" s="85">
        <v>100</v>
      </c>
      <c r="H64" s="83">
        <v>50.20431</v>
      </c>
      <c r="I64" s="84">
        <v>1E-4</v>
      </c>
      <c r="J64" s="84">
        <f t="shared" si="0"/>
        <v>1.3182288227015139E-4</v>
      </c>
      <c r="K64" s="84">
        <f>H64/'סכום נכסי הקרן'!$C$42</f>
        <v>1.074793732918292E-5</v>
      </c>
    </row>
    <row r="65" spans="2:11">
      <c r="B65" s="76" t="s">
        <v>2186</v>
      </c>
      <c r="C65" s="73">
        <v>5327</v>
      </c>
      <c r="D65" s="86" t="s">
        <v>133</v>
      </c>
      <c r="E65" s="94">
        <v>43244</v>
      </c>
      <c r="F65" s="83">
        <v>234010.1</v>
      </c>
      <c r="G65" s="85">
        <v>184.02500000000001</v>
      </c>
      <c r="H65" s="83">
        <v>1556.7530400000001</v>
      </c>
      <c r="I65" s="84">
        <v>3.9782915714285709E-4</v>
      </c>
      <c r="J65" s="84">
        <f t="shared" si="0"/>
        <v>4.0876106596350057E-3</v>
      </c>
      <c r="K65" s="84">
        <f>H65/'סכום נכסי הקרן'!$C$42</f>
        <v>3.3327585043863749E-4</v>
      </c>
    </row>
    <row r="66" spans="2:11">
      <c r="B66" s="76" t="s">
        <v>2187</v>
      </c>
      <c r="C66" s="73">
        <v>7068</v>
      </c>
      <c r="D66" s="86" t="s">
        <v>133</v>
      </c>
      <c r="E66" s="94">
        <v>43885</v>
      </c>
      <c r="F66" s="83">
        <v>667054.68999999994</v>
      </c>
      <c r="G66" s="85">
        <v>111.6992</v>
      </c>
      <c r="H66" s="83">
        <v>2693.5175199999999</v>
      </c>
      <c r="I66" s="84">
        <v>9.8199300000000002E-4</v>
      </c>
      <c r="J66" s="84">
        <f t="shared" si="0"/>
        <v>7.07244543210633E-3</v>
      </c>
      <c r="K66" s="84">
        <f>H66/'סכום נכסי הקרן'!$C$42</f>
        <v>5.7663888817546143E-4</v>
      </c>
    </row>
    <row r="67" spans="2:11">
      <c r="B67" s="76" t="s">
        <v>2188</v>
      </c>
      <c r="C67" s="73">
        <v>5333</v>
      </c>
      <c r="D67" s="86" t="s">
        <v>133</v>
      </c>
      <c r="E67" s="94">
        <v>43321</v>
      </c>
      <c r="F67" s="83">
        <v>337105.71</v>
      </c>
      <c r="G67" s="85">
        <v>190.13419999999999</v>
      </c>
      <c r="H67" s="83">
        <v>2317.0459599999999</v>
      </c>
      <c r="I67" s="84">
        <v>1.89632785E-3</v>
      </c>
      <c r="J67" s="84">
        <f t="shared" si="0"/>
        <v>6.0839333674660582E-3</v>
      </c>
      <c r="K67" s="84">
        <f>H67/'סכום נכסי הקרן'!$C$42</f>
        <v>4.9604236701821956E-4</v>
      </c>
    </row>
    <row r="68" spans="2:11">
      <c r="B68" s="76" t="s">
        <v>2189</v>
      </c>
      <c r="C68" s="73">
        <v>8322</v>
      </c>
      <c r="D68" s="86" t="s">
        <v>133</v>
      </c>
      <c r="E68" s="94">
        <v>44197</v>
      </c>
      <c r="F68" s="83">
        <v>834802.41</v>
      </c>
      <c r="G68" s="85">
        <v>107.24590000000001</v>
      </c>
      <c r="H68" s="83">
        <v>3236.4782599999999</v>
      </c>
      <c r="I68" s="84">
        <v>4.4893611673333337E-3</v>
      </c>
      <c r="J68" s="84">
        <f t="shared" si="0"/>
        <v>8.4981128639729231E-3</v>
      </c>
      <c r="K68" s="84">
        <f>H68/'סכום נכסי הקרן'!$C$42</f>
        <v>6.9287807173812332E-4</v>
      </c>
    </row>
    <row r="69" spans="2:11">
      <c r="B69" s="76" t="s">
        <v>2190</v>
      </c>
      <c r="C69" s="73">
        <v>9273</v>
      </c>
      <c r="D69" s="86" t="s">
        <v>133</v>
      </c>
      <c r="E69" s="94">
        <v>44852</v>
      </c>
      <c r="F69" s="83">
        <v>99511.87</v>
      </c>
      <c r="G69" s="85">
        <v>100</v>
      </c>
      <c r="H69" s="83">
        <v>359.73541</v>
      </c>
      <c r="I69" s="84">
        <v>4.9508358208955223E-3</v>
      </c>
      <c r="J69" s="84">
        <f t="shared" si="0"/>
        <v>9.4456748037837076E-4</v>
      </c>
      <c r="K69" s="84">
        <f>H69/'סכום נכסי הקרן'!$C$42</f>
        <v>7.7013579944987246E-5</v>
      </c>
    </row>
    <row r="70" spans="2:11">
      <c r="B70" s="76" t="s">
        <v>2191</v>
      </c>
      <c r="C70" s="73">
        <v>8316</v>
      </c>
      <c r="D70" s="86" t="s">
        <v>133</v>
      </c>
      <c r="E70" s="94">
        <v>44378</v>
      </c>
      <c r="F70" s="83">
        <v>736800.58</v>
      </c>
      <c r="G70" s="85">
        <v>115.4859</v>
      </c>
      <c r="H70" s="83">
        <v>3076.00632</v>
      </c>
      <c r="I70" s="84">
        <v>4.777439469677419E-3</v>
      </c>
      <c r="J70" s="84">
        <f t="shared" si="0"/>
        <v>8.0767571346683515E-3</v>
      </c>
      <c r="K70" s="84">
        <f>H70/'סכום נכסי הקרן'!$C$42</f>
        <v>6.585236038804354E-4</v>
      </c>
    </row>
    <row r="71" spans="2:11">
      <c r="B71" s="76" t="s">
        <v>2192</v>
      </c>
      <c r="C71" s="73">
        <v>79691</v>
      </c>
      <c r="D71" s="86" t="s">
        <v>133</v>
      </c>
      <c r="E71" s="94">
        <v>43466</v>
      </c>
      <c r="F71" s="83">
        <v>226159.51</v>
      </c>
      <c r="G71" s="85">
        <v>100</v>
      </c>
      <c r="H71" s="83">
        <v>817.56664000000001</v>
      </c>
      <c r="I71" s="84">
        <v>2.9999999999999997E-4</v>
      </c>
      <c r="J71" s="84">
        <f t="shared" si="0"/>
        <v>2.1467079406673104E-3</v>
      </c>
      <c r="K71" s="84">
        <f>H71/'סכום נכסי הקרן'!$C$42</f>
        <v>1.7502790117323899E-4</v>
      </c>
    </row>
    <row r="72" spans="2:11">
      <c r="B72" s="72"/>
      <c r="C72" s="73"/>
      <c r="D72" s="73"/>
      <c r="E72" s="73"/>
      <c r="F72" s="83"/>
      <c r="G72" s="85"/>
      <c r="H72" s="73"/>
      <c r="I72" s="84"/>
      <c r="J72" s="84"/>
      <c r="K72" s="73"/>
    </row>
    <row r="73" spans="2:11">
      <c r="B73" s="89" t="s">
        <v>2193</v>
      </c>
      <c r="C73" s="73"/>
      <c r="D73" s="73"/>
      <c r="E73" s="73"/>
      <c r="F73" s="83"/>
      <c r="G73" s="85"/>
      <c r="H73" s="83">
        <v>728.38944961000004</v>
      </c>
      <c r="I73" s="84"/>
      <c r="J73" s="84">
        <f t="shared" si="0"/>
        <v>1.9125528597596384E-3</v>
      </c>
      <c r="K73" s="84">
        <f>H73/'סכום נכסי הקרן'!$C$42</f>
        <v>1.5593649540540086E-4</v>
      </c>
    </row>
    <row r="74" spans="2:11">
      <c r="B74" s="76" t="s">
        <v>2194</v>
      </c>
      <c r="C74" s="73" t="s">
        <v>2195</v>
      </c>
      <c r="D74" s="86" t="s">
        <v>133</v>
      </c>
      <c r="E74" s="94">
        <v>44616</v>
      </c>
      <c r="F74" s="83">
        <v>202.61924400000001</v>
      </c>
      <c r="G74" s="85">
        <v>99443.1</v>
      </c>
      <c r="H74" s="83">
        <v>728.38944961000004</v>
      </c>
      <c r="I74" s="84">
        <v>2.0000000000000001E-4</v>
      </c>
      <c r="J74" s="84">
        <f t="shared" si="0"/>
        <v>1.9125528597596384E-3</v>
      </c>
      <c r="K74" s="84">
        <f>H74/'סכום נכסי הקרן'!$C$42</f>
        <v>1.5593649540540086E-4</v>
      </c>
    </row>
    <row r="75" spans="2:11">
      <c r="B75" s="72"/>
      <c r="C75" s="73"/>
      <c r="D75" s="73"/>
      <c r="E75" s="73"/>
      <c r="F75" s="83"/>
      <c r="G75" s="85"/>
      <c r="H75" s="73"/>
      <c r="I75" s="84"/>
      <c r="J75" s="84"/>
      <c r="K75" s="73"/>
    </row>
    <row r="76" spans="2:11">
      <c r="B76" s="89" t="s">
        <v>197</v>
      </c>
      <c r="C76" s="71"/>
      <c r="D76" s="71"/>
      <c r="E76" s="71"/>
      <c r="F76" s="80"/>
      <c r="G76" s="82"/>
      <c r="H76" s="80">
        <v>14315.806980000001</v>
      </c>
      <c r="I76" s="84"/>
      <c r="J76" s="81">
        <f t="shared" ref="J76:J138" si="1">IFERROR(H76/$H$11,0)</f>
        <v>3.7589420870972071E-2</v>
      </c>
      <c r="K76" s="81">
        <f>H76/'סכום נכסי הקרן'!$C$42</f>
        <v>3.0647846019140469E-3</v>
      </c>
    </row>
    <row r="77" spans="2:11">
      <c r="B77" s="76" t="s">
        <v>2196</v>
      </c>
      <c r="C77" s="73">
        <v>7064</v>
      </c>
      <c r="D77" s="86" t="s">
        <v>133</v>
      </c>
      <c r="E77" s="94">
        <v>43466</v>
      </c>
      <c r="F77" s="83">
        <v>490775.96</v>
      </c>
      <c r="G77" s="85">
        <v>118.3724</v>
      </c>
      <c r="H77" s="83">
        <v>2100.1099599999998</v>
      </c>
      <c r="I77" s="84">
        <v>2.7514353333333333E-5</v>
      </c>
      <c r="J77" s="84">
        <f t="shared" si="1"/>
        <v>5.5143183525767471E-3</v>
      </c>
      <c r="K77" s="84">
        <f>H77/'סכום נכסי הקרן'!$C$42</f>
        <v>4.4959984978327252E-4</v>
      </c>
    </row>
    <row r="78" spans="2:11">
      <c r="B78" s="76" t="s">
        <v>2197</v>
      </c>
      <c r="C78" s="73">
        <v>7031</v>
      </c>
      <c r="D78" s="86" t="s">
        <v>133</v>
      </c>
      <c r="E78" s="94">
        <v>43090</v>
      </c>
      <c r="F78" s="83">
        <v>509461.68</v>
      </c>
      <c r="G78" s="85">
        <v>108.19499999999999</v>
      </c>
      <c r="H78" s="83">
        <v>1992.6315900000002</v>
      </c>
      <c r="I78" s="84">
        <v>3.8508920666666668E-5</v>
      </c>
      <c r="J78" s="84">
        <f t="shared" si="1"/>
        <v>5.2321093447226866E-3</v>
      </c>
      <c r="K78" s="84">
        <f>H78/'סכום נכסי הקרן'!$C$42</f>
        <v>4.2659045507188758E-4</v>
      </c>
    </row>
    <row r="79" spans="2:11">
      <c r="B79" s="76" t="s">
        <v>2198</v>
      </c>
      <c r="C79" s="73">
        <v>5344</v>
      </c>
      <c r="D79" s="86" t="s">
        <v>133</v>
      </c>
      <c r="E79" s="94">
        <v>43431</v>
      </c>
      <c r="F79" s="83">
        <v>436177.08</v>
      </c>
      <c r="G79" s="85">
        <v>92.537899999999993</v>
      </c>
      <c r="H79" s="83">
        <v>1459.11924</v>
      </c>
      <c r="I79" s="84">
        <v>8.2917592250254704E-5</v>
      </c>
      <c r="J79" s="84">
        <f t="shared" si="1"/>
        <v>3.8312508187570505E-3</v>
      </c>
      <c r="K79" s="84">
        <f>H79/'סכום נכסי הקרן'!$C$42</f>
        <v>3.1237402022505658E-4</v>
      </c>
    </row>
    <row r="80" spans="2:11">
      <c r="B80" s="76" t="s">
        <v>2199</v>
      </c>
      <c r="C80" s="73">
        <v>7989</v>
      </c>
      <c r="D80" s="86" t="s">
        <v>133</v>
      </c>
      <c r="E80" s="94">
        <v>43830</v>
      </c>
      <c r="F80" s="83">
        <v>755709.76</v>
      </c>
      <c r="G80" s="85">
        <v>134.0771</v>
      </c>
      <c r="H80" s="83">
        <v>3662.8399300000001</v>
      </c>
      <c r="I80" s="84">
        <v>9.446372500000001E-4</v>
      </c>
      <c r="J80" s="84">
        <f t="shared" si="1"/>
        <v>9.6176228070219381E-3</v>
      </c>
      <c r="K80" s="84">
        <f>H80/'סכום נכסי הקרן'!$C$42</f>
        <v>7.8415526504534681E-4</v>
      </c>
    </row>
    <row r="81" spans="2:11">
      <c r="B81" s="76" t="s">
        <v>2200</v>
      </c>
      <c r="C81" s="73">
        <v>8404</v>
      </c>
      <c r="D81" s="86" t="s">
        <v>133</v>
      </c>
      <c r="E81" s="94">
        <v>44469</v>
      </c>
      <c r="F81" s="83">
        <v>1022017.11</v>
      </c>
      <c r="G81" s="85">
        <v>108.50749999999999</v>
      </c>
      <c r="H81" s="83">
        <v>4008.9092700000001</v>
      </c>
      <c r="I81" s="84">
        <v>3.462111635E-3</v>
      </c>
      <c r="J81" s="84">
        <f t="shared" si="1"/>
        <v>1.0526306899366381E-2</v>
      </c>
      <c r="K81" s="84">
        <f>H81/'סכום נכסי הקרן'!$C$42</f>
        <v>8.5824315865192543E-4</v>
      </c>
    </row>
    <row r="82" spans="2:11">
      <c r="B82" s="76" t="s">
        <v>2201</v>
      </c>
      <c r="C82" s="73">
        <v>5343</v>
      </c>
      <c r="D82" s="86" t="s">
        <v>133</v>
      </c>
      <c r="E82" s="94">
        <v>43382</v>
      </c>
      <c r="F82" s="83">
        <v>51303.41</v>
      </c>
      <c r="G82" s="85">
        <v>193.52590000000001</v>
      </c>
      <c r="H82" s="83">
        <v>358.91665</v>
      </c>
      <c r="I82" s="84">
        <v>4.0108028508079654E-4</v>
      </c>
      <c r="J82" s="84">
        <f t="shared" si="1"/>
        <v>9.4241763899846718E-4</v>
      </c>
      <c r="K82" s="84">
        <f>H82/'סכום נכסי הקרן'!$C$42</f>
        <v>7.6838296564583409E-5</v>
      </c>
    </row>
    <row r="83" spans="2:11">
      <c r="B83" s="76" t="s">
        <v>2202</v>
      </c>
      <c r="C83" s="73">
        <v>5299</v>
      </c>
      <c r="D83" s="86" t="s">
        <v>133</v>
      </c>
      <c r="E83" s="94">
        <v>42831</v>
      </c>
      <c r="F83" s="83">
        <v>130813.42</v>
      </c>
      <c r="G83" s="85">
        <v>154.54480000000001</v>
      </c>
      <c r="H83" s="83">
        <v>730.82767000000001</v>
      </c>
      <c r="I83" s="84">
        <v>1.7653866666666668E-4</v>
      </c>
      <c r="J83" s="84">
        <f t="shared" si="1"/>
        <v>1.9189549642685869E-3</v>
      </c>
      <c r="K83" s="84">
        <f>H83/'סכום נכסי הקרן'!$C$42</f>
        <v>1.5645847927384674E-4</v>
      </c>
    </row>
    <row r="84" spans="2:11">
      <c r="B84" s="76" t="s">
        <v>2203</v>
      </c>
      <c r="C84" s="73">
        <v>53431</v>
      </c>
      <c r="D84" s="86" t="s">
        <v>133</v>
      </c>
      <c r="E84" s="94">
        <v>43382</v>
      </c>
      <c r="F84" s="83">
        <v>390.5</v>
      </c>
      <c r="G84" s="85">
        <v>173.74160000000001</v>
      </c>
      <c r="H84" s="83">
        <v>2.4526699999999999</v>
      </c>
      <c r="I84" s="84">
        <v>4.0108028508079654E-4</v>
      </c>
      <c r="J84" s="84">
        <f t="shared" si="1"/>
        <v>6.4400452602083807E-6</v>
      </c>
      <c r="K84" s="84">
        <f>H84/'סכום נכסי הקרן'!$C$42</f>
        <v>5.2507729812773191E-7</v>
      </c>
    </row>
    <row r="85" spans="2:11">
      <c r="B85" s="72"/>
      <c r="C85" s="73"/>
      <c r="D85" s="73"/>
      <c r="E85" s="73"/>
      <c r="F85" s="83"/>
      <c r="G85" s="85"/>
      <c r="H85" s="73"/>
      <c r="I85" s="84"/>
      <c r="J85" s="84"/>
      <c r="K85" s="73"/>
    </row>
    <row r="86" spans="2:11">
      <c r="B86" s="89" t="s">
        <v>198</v>
      </c>
      <c r="C86" s="71"/>
      <c r="D86" s="71"/>
      <c r="E86" s="71"/>
      <c r="F86" s="80"/>
      <c r="G86" s="82"/>
      <c r="H86" s="80">
        <v>323366.83526063396</v>
      </c>
      <c r="I86" s="84"/>
      <c r="J86" s="81">
        <f t="shared" si="1"/>
        <v>0.84907348103447677</v>
      </c>
      <c r="K86" s="81">
        <f>H86/'סכום נכסי הקרן'!$C$42</f>
        <v>6.9227651564527259E-2</v>
      </c>
    </row>
    <row r="87" spans="2:11">
      <c r="B87" s="76" t="s">
        <v>2204</v>
      </c>
      <c r="C87" s="73">
        <v>7055</v>
      </c>
      <c r="D87" s="86" t="s">
        <v>133</v>
      </c>
      <c r="E87" s="94">
        <v>43914</v>
      </c>
      <c r="F87" s="83">
        <v>526252.31999999995</v>
      </c>
      <c r="G87" s="85">
        <v>104.70650000000001</v>
      </c>
      <c r="H87" s="83">
        <v>1991.93867</v>
      </c>
      <c r="I87" s="84">
        <v>2.9506975499999999E-3</v>
      </c>
      <c r="J87" s="84">
        <f t="shared" si="1"/>
        <v>5.2302899250038885E-3</v>
      </c>
      <c r="K87" s="84">
        <f>H87/'סכום נכסי הקרן'!$C$42</f>
        <v>4.264421120165973E-4</v>
      </c>
    </row>
    <row r="88" spans="2:11">
      <c r="B88" s="76" t="s">
        <v>2205</v>
      </c>
      <c r="C88" s="73">
        <v>5238</v>
      </c>
      <c r="D88" s="86" t="s">
        <v>135</v>
      </c>
      <c r="E88" s="94">
        <v>43221</v>
      </c>
      <c r="F88" s="83">
        <v>488030.3</v>
      </c>
      <c r="G88" s="85">
        <v>93.6126</v>
      </c>
      <c r="H88" s="83">
        <v>1796.4564399999999</v>
      </c>
      <c r="I88" s="84">
        <v>1.0168713035714286E-4</v>
      </c>
      <c r="J88" s="84">
        <f t="shared" si="1"/>
        <v>4.7170066831627661E-3</v>
      </c>
      <c r="K88" s="84">
        <f>H88/'סכום נכסי הקרן'!$C$42</f>
        <v>3.8459250274980485E-4</v>
      </c>
    </row>
    <row r="89" spans="2:11">
      <c r="B89" s="76" t="s">
        <v>2206</v>
      </c>
      <c r="C89" s="73">
        <v>7070</v>
      </c>
      <c r="D89" s="86" t="s">
        <v>135</v>
      </c>
      <c r="E89" s="94">
        <v>44075</v>
      </c>
      <c r="F89" s="83">
        <v>2600581.9700000002</v>
      </c>
      <c r="G89" s="85">
        <v>102.0639</v>
      </c>
      <c r="H89" s="83">
        <v>10437.063</v>
      </c>
      <c r="I89" s="84">
        <v>3.560476867888889E-4</v>
      </c>
      <c r="J89" s="84">
        <f t="shared" si="1"/>
        <v>2.7404892669477047E-2</v>
      </c>
      <c r="K89" s="84">
        <f>H89/'סכום נכסי הקרן'!$C$42</f>
        <v>2.2344077435728898E-3</v>
      </c>
    </row>
    <row r="90" spans="2:11">
      <c r="B90" s="76" t="s">
        <v>2207</v>
      </c>
      <c r="C90" s="73">
        <v>5339</v>
      </c>
      <c r="D90" s="86" t="s">
        <v>133</v>
      </c>
      <c r="E90" s="94">
        <v>42916</v>
      </c>
      <c r="F90" s="83">
        <v>759252.86</v>
      </c>
      <c r="G90" s="85">
        <v>73.665400000000005</v>
      </c>
      <c r="H90" s="83">
        <v>2021.8935800000002</v>
      </c>
      <c r="I90" s="84">
        <v>5.6942875999999997E-4</v>
      </c>
      <c r="J90" s="84">
        <f t="shared" si="1"/>
        <v>5.3089433827317803E-3</v>
      </c>
      <c r="K90" s="84">
        <f>H90/'סכום נכסי הקרן'!$C$42</f>
        <v>4.328549776725802E-4</v>
      </c>
    </row>
    <row r="91" spans="2:11">
      <c r="B91" s="76" t="s">
        <v>2208</v>
      </c>
      <c r="C91" s="73">
        <v>7006</v>
      </c>
      <c r="D91" s="86" t="s">
        <v>135</v>
      </c>
      <c r="E91" s="94">
        <v>43617</v>
      </c>
      <c r="F91" s="83">
        <v>341791.82</v>
      </c>
      <c r="G91" s="85">
        <v>145.35929999999999</v>
      </c>
      <c r="H91" s="83">
        <v>1953.61995</v>
      </c>
      <c r="I91" s="84">
        <v>2.1805771428571429E-5</v>
      </c>
      <c r="J91" s="84">
        <f t="shared" si="1"/>
        <v>5.1296753738766469E-3</v>
      </c>
      <c r="K91" s="84">
        <f>H91/'סכום נכסי הקרן'!$C$42</f>
        <v>4.182386888225626E-4</v>
      </c>
    </row>
    <row r="92" spans="2:11">
      <c r="B92" s="76" t="s">
        <v>2209</v>
      </c>
      <c r="C92" s="73">
        <v>8417</v>
      </c>
      <c r="D92" s="86" t="s">
        <v>135</v>
      </c>
      <c r="E92" s="94">
        <v>44713</v>
      </c>
      <c r="F92" s="83">
        <v>59950.52</v>
      </c>
      <c r="G92" s="85">
        <v>122.83320000000001</v>
      </c>
      <c r="H92" s="83">
        <v>289.56382000000002</v>
      </c>
      <c r="I92" s="84">
        <v>4.207976E-5</v>
      </c>
      <c r="J92" s="84">
        <f t="shared" si="1"/>
        <v>7.6031594406048627E-4</v>
      </c>
      <c r="K92" s="84">
        <f>H92/'סכום נכסי הקרן'!$C$42</f>
        <v>6.1990968308473993E-5</v>
      </c>
    </row>
    <row r="93" spans="2:11">
      <c r="B93" s="76" t="s">
        <v>2210</v>
      </c>
      <c r="C93" s="73">
        <v>9282</v>
      </c>
      <c r="D93" s="86" t="s">
        <v>133</v>
      </c>
      <c r="E93" s="94">
        <v>44848</v>
      </c>
      <c r="F93" s="83">
        <v>216554.19</v>
      </c>
      <c r="G93" s="85">
        <v>102.1096</v>
      </c>
      <c r="H93" s="83">
        <v>799.35828000000004</v>
      </c>
      <c r="I93" s="84">
        <v>2.3896953399999998E-3</v>
      </c>
      <c r="J93" s="84">
        <f t="shared" si="1"/>
        <v>2.0988977328064208E-3</v>
      </c>
      <c r="K93" s="84">
        <f>H93/'סכום נכסי הקרן'!$C$42</f>
        <v>1.7112978341906208E-4</v>
      </c>
    </row>
    <row r="94" spans="2:11">
      <c r="B94" s="76" t="s">
        <v>2211</v>
      </c>
      <c r="C94" s="73">
        <v>8400</v>
      </c>
      <c r="D94" s="86" t="s">
        <v>133</v>
      </c>
      <c r="E94" s="94">
        <v>44544</v>
      </c>
      <c r="F94" s="83">
        <v>392064.59596200002</v>
      </c>
      <c r="G94" s="85">
        <v>109.32470000000001</v>
      </c>
      <c r="H94" s="83">
        <v>1549.4737479389998</v>
      </c>
      <c r="I94" s="84">
        <v>1.1267842271470655E-3</v>
      </c>
      <c r="J94" s="84">
        <f t="shared" si="1"/>
        <v>4.0684972157819322E-3</v>
      </c>
      <c r="K94" s="84">
        <f>H94/'סכום נכסי הקרן'!$C$42</f>
        <v>3.3171747079210016E-4</v>
      </c>
    </row>
    <row r="95" spans="2:11">
      <c r="B95" s="76" t="s">
        <v>2212</v>
      </c>
      <c r="C95" s="73">
        <v>8843</v>
      </c>
      <c r="D95" s="86" t="s">
        <v>133</v>
      </c>
      <c r="E95" s="94">
        <v>44562</v>
      </c>
      <c r="F95" s="83">
        <v>191645.67577900001</v>
      </c>
      <c r="G95" s="85">
        <v>100.10809999999999</v>
      </c>
      <c r="H95" s="83">
        <v>693.5480326930001</v>
      </c>
      <c r="I95" s="84">
        <v>4.0591447929357808E-4</v>
      </c>
      <c r="J95" s="84">
        <f t="shared" si="1"/>
        <v>1.8210687620721102E-3</v>
      </c>
      <c r="K95" s="84">
        <f>H95/'סכום נכסי הקרן'!$C$42</f>
        <v>1.4847750701408848E-4</v>
      </c>
    </row>
    <row r="96" spans="2:11">
      <c r="B96" s="76" t="s">
        <v>2213</v>
      </c>
      <c r="C96" s="73">
        <v>5291</v>
      </c>
      <c r="D96" s="86" t="s">
        <v>133</v>
      </c>
      <c r="E96" s="94">
        <v>42787</v>
      </c>
      <c r="F96" s="83">
        <v>174069.65</v>
      </c>
      <c r="G96" s="85">
        <v>64.926199999999994</v>
      </c>
      <c r="H96" s="83">
        <v>408.55577</v>
      </c>
      <c r="I96" s="84">
        <v>6.5625889380925483E-5</v>
      </c>
      <c r="J96" s="84">
        <f t="shared" si="1"/>
        <v>1.0727564858375915E-3</v>
      </c>
      <c r="K96" s="84">
        <f>H96/'סכום נכסי הקרן'!$C$42</f>
        <v>8.7465235782267913E-5</v>
      </c>
    </row>
    <row r="97" spans="2:11">
      <c r="B97" s="76" t="s">
        <v>2214</v>
      </c>
      <c r="C97" s="73">
        <v>5302</v>
      </c>
      <c r="D97" s="86" t="s">
        <v>133</v>
      </c>
      <c r="E97" s="94">
        <v>42948</v>
      </c>
      <c r="F97" s="83">
        <v>175291.51</v>
      </c>
      <c r="G97" s="85">
        <v>107.3685</v>
      </c>
      <c r="H97" s="83">
        <v>680.37141000000008</v>
      </c>
      <c r="I97" s="84">
        <v>8.9556544680851066E-6</v>
      </c>
      <c r="J97" s="84">
        <f t="shared" si="1"/>
        <v>1.7864705297295574E-3</v>
      </c>
      <c r="K97" s="84">
        <f>H97/'סכום נכסי הקרן'!$C$42</f>
        <v>1.4565660349176831E-4</v>
      </c>
    </row>
    <row r="98" spans="2:11">
      <c r="B98" s="76" t="s">
        <v>2215</v>
      </c>
      <c r="C98" s="73">
        <v>7025</v>
      </c>
      <c r="D98" s="86" t="s">
        <v>133</v>
      </c>
      <c r="E98" s="94">
        <v>43556</v>
      </c>
      <c r="F98" s="83">
        <v>562531.19999999995</v>
      </c>
      <c r="G98" s="85">
        <v>126.929</v>
      </c>
      <c r="H98" s="83">
        <v>2581.1650600000003</v>
      </c>
      <c r="I98" s="84">
        <v>2.4530246696296296E-4</v>
      </c>
      <c r="J98" s="84">
        <f t="shared" si="1"/>
        <v>6.777438387744166E-3</v>
      </c>
      <c r="K98" s="84">
        <f>H98/'סכום נכסי הקרן'!$C$42</f>
        <v>5.525860289914685E-4</v>
      </c>
    </row>
    <row r="99" spans="2:11">
      <c r="B99" s="76" t="s">
        <v>2216</v>
      </c>
      <c r="C99" s="73">
        <v>9386</v>
      </c>
      <c r="D99" s="86" t="s">
        <v>133</v>
      </c>
      <c r="E99" s="94">
        <v>44896</v>
      </c>
      <c r="F99" s="83">
        <v>16967.7</v>
      </c>
      <c r="G99" s="85">
        <v>132.78270000000001</v>
      </c>
      <c r="H99" s="83">
        <v>81.446570000000008</v>
      </c>
      <c r="I99" s="84">
        <v>5.0801832312492867E-4</v>
      </c>
      <c r="J99" s="84">
        <f t="shared" si="1"/>
        <v>2.1385657144610981E-4</v>
      </c>
      <c r="K99" s="84">
        <f>H99/'סכום נכסי הקרן'!$C$42</f>
        <v>1.7436403966848857E-5</v>
      </c>
    </row>
    <row r="100" spans="2:11">
      <c r="B100" s="76" t="s">
        <v>2217</v>
      </c>
      <c r="C100" s="73">
        <v>7045</v>
      </c>
      <c r="D100" s="86" t="s">
        <v>135</v>
      </c>
      <c r="E100" s="94">
        <v>43909</v>
      </c>
      <c r="F100" s="83">
        <v>1528680.76</v>
      </c>
      <c r="G100" s="85">
        <v>97.561099999999996</v>
      </c>
      <c r="H100" s="83">
        <v>5864.4742699999997</v>
      </c>
      <c r="I100" s="84">
        <v>5.5712070250000004E-4</v>
      </c>
      <c r="J100" s="84">
        <f t="shared" si="1"/>
        <v>1.5398516606851922E-2</v>
      </c>
      <c r="K100" s="84">
        <f>H100/'סכום נכסי הקרן'!$C$42</f>
        <v>1.2554898558025346E-3</v>
      </c>
    </row>
    <row r="101" spans="2:11">
      <c r="B101" s="76" t="s">
        <v>2218</v>
      </c>
      <c r="C101" s="73">
        <v>7086</v>
      </c>
      <c r="D101" s="86" t="s">
        <v>133</v>
      </c>
      <c r="E101" s="94">
        <v>44160</v>
      </c>
      <c r="F101" s="83">
        <v>1217009.5900000001</v>
      </c>
      <c r="G101" s="85">
        <v>94.392200000000003</v>
      </c>
      <c r="H101" s="83">
        <v>4152.7750999999998</v>
      </c>
      <c r="I101" s="84">
        <v>4.8066437750000001E-4</v>
      </c>
      <c r="J101" s="84">
        <f t="shared" si="1"/>
        <v>1.0904059494129412E-2</v>
      </c>
      <c r="K101" s="84">
        <f>H101/'סכום נכסי הקרן'!$C$42</f>
        <v>8.8904252477509061E-4</v>
      </c>
    </row>
    <row r="102" spans="2:11">
      <c r="B102" s="76" t="s">
        <v>2219</v>
      </c>
      <c r="C102" s="73">
        <v>87952</v>
      </c>
      <c r="D102" s="86" t="s">
        <v>135</v>
      </c>
      <c r="E102" s="94">
        <v>44819</v>
      </c>
      <c r="F102" s="83">
        <v>29362.1</v>
      </c>
      <c r="G102" s="85">
        <v>100</v>
      </c>
      <c r="H102" s="83">
        <v>115.45766</v>
      </c>
      <c r="I102" s="84">
        <v>1E-4</v>
      </c>
      <c r="J102" s="84">
        <f t="shared" si="1"/>
        <v>3.0316045617133607E-4</v>
      </c>
      <c r="K102" s="84">
        <f>H102/'סכום נכסי הקרן'!$C$42</f>
        <v>2.471763268639903E-5</v>
      </c>
    </row>
    <row r="103" spans="2:11">
      <c r="B103" s="76" t="s">
        <v>2220</v>
      </c>
      <c r="C103" s="73">
        <v>8318</v>
      </c>
      <c r="D103" s="86" t="s">
        <v>135</v>
      </c>
      <c r="E103" s="94">
        <v>44256</v>
      </c>
      <c r="F103" s="83">
        <v>161015.78</v>
      </c>
      <c r="G103" s="85">
        <v>93.769099999999995</v>
      </c>
      <c r="H103" s="83">
        <v>593.69555000000003</v>
      </c>
      <c r="I103" s="84">
        <v>6.3846153846153848E-4</v>
      </c>
      <c r="J103" s="84">
        <f t="shared" si="1"/>
        <v>1.5588832630497817E-3</v>
      </c>
      <c r="K103" s="84">
        <f>H103/'סכום נכסי הקרן'!$C$42</f>
        <v>1.271006924308846E-4</v>
      </c>
    </row>
    <row r="104" spans="2:11">
      <c r="B104" s="76" t="s">
        <v>2221</v>
      </c>
      <c r="C104" s="73">
        <v>6650</v>
      </c>
      <c r="D104" s="86" t="s">
        <v>135</v>
      </c>
      <c r="E104" s="94">
        <v>43466</v>
      </c>
      <c r="F104" s="83">
        <v>586183.97</v>
      </c>
      <c r="G104" s="85">
        <v>138.0883</v>
      </c>
      <c r="H104" s="83">
        <v>3182.9251099999997</v>
      </c>
      <c r="I104" s="84">
        <v>1.7260480249999999E-4</v>
      </c>
      <c r="J104" s="84">
        <f t="shared" si="1"/>
        <v>8.3574968374276765E-3</v>
      </c>
      <c r="K104" s="84">
        <f>H104/'סכום נכסי הקרן'!$C$42</f>
        <v>6.8141320149131914E-4</v>
      </c>
    </row>
    <row r="105" spans="2:11">
      <c r="B105" s="76" t="s">
        <v>2222</v>
      </c>
      <c r="C105" s="73">
        <v>7035</v>
      </c>
      <c r="D105" s="86" t="s">
        <v>135</v>
      </c>
      <c r="E105" s="94">
        <v>43847</v>
      </c>
      <c r="F105" s="83">
        <v>166268.35999999999</v>
      </c>
      <c r="G105" s="85">
        <v>139.12549999999999</v>
      </c>
      <c r="H105" s="83">
        <v>909.60311000000002</v>
      </c>
      <c r="I105" s="84">
        <v>4.1567089999999996E-4</v>
      </c>
      <c r="J105" s="84">
        <f t="shared" si="1"/>
        <v>2.388370713233457E-3</v>
      </c>
      <c r="K105" s="84">
        <f>H105/'סכום נכסי הקרן'!$C$42</f>
        <v>1.9473143283335389E-4</v>
      </c>
    </row>
    <row r="106" spans="2:11">
      <c r="B106" s="76" t="s">
        <v>2223</v>
      </c>
      <c r="C106" s="73">
        <v>7040</v>
      </c>
      <c r="D106" s="86" t="s">
        <v>135</v>
      </c>
      <c r="E106" s="94">
        <v>43891</v>
      </c>
      <c r="F106" s="83">
        <v>50655.98</v>
      </c>
      <c r="G106" s="85">
        <v>139.18879999999999</v>
      </c>
      <c r="H106" s="83">
        <v>277.24935999999997</v>
      </c>
      <c r="I106" s="84">
        <v>1.582999375E-4</v>
      </c>
      <c r="J106" s="84">
        <f t="shared" si="1"/>
        <v>7.2798151678122496E-4</v>
      </c>
      <c r="K106" s="84">
        <f>H106/'סכום נכסי הקרן'!$C$42</f>
        <v>5.9354639986807379E-5</v>
      </c>
    </row>
    <row r="107" spans="2:11">
      <c r="B107" s="76" t="s">
        <v>2224</v>
      </c>
      <c r="C107" s="73">
        <v>9391</v>
      </c>
      <c r="D107" s="86" t="s">
        <v>135</v>
      </c>
      <c r="E107" s="94">
        <v>44608</v>
      </c>
      <c r="F107" s="83">
        <v>211071.53921300001</v>
      </c>
      <c r="G107" s="85">
        <v>100</v>
      </c>
      <c r="H107" s="83">
        <v>829.97550633000003</v>
      </c>
      <c r="I107" s="84">
        <v>1.9101496761341909E-4</v>
      </c>
      <c r="J107" s="84">
        <f t="shared" si="1"/>
        <v>2.1792902533278296E-3</v>
      </c>
      <c r="K107" s="84">
        <f>H107/'סכום נכסי הקרן'!$C$42</f>
        <v>1.7768444037557138E-4</v>
      </c>
    </row>
    <row r="108" spans="2:11">
      <c r="B108" s="76" t="s">
        <v>2225</v>
      </c>
      <c r="C108" s="73">
        <v>84032</v>
      </c>
      <c r="D108" s="86" t="s">
        <v>133</v>
      </c>
      <c r="E108" s="94">
        <v>44314</v>
      </c>
      <c r="F108" s="83">
        <v>187883.08</v>
      </c>
      <c r="G108" s="85">
        <v>100</v>
      </c>
      <c r="H108" s="83">
        <v>679.19732999999997</v>
      </c>
      <c r="I108" s="84">
        <v>2.8000000000000004E-3</v>
      </c>
      <c r="J108" s="84">
        <f t="shared" si="1"/>
        <v>1.7833877145366835E-3</v>
      </c>
      <c r="K108" s="84">
        <f>H108/'סכום נכסי הקרן'!$C$42</f>
        <v>1.4540525179986279E-4</v>
      </c>
    </row>
    <row r="109" spans="2:11">
      <c r="B109" s="76" t="s">
        <v>2226</v>
      </c>
      <c r="C109" s="73">
        <v>8314</v>
      </c>
      <c r="D109" s="86" t="s">
        <v>133</v>
      </c>
      <c r="E109" s="94">
        <v>44264</v>
      </c>
      <c r="F109" s="83">
        <v>154145.51999999999</v>
      </c>
      <c r="G109" s="85">
        <v>102.13639999999999</v>
      </c>
      <c r="H109" s="83">
        <v>569.14082999999994</v>
      </c>
      <c r="I109" s="84">
        <v>6.5900645937777775E-4</v>
      </c>
      <c r="J109" s="84">
        <f t="shared" si="1"/>
        <v>1.4944092375380968E-3</v>
      </c>
      <c r="K109" s="84">
        <f>H109/'סכום נכסי הקרן'!$C$42</f>
        <v>1.2184392081713999E-4</v>
      </c>
    </row>
    <row r="110" spans="2:11">
      <c r="B110" s="76" t="s">
        <v>2227</v>
      </c>
      <c r="C110" s="73">
        <v>84035</v>
      </c>
      <c r="D110" s="86" t="s">
        <v>133</v>
      </c>
      <c r="E110" s="94">
        <v>44314</v>
      </c>
      <c r="F110" s="83">
        <v>102562.01</v>
      </c>
      <c r="G110" s="85">
        <v>100</v>
      </c>
      <c r="H110" s="83">
        <v>370.76165999999995</v>
      </c>
      <c r="I110" s="84">
        <v>1.6000000000000001E-3</v>
      </c>
      <c r="J110" s="84">
        <f t="shared" si="1"/>
        <v>9.735194180831465E-4</v>
      </c>
      <c r="K110" s="84">
        <f>H110/'סכום נכסי הקרן'!$C$42</f>
        <v>7.9374123172767941E-5</v>
      </c>
    </row>
    <row r="111" spans="2:11">
      <c r="B111" s="76" t="s">
        <v>2228</v>
      </c>
      <c r="C111" s="73">
        <v>7032</v>
      </c>
      <c r="D111" s="86" t="s">
        <v>133</v>
      </c>
      <c r="E111" s="94">
        <v>43853</v>
      </c>
      <c r="F111" s="83">
        <v>137276.16</v>
      </c>
      <c r="G111" s="85">
        <v>79.153199999999998</v>
      </c>
      <c r="H111" s="83">
        <v>392.80036999999999</v>
      </c>
      <c r="I111" s="84">
        <v>2.5142153846153848E-4</v>
      </c>
      <c r="J111" s="84">
        <f t="shared" si="1"/>
        <v>1.0313870846981445E-3</v>
      </c>
      <c r="K111" s="84">
        <f>H111/'סכום נכסי הקרן'!$C$42</f>
        <v>8.4092257410566191E-5</v>
      </c>
    </row>
    <row r="112" spans="2:11">
      <c r="B112" s="76" t="s">
        <v>2229</v>
      </c>
      <c r="C112" s="73">
        <v>8337</v>
      </c>
      <c r="D112" s="86" t="s">
        <v>133</v>
      </c>
      <c r="E112" s="94">
        <v>44470</v>
      </c>
      <c r="F112" s="83">
        <v>434977.40803999995</v>
      </c>
      <c r="G112" s="85">
        <v>136.1335</v>
      </c>
      <c r="H112" s="83">
        <v>2140.6221408990004</v>
      </c>
      <c r="I112" s="84">
        <v>8.4481436070862155E-4</v>
      </c>
      <c r="J112" s="84">
        <f t="shared" si="1"/>
        <v>5.6206923362677099E-3</v>
      </c>
      <c r="K112" s="84">
        <f>H112/'סכום נכסי הקרן'!$C$42</f>
        <v>4.5827285776547526E-4</v>
      </c>
    </row>
    <row r="113" spans="2:11">
      <c r="B113" s="76" t="s">
        <v>2230</v>
      </c>
      <c r="C113" s="73">
        <v>8111</v>
      </c>
      <c r="D113" s="86" t="s">
        <v>133</v>
      </c>
      <c r="E113" s="94">
        <v>44377</v>
      </c>
      <c r="F113" s="83">
        <v>208418</v>
      </c>
      <c r="G113" s="85">
        <v>100.378</v>
      </c>
      <c r="H113" s="83">
        <v>756.27904000000001</v>
      </c>
      <c r="I113" s="84">
        <v>2.0333463414634145E-4</v>
      </c>
      <c r="J113" s="84">
        <f t="shared" si="1"/>
        <v>1.9857833491447869E-3</v>
      </c>
      <c r="K113" s="84">
        <f>H113/'סכום נכסי הקרן'!$C$42</f>
        <v>1.6190720926738405E-4</v>
      </c>
    </row>
    <row r="114" spans="2:11">
      <c r="B114" s="76" t="s">
        <v>2231</v>
      </c>
      <c r="C114" s="73">
        <v>9237</v>
      </c>
      <c r="D114" s="86" t="s">
        <v>133</v>
      </c>
      <c r="E114" s="94">
        <v>44712</v>
      </c>
      <c r="F114" s="83">
        <v>327300.09000000003</v>
      </c>
      <c r="G114" s="85">
        <v>111.6357</v>
      </c>
      <c r="H114" s="83">
        <v>1320.8622499999999</v>
      </c>
      <c r="I114" s="84">
        <v>2.4056402597402599E-4</v>
      </c>
      <c r="J114" s="84">
        <f t="shared" si="1"/>
        <v>3.4682255144396421E-3</v>
      </c>
      <c r="K114" s="84">
        <f>H114/'סכום נכסי הקרן'!$C$42</f>
        <v>2.8277541676169918E-4</v>
      </c>
    </row>
    <row r="115" spans="2:11">
      <c r="B115" s="76" t="s">
        <v>2232</v>
      </c>
      <c r="C115" s="73">
        <v>6648</v>
      </c>
      <c r="D115" s="86" t="s">
        <v>133</v>
      </c>
      <c r="E115" s="94">
        <v>43466</v>
      </c>
      <c r="F115" s="83">
        <v>936001.87</v>
      </c>
      <c r="G115" s="85">
        <v>122.7418</v>
      </c>
      <c r="H115" s="83">
        <v>4153.1489300000003</v>
      </c>
      <c r="I115" s="84">
        <v>1.5159900714285714E-4</v>
      </c>
      <c r="J115" s="84">
        <f t="shared" si="1"/>
        <v>1.0905041070174957E-2</v>
      </c>
      <c r="K115" s="84">
        <f>H115/'סכום נכסי הקרן'!$C$42</f>
        <v>8.8912255578063126E-4</v>
      </c>
    </row>
    <row r="116" spans="2:11">
      <c r="B116" s="76" t="s">
        <v>2233</v>
      </c>
      <c r="C116" s="73">
        <v>6665</v>
      </c>
      <c r="D116" s="86" t="s">
        <v>133</v>
      </c>
      <c r="E116" s="94">
        <v>43586</v>
      </c>
      <c r="F116" s="83">
        <v>131927.62</v>
      </c>
      <c r="G116" s="85">
        <v>203.9134</v>
      </c>
      <c r="H116" s="83">
        <v>972.50040000000001</v>
      </c>
      <c r="I116" s="84">
        <v>3.3560815939278938E-4</v>
      </c>
      <c r="J116" s="84">
        <f t="shared" si="1"/>
        <v>2.5535219134945812E-3</v>
      </c>
      <c r="K116" s="84">
        <f>H116/'סכום נכסי הקרן'!$C$42</f>
        <v>2.0819673354350096E-4</v>
      </c>
    </row>
    <row r="117" spans="2:11">
      <c r="B117" s="76" t="s">
        <v>2234</v>
      </c>
      <c r="C117" s="73">
        <v>7016</v>
      </c>
      <c r="D117" s="86" t="s">
        <v>133</v>
      </c>
      <c r="E117" s="94">
        <v>43627</v>
      </c>
      <c r="F117" s="83">
        <v>125858.27</v>
      </c>
      <c r="G117" s="85">
        <v>77.4679</v>
      </c>
      <c r="H117" s="83">
        <v>352.46163000000001</v>
      </c>
      <c r="I117" s="84">
        <v>6.4023714932126704E-4</v>
      </c>
      <c r="J117" s="84">
        <f t="shared" si="1"/>
        <v>9.2546850970037558E-4</v>
      </c>
      <c r="K117" s="84">
        <f>H117/'סכום נכסי הקרן'!$C$42</f>
        <v>7.545638034227855E-5</v>
      </c>
    </row>
    <row r="118" spans="2:11">
      <c r="B118" s="76" t="s">
        <v>2235</v>
      </c>
      <c r="C118" s="73">
        <v>7042</v>
      </c>
      <c r="D118" s="86" t="s">
        <v>133</v>
      </c>
      <c r="E118" s="94">
        <v>43558</v>
      </c>
      <c r="F118" s="83">
        <v>336428.96</v>
      </c>
      <c r="G118" s="85">
        <v>101.9453</v>
      </c>
      <c r="H118" s="83">
        <v>1239.84924</v>
      </c>
      <c r="I118" s="84">
        <v>1.0473707765944486E-3</v>
      </c>
      <c r="J118" s="84">
        <f t="shared" si="1"/>
        <v>3.2555073537960523E-3</v>
      </c>
      <c r="K118" s="84">
        <f>H118/'סכום נכסי הקרן'!$C$42</f>
        <v>2.654318310351257E-4</v>
      </c>
    </row>
    <row r="119" spans="2:11">
      <c r="B119" s="76" t="s">
        <v>2236</v>
      </c>
      <c r="C119" s="73">
        <v>7057</v>
      </c>
      <c r="D119" s="86" t="s">
        <v>133</v>
      </c>
      <c r="E119" s="94">
        <v>43917</v>
      </c>
      <c r="F119" s="83">
        <v>36897.800000000003</v>
      </c>
      <c r="G119" s="85">
        <v>117.5414</v>
      </c>
      <c r="H119" s="83">
        <v>156.78323</v>
      </c>
      <c r="I119" s="84">
        <v>5.8360754509803924E-3</v>
      </c>
      <c r="J119" s="84">
        <f t="shared" si="1"/>
        <v>4.1167017872019494E-4</v>
      </c>
      <c r="K119" s="84">
        <f>H119/'סכום נכסי הקרן'!$C$42</f>
        <v>3.3564774225696391E-5</v>
      </c>
    </row>
    <row r="120" spans="2:11">
      <c r="B120" s="76" t="s">
        <v>2237</v>
      </c>
      <c r="C120" s="73">
        <v>87954</v>
      </c>
      <c r="D120" s="86" t="s">
        <v>135</v>
      </c>
      <c r="E120" s="94">
        <v>44837</v>
      </c>
      <c r="F120" s="83">
        <v>61375.63</v>
      </c>
      <c r="G120" s="85">
        <v>100</v>
      </c>
      <c r="H120" s="83">
        <v>241.34126000000001</v>
      </c>
      <c r="I120" s="84">
        <v>2.0000000000000001E-4</v>
      </c>
      <c r="J120" s="84">
        <f t="shared" si="1"/>
        <v>6.3369659903522225E-4</v>
      </c>
      <c r="K120" s="84">
        <f>H120/'סכום נכסי הקרן'!$C$42</f>
        <v>5.1667291860520356E-5</v>
      </c>
    </row>
    <row r="121" spans="2:11">
      <c r="B121" s="76" t="s">
        <v>2238</v>
      </c>
      <c r="C121" s="73">
        <v>87953</v>
      </c>
      <c r="D121" s="86" t="s">
        <v>135</v>
      </c>
      <c r="E121" s="94">
        <v>44792</v>
      </c>
      <c r="F121" s="83">
        <v>82979.850000000006</v>
      </c>
      <c r="G121" s="85">
        <v>100</v>
      </c>
      <c r="H121" s="83">
        <v>326.29338000000001</v>
      </c>
      <c r="I121" s="84">
        <v>2.0000000000000001E-4</v>
      </c>
      <c r="J121" s="84">
        <f t="shared" si="1"/>
        <v>8.5675779265305656E-4</v>
      </c>
      <c r="K121" s="84">
        <f>H121/'סכום נכסי הקרן'!$C$42</f>
        <v>6.9854177841847991E-5</v>
      </c>
    </row>
    <row r="122" spans="2:11">
      <c r="B122" s="76" t="s">
        <v>2239</v>
      </c>
      <c r="C122" s="73">
        <v>5237</v>
      </c>
      <c r="D122" s="86" t="s">
        <v>133</v>
      </c>
      <c r="E122" s="94">
        <v>43007</v>
      </c>
      <c r="F122" s="83">
        <v>831157.61</v>
      </c>
      <c r="G122" s="85">
        <v>39.3964</v>
      </c>
      <c r="H122" s="83">
        <v>1183.71794</v>
      </c>
      <c r="I122" s="84">
        <v>5.2147499999999998E-4</v>
      </c>
      <c r="J122" s="84">
        <f t="shared" si="1"/>
        <v>3.1081218055917137E-3</v>
      </c>
      <c r="K122" s="84">
        <f>H122/'סכום נכסי הקרן'!$C$42</f>
        <v>2.5341502023530464E-4</v>
      </c>
    </row>
    <row r="123" spans="2:11">
      <c r="B123" s="76" t="s">
        <v>2240</v>
      </c>
      <c r="C123" s="73">
        <v>87343</v>
      </c>
      <c r="D123" s="86" t="s">
        <v>133</v>
      </c>
      <c r="E123" s="94">
        <v>44421</v>
      </c>
      <c r="F123" s="83">
        <v>93585.04</v>
      </c>
      <c r="G123" s="85">
        <v>100</v>
      </c>
      <c r="H123" s="83">
        <v>338.30993000000001</v>
      </c>
      <c r="I123" s="84">
        <v>2.9999999999999997E-4</v>
      </c>
      <c r="J123" s="84">
        <f t="shared" si="1"/>
        <v>8.8830998918644954E-4</v>
      </c>
      <c r="K123" s="84">
        <f>H123/'סכום נכסי הקרן'!$C$42</f>
        <v>7.2426728411968222E-5</v>
      </c>
    </row>
    <row r="124" spans="2:11">
      <c r="B124" s="76" t="s">
        <v>2241</v>
      </c>
      <c r="C124" s="73">
        <v>87342</v>
      </c>
      <c r="D124" s="86" t="s">
        <v>133</v>
      </c>
      <c r="E124" s="94">
        <v>44421</v>
      </c>
      <c r="F124" s="83">
        <v>51952.05</v>
      </c>
      <c r="G124" s="85">
        <v>100</v>
      </c>
      <c r="H124" s="83">
        <v>187.80665999999999</v>
      </c>
      <c r="I124" s="84">
        <v>2.9999999999999997E-4</v>
      </c>
      <c r="J124" s="84">
        <f t="shared" si="1"/>
        <v>4.9312927975168571E-4</v>
      </c>
      <c r="K124" s="84">
        <f>H124/'סכום נכסי הקרן'!$C$42</f>
        <v>4.0206392871113348E-5</v>
      </c>
    </row>
    <row r="125" spans="2:11">
      <c r="B125" s="76" t="s">
        <v>2242</v>
      </c>
      <c r="C125" s="73">
        <v>9011</v>
      </c>
      <c r="D125" s="86" t="s">
        <v>136</v>
      </c>
      <c r="E125" s="94">
        <v>44644</v>
      </c>
      <c r="F125" s="83">
        <v>1463395.8962659999</v>
      </c>
      <c r="G125" s="85">
        <v>102.169</v>
      </c>
      <c r="H125" s="83">
        <v>6679.075799197999</v>
      </c>
      <c r="I125" s="84">
        <v>2.2583271032324786E-3</v>
      </c>
      <c r="J125" s="84">
        <f t="shared" si="1"/>
        <v>1.7537438971894945E-2</v>
      </c>
      <c r="K125" s="84">
        <f>H125/'סכום נכסי הקרן'!$C$42</f>
        <v>1.429882974323169E-3</v>
      </c>
    </row>
    <row r="126" spans="2:11">
      <c r="B126" s="76" t="s">
        <v>2243</v>
      </c>
      <c r="C126" s="73">
        <v>8329</v>
      </c>
      <c r="D126" s="86" t="s">
        <v>133</v>
      </c>
      <c r="E126" s="94">
        <v>43810</v>
      </c>
      <c r="F126" s="83">
        <v>921743.12</v>
      </c>
      <c r="G126" s="85">
        <v>107.44889999999999</v>
      </c>
      <c r="H126" s="83">
        <v>3580.3062599999998</v>
      </c>
      <c r="I126" s="84">
        <v>9.8792079435714285E-5</v>
      </c>
      <c r="J126" s="84">
        <f t="shared" si="1"/>
        <v>9.4009118062386675E-3</v>
      </c>
      <c r="K126" s="84">
        <f>H126/'סכום נכסי הקרן'!$C$42</f>
        <v>7.6648613040914782E-4</v>
      </c>
    </row>
    <row r="127" spans="2:11">
      <c r="B127" s="76" t="s">
        <v>2244</v>
      </c>
      <c r="C127" s="73">
        <v>5290</v>
      </c>
      <c r="D127" s="86" t="s">
        <v>133</v>
      </c>
      <c r="E127" s="94">
        <v>42359</v>
      </c>
      <c r="F127" s="83">
        <v>184868.7</v>
      </c>
      <c r="G127" s="85">
        <v>59.482399999999998</v>
      </c>
      <c r="H127" s="83">
        <v>397.52109000000002</v>
      </c>
      <c r="I127" s="84">
        <v>3.9099238867971409E-5</v>
      </c>
      <c r="J127" s="84">
        <f t="shared" si="1"/>
        <v>1.043782413242454E-3</v>
      </c>
      <c r="K127" s="84">
        <f>H127/'סכום נכסי הקרן'!$C$42</f>
        <v>8.5102887826732067E-5</v>
      </c>
    </row>
    <row r="128" spans="2:11">
      <c r="B128" s="76" t="s">
        <v>2245</v>
      </c>
      <c r="C128" s="73">
        <v>8278</v>
      </c>
      <c r="D128" s="86" t="s">
        <v>133</v>
      </c>
      <c r="E128" s="94">
        <v>44256</v>
      </c>
      <c r="F128" s="83">
        <v>170028.39</v>
      </c>
      <c r="G128" s="85">
        <v>117.8798</v>
      </c>
      <c r="H128" s="83">
        <v>724.55131000000006</v>
      </c>
      <c r="I128" s="84">
        <v>6.801135876E-4</v>
      </c>
      <c r="J128" s="84">
        <f t="shared" si="1"/>
        <v>1.9024749476053745E-3</v>
      </c>
      <c r="K128" s="84">
        <f>H128/'סכום נכסי הקרן'!$C$42</f>
        <v>1.5511481129124941E-4</v>
      </c>
    </row>
    <row r="129" spans="2:11">
      <c r="B129" s="76" t="s">
        <v>2246</v>
      </c>
      <c r="C129" s="73">
        <v>8413</v>
      </c>
      <c r="D129" s="86" t="s">
        <v>135</v>
      </c>
      <c r="E129" s="94">
        <v>44661</v>
      </c>
      <c r="F129" s="83">
        <v>73225.63</v>
      </c>
      <c r="G129" s="85">
        <v>101.27200000000001</v>
      </c>
      <c r="H129" s="83">
        <v>291.60039</v>
      </c>
      <c r="I129" s="84">
        <v>3.9885033333333334E-4</v>
      </c>
      <c r="J129" s="84">
        <f t="shared" si="1"/>
        <v>7.6566342373593488E-4</v>
      </c>
      <c r="K129" s="84">
        <f>H129/'סכום נכסי הקרן'!$C$42</f>
        <v>6.2426965272210648E-5</v>
      </c>
    </row>
    <row r="130" spans="2:11">
      <c r="B130" s="76" t="s">
        <v>2247</v>
      </c>
      <c r="C130" s="73">
        <v>7053</v>
      </c>
      <c r="D130" s="86" t="s">
        <v>140</v>
      </c>
      <c r="E130" s="94">
        <v>43096</v>
      </c>
      <c r="F130" s="83">
        <v>4767837.72</v>
      </c>
      <c r="G130" s="85">
        <v>45.448</v>
      </c>
      <c r="H130" s="83">
        <v>1143.89959</v>
      </c>
      <c r="I130" s="84">
        <v>2.4770955755493618E-4</v>
      </c>
      <c r="J130" s="84">
        <f t="shared" si="1"/>
        <v>3.003569633392919E-3</v>
      </c>
      <c r="K130" s="84">
        <f>H130/'סכום נכסי הקרן'!$C$42</f>
        <v>2.4489055031725438E-4</v>
      </c>
    </row>
    <row r="131" spans="2:11">
      <c r="B131" s="76" t="s">
        <v>2248</v>
      </c>
      <c r="C131" s="73">
        <v>8281</v>
      </c>
      <c r="D131" s="86" t="s">
        <v>135</v>
      </c>
      <c r="E131" s="94">
        <v>44302</v>
      </c>
      <c r="F131" s="83">
        <v>1035718.36</v>
      </c>
      <c r="G131" s="85">
        <v>140.8741</v>
      </c>
      <c r="H131" s="83">
        <v>5737.3114800000003</v>
      </c>
      <c r="I131" s="84">
        <v>3.9063517571428569E-4</v>
      </c>
      <c r="J131" s="84">
        <f t="shared" si="1"/>
        <v>1.5064621658483665E-2</v>
      </c>
      <c r="K131" s="84">
        <f>H131/'סכום נכסי הקרן'!$C$42</f>
        <v>1.2282663425718173E-3</v>
      </c>
    </row>
    <row r="132" spans="2:11">
      <c r="B132" s="76" t="s">
        <v>2249</v>
      </c>
      <c r="C132" s="73">
        <v>8327</v>
      </c>
      <c r="D132" s="86" t="s">
        <v>133</v>
      </c>
      <c r="E132" s="94">
        <v>44427</v>
      </c>
      <c r="F132" s="83">
        <v>24936.16</v>
      </c>
      <c r="G132" s="85">
        <v>171.32490000000001</v>
      </c>
      <c r="H132" s="83">
        <v>154.43948999999998</v>
      </c>
      <c r="I132" s="84">
        <v>1.5112825575757576E-4</v>
      </c>
      <c r="J132" s="84">
        <f t="shared" si="1"/>
        <v>4.0551615405394915E-4</v>
      </c>
      <c r="K132" s="84">
        <f>H132/'סכום נכסי הקרן'!$C$42</f>
        <v>3.3063017092974129E-5</v>
      </c>
    </row>
    <row r="133" spans="2:11">
      <c r="B133" s="76" t="s">
        <v>2250</v>
      </c>
      <c r="C133" s="73">
        <v>5332</v>
      </c>
      <c r="D133" s="86" t="s">
        <v>133</v>
      </c>
      <c r="E133" s="94">
        <v>43318</v>
      </c>
      <c r="F133" s="83">
        <v>128346.27</v>
      </c>
      <c r="G133" s="85">
        <v>106.69629999999999</v>
      </c>
      <c r="H133" s="83">
        <v>495.04071000000005</v>
      </c>
      <c r="I133" s="84">
        <v>6.1931151851851853E-5</v>
      </c>
      <c r="J133" s="84">
        <f t="shared" si="1"/>
        <v>1.2998424484523773E-3</v>
      </c>
      <c r="K133" s="84">
        <f>H133/'סכום נכסי הקרן'!$C$42</f>
        <v>1.0598027393413468E-4</v>
      </c>
    </row>
    <row r="134" spans="2:11">
      <c r="B134" s="76" t="s">
        <v>2251</v>
      </c>
      <c r="C134" s="73">
        <v>5294</v>
      </c>
      <c r="D134" s="86" t="s">
        <v>136</v>
      </c>
      <c r="E134" s="94">
        <v>42646</v>
      </c>
      <c r="F134" s="83">
        <v>179409.3</v>
      </c>
      <c r="G134" s="85">
        <v>47.417000000000002</v>
      </c>
      <c r="H134" s="83">
        <v>380.02697999999998</v>
      </c>
      <c r="I134" s="84">
        <v>2.9901548333333334E-4</v>
      </c>
      <c r="J134" s="84">
        <f t="shared" si="1"/>
        <v>9.9784763188700675E-4</v>
      </c>
      <c r="K134" s="84">
        <f>H134/'סכום נכסי הקרן'!$C$42</f>
        <v>8.1357679538642208E-5</v>
      </c>
    </row>
    <row r="135" spans="2:11">
      <c r="B135" s="76" t="s">
        <v>2252</v>
      </c>
      <c r="C135" s="73">
        <v>8323</v>
      </c>
      <c r="D135" s="86" t="s">
        <v>133</v>
      </c>
      <c r="E135" s="94">
        <v>44406</v>
      </c>
      <c r="F135" s="83">
        <v>1120337.9199999999</v>
      </c>
      <c r="G135" s="85">
        <v>96.047300000000007</v>
      </c>
      <c r="H135" s="83">
        <v>3889.9363699999999</v>
      </c>
      <c r="I135" s="84">
        <v>7.4205524341463408E-5</v>
      </c>
      <c r="J135" s="84">
        <f t="shared" si="1"/>
        <v>1.0213916377715182E-2</v>
      </c>
      <c r="K135" s="84">
        <f>H135/'סכום נכסי הקרן'!$C$42</f>
        <v>8.3277296947750702E-4</v>
      </c>
    </row>
    <row r="136" spans="2:11">
      <c r="B136" s="76" t="s">
        <v>2253</v>
      </c>
      <c r="C136" s="73">
        <v>7060</v>
      </c>
      <c r="D136" s="86" t="s">
        <v>135</v>
      </c>
      <c r="E136" s="94">
        <v>44197</v>
      </c>
      <c r="F136" s="83">
        <v>806808.98</v>
      </c>
      <c r="G136" s="85">
        <v>110.4329</v>
      </c>
      <c r="H136" s="83">
        <v>3503.5215899999998</v>
      </c>
      <c r="I136" s="84">
        <v>6.6921405855855859E-5</v>
      </c>
      <c r="J136" s="84">
        <f t="shared" si="1"/>
        <v>9.1992961179927311E-3</v>
      </c>
      <c r="K136" s="84">
        <f>H136/'סכום נכסי הקרן'!$C$42</f>
        <v>7.5004776444013066E-4</v>
      </c>
    </row>
    <row r="137" spans="2:11">
      <c r="B137" s="76" t="s">
        <v>2254</v>
      </c>
      <c r="C137" s="73">
        <v>9317</v>
      </c>
      <c r="D137" s="86" t="s">
        <v>135</v>
      </c>
      <c r="E137" s="94">
        <v>44545</v>
      </c>
      <c r="F137" s="83">
        <v>1730955.9250729999</v>
      </c>
      <c r="G137" s="85">
        <v>100.1293</v>
      </c>
      <c r="H137" s="83">
        <v>6815.2656463199992</v>
      </c>
      <c r="I137" s="84">
        <v>4.3284674468459271E-4</v>
      </c>
      <c r="J137" s="84">
        <f t="shared" si="1"/>
        <v>1.7895036520463054E-2</v>
      </c>
      <c r="K137" s="84">
        <f>H137/'סכום נכסי הקרן'!$C$42</f>
        <v>1.4590390356600993E-3</v>
      </c>
    </row>
    <row r="138" spans="2:11">
      <c r="B138" s="76" t="s">
        <v>2255</v>
      </c>
      <c r="C138" s="73">
        <v>8313</v>
      </c>
      <c r="D138" s="86" t="s">
        <v>133</v>
      </c>
      <c r="E138" s="94">
        <v>44357</v>
      </c>
      <c r="F138" s="83">
        <v>46805.49</v>
      </c>
      <c r="G138" s="85">
        <v>102.2286</v>
      </c>
      <c r="H138" s="83">
        <v>172.97269</v>
      </c>
      <c r="I138" s="84">
        <v>3.3495809019607843E-3</v>
      </c>
      <c r="J138" s="84">
        <f t="shared" si="1"/>
        <v>4.5417930352635848E-4</v>
      </c>
      <c r="K138" s="84">
        <f>H138/'סכום נכסי הקרן'!$C$42</f>
        <v>3.7030677879651869E-5</v>
      </c>
    </row>
    <row r="139" spans="2:11">
      <c r="B139" s="76" t="s">
        <v>2256</v>
      </c>
      <c r="C139" s="73">
        <v>6657</v>
      </c>
      <c r="D139" s="86" t="s">
        <v>133</v>
      </c>
      <c r="E139" s="94">
        <v>42916</v>
      </c>
      <c r="F139" s="83">
        <v>78005.63</v>
      </c>
      <c r="G139" s="132">
        <v>0</v>
      </c>
      <c r="H139" s="132">
        <v>0</v>
      </c>
      <c r="I139" s="84">
        <v>3.3482412774318362E-3</v>
      </c>
      <c r="J139" s="106">
        <v>0</v>
      </c>
      <c r="K139" s="106">
        <v>0</v>
      </c>
    </row>
    <row r="140" spans="2:11">
      <c r="B140" s="76" t="s">
        <v>2257</v>
      </c>
      <c r="C140" s="73">
        <v>7009</v>
      </c>
      <c r="D140" s="86" t="s">
        <v>133</v>
      </c>
      <c r="E140" s="94">
        <v>42916</v>
      </c>
      <c r="F140" s="83">
        <v>53877.78</v>
      </c>
      <c r="G140" s="85">
        <v>98.380700000000004</v>
      </c>
      <c r="H140" s="83">
        <v>191.61426999999998</v>
      </c>
      <c r="I140" s="84">
        <v>3.3482416547571908E-3</v>
      </c>
      <c r="J140" s="84">
        <f t="shared" ref="J140:J203" si="2">IFERROR(H140/$H$11,0)</f>
        <v>5.0312702944211359E-4</v>
      </c>
      <c r="K140" s="84">
        <f>H140/'סכום נכסי הקרן'!$C$42</f>
        <v>4.1021541085558878E-5</v>
      </c>
    </row>
    <row r="141" spans="2:11">
      <c r="B141" s="76" t="s">
        <v>2258</v>
      </c>
      <c r="C141" s="73">
        <v>7987</v>
      </c>
      <c r="D141" s="86" t="s">
        <v>133</v>
      </c>
      <c r="E141" s="94">
        <v>42916</v>
      </c>
      <c r="F141" s="83">
        <v>63111.89</v>
      </c>
      <c r="G141" s="85">
        <v>99.990200000000002</v>
      </c>
      <c r="H141" s="83">
        <v>228.12714000000003</v>
      </c>
      <c r="I141" s="84">
        <v>3.3482678361426892E-3</v>
      </c>
      <c r="J141" s="84">
        <f t="shared" si="2"/>
        <v>5.9899990894897968E-4</v>
      </c>
      <c r="K141" s="84">
        <f>H141/'סכום נכסי הקרן'!$C$42</f>
        <v>4.8838360766351298E-5</v>
      </c>
    </row>
    <row r="142" spans="2:11">
      <c r="B142" s="76" t="s">
        <v>2259</v>
      </c>
      <c r="C142" s="73">
        <v>7988</v>
      </c>
      <c r="D142" s="86" t="s">
        <v>133</v>
      </c>
      <c r="E142" s="94">
        <v>42916</v>
      </c>
      <c r="F142" s="83">
        <v>63070.25</v>
      </c>
      <c r="G142" s="85">
        <v>0.81669999999999998</v>
      </c>
      <c r="H142" s="83">
        <v>1.86205</v>
      </c>
      <c r="I142" s="84">
        <v>3.3482678361426892E-3</v>
      </c>
      <c r="J142" s="84">
        <f t="shared" si="2"/>
        <v>4.8892375561208868E-6</v>
      </c>
      <c r="K142" s="84">
        <f>H142/'סכום נכסי הקרן'!$C$42</f>
        <v>3.9863503160993657E-7</v>
      </c>
    </row>
    <row r="143" spans="2:11">
      <c r="B143" s="76" t="s">
        <v>2260</v>
      </c>
      <c r="C143" s="73">
        <v>8271</v>
      </c>
      <c r="D143" s="86" t="s">
        <v>133</v>
      </c>
      <c r="E143" s="94">
        <v>42916</v>
      </c>
      <c r="F143" s="83">
        <v>38786.239999999998</v>
      </c>
      <c r="G143" s="85">
        <v>108.1523</v>
      </c>
      <c r="H143" s="83">
        <v>151.64277999999999</v>
      </c>
      <c r="I143" s="84">
        <v>3.3482413333333337E-3</v>
      </c>
      <c r="J143" s="84">
        <f t="shared" si="2"/>
        <v>3.9817275319705553E-4</v>
      </c>
      <c r="K143" s="84">
        <f>H143/'סכום נכסי הקרן'!$C$42</f>
        <v>3.2464286350376549E-5</v>
      </c>
    </row>
    <row r="144" spans="2:11">
      <c r="B144" s="76" t="s">
        <v>2261</v>
      </c>
      <c r="C144" s="73">
        <v>7999</v>
      </c>
      <c r="D144" s="86" t="s">
        <v>135</v>
      </c>
      <c r="E144" s="94">
        <v>44228</v>
      </c>
      <c r="F144" s="83">
        <v>933729.64</v>
      </c>
      <c r="G144" s="85">
        <v>118.4289</v>
      </c>
      <c r="H144" s="83">
        <v>4348.2493400000003</v>
      </c>
      <c r="I144" s="84">
        <v>1.755982886792453E-3</v>
      </c>
      <c r="J144" s="84">
        <f t="shared" si="2"/>
        <v>1.1417321756400667E-2</v>
      </c>
      <c r="K144" s="84">
        <f>H144/'סכום נכסי הקרן'!$C$42</f>
        <v>9.3089042351106896E-4</v>
      </c>
    </row>
    <row r="145" spans="2:11">
      <c r="B145" s="76" t="s">
        <v>2262</v>
      </c>
      <c r="C145" s="73">
        <v>87957</v>
      </c>
      <c r="D145" s="86" t="s">
        <v>135</v>
      </c>
      <c r="E145" s="94">
        <v>44895</v>
      </c>
      <c r="F145" s="83">
        <v>153193.57999999999</v>
      </c>
      <c r="G145" s="85">
        <v>100</v>
      </c>
      <c r="H145" s="83">
        <v>602.38779</v>
      </c>
      <c r="I145" s="84">
        <v>2.9999999999999997E-4</v>
      </c>
      <c r="J145" s="84">
        <f t="shared" si="2"/>
        <v>1.5817067244255857E-3</v>
      </c>
      <c r="K145" s="84">
        <f>H145/'סכום נכסי הקרן'!$C$42</f>
        <v>1.2896156156284194E-4</v>
      </c>
    </row>
    <row r="146" spans="2:11">
      <c r="B146" s="76" t="s">
        <v>2263</v>
      </c>
      <c r="C146" s="73">
        <v>87958</v>
      </c>
      <c r="D146" s="86" t="s">
        <v>135</v>
      </c>
      <c r="E146" s="94">
        <v>44895</v>
      </c>
      <c r="F146" s="83">
        <v>114895.18</v>
      </c>
      <c r="G146" s="85">
        <v>100</v>
      </c>
      <c r="H146" s="83">
        <v>451.79084</v>
      </c>
      <c r="I146" s="84">
        <v>2.0000000000000001E-4</v>
      </c>
      <c r="J146" s="84">
        <f t="shared" si="2"/>
        <v>1.1862800367548683E-3</v>
      </c>
      <c r="K146" s="84">
        <f>H146/'סכום נכסי הקרן'!$C$42</f>
        <v>9.6721170636921569E-5</v>
      </c>
    </row>
    <row r="147" spans="2:11">
      <c r="B147" s="76" t="s">
        <v>2264</v>
      </c>
      <c r="C147" s="73">
        <v>7991</v>
      </c>
      <c r="D147" s="86" t="s">
        <v>133</v>
      </c>
      <c r="E147" s="94">
        <v>44105</v>
      </c>
      <c r="F147" s="83">
        <v>972545.37</v>
      </c>
      <c r="G147" s="85">
        <v>110.7782</v>
      </c>
      <c r="H147" s="83">
        <v>3894.6862299999998</v>
      </c>
      <c r="I147" s="84">
        <v>1.9218043194444445E-4</v>
      </c>
      <c r="J147" s="84">
        <f t="shared" si="2"/>
        <v>1.0226388219984893E-2</v>
      </c>
      <c r="K147" s="84">
        <f>H147/'סכום נכסי הקרן'!$C$42</f>
        <v>8.3378983830017172E-4</v>
      </c>
    </row>
    <row r="148" spans="2:11">
      <c r="B148" s="76" t="s">
        <v>2265</v>
      </c>
      <c r="C148" s="73">
        <v>9229</v>
      </c>
      <c r="D148" s="86" t="s">
        <v>133</v>
      </c>
      <c r="E148" s="94">
        <v>44735</v>
      </c>
      <c r="F148" s="83">
        <v>125140.29</v>
      </c>
      <c r="G148" s="85">
        <v>102.0635</v>
      </c>
      <c r="H148" s="83">
        <v>461.71706</v>
      </c>
      <c r="I148" s="84">
        <v>8.3339157533333333E-4</v>
      </c>
      <c r="J148" s="84">
        <f t="shared" si="2"/>
        <v>1.2123435944543493E-3</v>
      </c>
      <c r="K148" s="84">
        <f>H148/'סכום נכסי הקרן'!$C$42</f>
        <v>9.8846215089791893E-5</v>
      </c>
    </row>
    <row r="149" spans="2:11">
      <c r="B149" s="76" t="s">
        <v>2266</v>
      </c>
      <c r="C149" s="73">
        <v>9385</v>
      </c>
      <c r="D149" s="86" t="s">
        <v>135</v>
      </c>
      <c r="E149" s="94">
        <v>44896</v>
      </c>
      <c r="F149" s="83">
        <v>423767.51</v>
      </c>
      <c r="G149" s="85">
        <v>100</v>
      </c>
      <c r="H149" s="83">
        <v>1666.3386</v>
      </c>
      <c r="I149" s="84">
        <v>1.0278928888888888E-3</v>
      </c>
      <c r="J149" s="84">
        <f t="shared" si="2"/>
        <v>4.3753525761037028E-3</v>
      </c>
      <c r="K149" s="84">
        <f>H149/'סכום נכסי הקרן'!$C$42</f>
        <v>3.5673636072278267E-4</v>
      </c>
    </row>
    <row r="150" spans="2:11">
      <c r="B150" s="76" t="s">
        <v>2267</v>
      </c>
      <c r="C150" s="73">
        <v>7027</v>
      </c>
      <c r="D150" s="86" t="s">
        <v>136</v>
      </c>
      <c r="E150" s="94">
        <v>43738</v>
      </c>
      <c r="F150" s="83">
        <v>785176.21</v>
      </c>
      <c r="G150" s="85">
        <v>108.46040000000001</v>
      </c>
      <c r="H150" s="83">
        <v>3804.2910200000001</v>
      </c>
      <c r="I150" s="84">
        <v>3.2715675416666667E-4</v>
      </c>
      <c r="J150" s="84">
        <f t="shared" si="2"/>
        <v>9.9890349504027486E-3</v>
      </c>
      <c r="K150" s="84">
        <f>H150/'סכום נכסי הקרן'!$C$42</f>
        <v>8.1443767407486265E-4</v>
      </c>
    </row>
    <row r="151" spans="2:11">
      <c r="B151" s="76" t="s">
        <v>2268</v>
      </c>
      <c r="C151" s="73">
        <v>9246</v>
      </c>
      <c r="D151" s="86" t="s">
        <v>135</v>
      </c>
      <c r="E151" s="94">
        <v>44816</v>
      </c>
      <c r="F151" s="83">
        <v>1386040.71</v>
      </c>
      <c r="G151" s="85">
        <v>86.131399999999999</v>
      </c>
      <c r="H151" s="83">
        <v>4694.3243400000001</v>
      </c>
      <c r="I151" s="84">
        <v>8.5130397727272724E-4</v>
      </c>
      <c r="J151" s="84">
        <f t="shared" si="2"/>
        <v>1.2326020710367818E-2</v>
      </c>
      <c r="K151" s="84">
        <f>H151/'סכום נכסי הקרן'!$C$42</f>
        <v>1.0049795288328428E-3</v>
      </c>
    </row>
    <row r="152" spans="2:11">
      <c r="B152" s="76" t="s">
        <v>2269</v>
      </c>
      <c r="C152" s="73">
        <v>9245</v>
      </c>
      <c r="D152" s="86" t="s">
        <v>133</v>
      </c>
      <c r="E152" s="94">
        <v>44816</v>
      </c>
      <c r="F152" s="83">
        <v>129298.88</v>
      </c>
      <c r="G152" s="85">
        <v>100.9092</v>
      </c>
      <c r="H152" s="83">
        <v>471.66521</v>
      </c>
      <c r="I152" s="84">
        <v>9.1378749999999995E-4</v>
      </c>
      <c r="J152" s="84">
        <f t="shared" si="2"/>
        <v>1.2384647343775114E-3</v>
      </c>
      <c r="K152" s="84">
        <f>H152/'סכום נכסי הקרן'!$C$42</f>
        <v>1.0097595440383308E-4</v>
      </c>
    </row>
    <row r="153" spans="2:11">
      <c r="B153" s="76" t="s">
        <v>2270</v>
      </c>
      <c r="C153" s="73">
        <v>8412</v>
      </c>
      <c r="D153" s="86" t="s">
        <v>135</v>
      </c>
      <c r="E153" s="94">
        <v>44440</v>
      </c>
      <c r="F153" s="83">
        <v>242767.94</v>
      </c>
      <c r="G153" s="85">
        <v>104.2872</v>
      </c>
      <c r="H153" s="83">
        <v>995.53823999999997</v>
      </c>
      <c r="I153" s="84">
        <v>8.2294214440677962E-4</v>
      </c>
      <c r="J153" s="84">
        <f t="shared" si="2"/>
        <v>2.6140130241199158E-3</v>
      </c>
      <c r="K153" s="84">
        <f>H153/'סכום נכסי הקרן'!$C$42</f>
        <v>2.1312876548497658E-4</v>
      </c>
    </row>
    <row r="154" spans="2:11">
      <c r="B154" s="76" t="s">
        <v>2271</v>
      </c>
      <c r="C154" s="73">
        <v>9495</v>
      </c>
      <c r="D154" s="86" t="s">
        <v>133</v>
      </c>
      <c r="E154" s="94">
        <v>44980</v>
      </c>
      <c r="F154" s="83">
        <v>1264015.02</v>
      </c>
      <c r="G154" s="85">
        <v>100.6091</v>
      </c>
      <c r="H154" s="83">
        <v>4597.2466199999999</v>
      </c>
      <c r="I154" s="84">
        <v>2.7270826666666668E-3</v>
      </c>
      <c r="J154" s="84">
        <f t="shared" si="2"/>
        <v>1.207112098453522E-2</v>
      </c>
      <c r="K154" s="84">
        <f>H154/'סכום נכסי הקרן'!$C$42</f>
        <v>9.8419674642591447E-4</v>
      </c>
    </row>
    <row r="155" spans="2:11">
      <c r="B155" s="76" t="s">
        <v>2272</v>
      </c>
      <c r="C155" s="73">
        <v>7018</v>
      </c>
      <c r="D155" s="86" t="s">
        <v>133</v>
      </c>
      <c r="E155" s="94">
        <v>43525</v>
      </c>
      <c r="F155" s="83">
        <v>1250981.72</v>
      </c>
      <c r="G155" s="85">
        <v>109.30629999999999</v>
      </c>
      <c r="H155" s="83">
        <v>4943.1576100000002</v>
      </c>
      <c r="I155" s="84">
        <v>7.7701568636363643E-5</v>
      </c>
      <c r="J155" s="84">
        <f t="shared" si="2"/>
        <v>1.2979389292788468E-2</v>
      </c>
      <c r="K155" s="84">
        <f>H155/'סכום נכסי הקרן'!$C$42</f>
        <v>1.0582507398379467E-3</v>
      </c>
    </row>
    <row r="156" spans="2:11">
      <c r="B156" s="76" t="s">
        <v>2273</v>
      </c>
      <c r="C156" s="73">
        <v>8287</v>
      </c>
      <c r="D156" s="86" t="s">
        <v>133</v>
      </c>
      <c r="E156" s="94">
        <v>43800</v>
      </c>
      <c r="F156" s="83">
        <v>294237.58</v>
      </c>
      <c r="G156" s="85">
        <v>211.86580000000001</v>
      </c>
      <c r="H156" s="83">
        <v>2253.5505099999996</v>
      </c>
      <c r="I156" s="84">
        <v>2.2439488636363638E-3</v>
      </c>
      <c r="J156" s="84">
        <f t="shared" si="2"/>
        <v>5.9172115615087548E-3</v>
      </c>
      <c r="K156" s="84">
        <f>H156/'סכום נכסי הקרן'!$C$42</f>
        <v>4.8244900984852101E-4</v>
      </c>
    </row>
    <row r="157" spans="2:11">
      <c r="B157" s="76" t="s">
        <v>2274</v>
      </c>
      <c r="C157" s="73">
        <v>1181106</v>
      </c>
      <c r="D157" s="86" t="s">
        <v>133</v>
      </c>
      <c r="E157" s="94">
        <v>44287</v>
      </c>
      <c r="F157" s="83">
        <v>393924.94</v>
      </c>
      <c r="G157" s="85">
        <v>122.61450000000001</v>
      </c>
      <c r="H157" s="83">
        <v>1746.0778899999998</v>
      </c>
      <c r="I157" s="84">
        <v>2.7271635333333336E-3</v>
      </c>
      <c r="J157" s="84">
        <f t="shared" si="2"/>
        <v>4.5847262939772366E-3</v>
      </c>
      <c r="K157" s="84">
        <f>H157/'סכום נכסי הקרן'!$C$42</f>
        <v>3.7380726343200308E-4</v>
      </c>
    </row>
    <row r="158" spans="2:11">
      <c r="B158" s="76" t="s">
        <v>2275</v>
      </c>
      <c r="C158" s="73">
        <v>62171</v>
      </c>
      <c r="D158" s="86" t="s">
        <v>133</v>
      </c>
      <c r="E158" s="94">
        <v>42549</v>
      </c>
      <c r="F158" s="83">
        <v>14974.71</v>
      </c>
      <c r="G158" s="85">
        <v>100</v>
      </c>
      <c r="H158" s="83">
        <v>54.133589999999998</v>
      </c>
      <c r="I158" s="84">
        <v>0</v>
      </c>
      <c r="J158" s="84">
        <f t="shared" si="2"/>
        <v>1.4214010433428214E-4</v>
      </c>
      <c r="K158" s="84">
        <f>H158/'סכום נכסי הקרן'!$C$42</f>
        <v>1.1589133138642542E-5</v>
      </c>
    </row>
    <row r="159" spans="2:11">
      <c r="B159" s="76" t="s">
        <v>2276</v>
      </c>
      <c r="C159" s="73">
        <v>62172</v>
      </c>
      <c r="D159" s="86" t="s">
        <v>133</v>
      </c>
      <c r="E159" s="94">
        <v>42549</v>
      </c>
      <c r="F159" s="83">
        <v>36463.93</v>
      </c>
      <c r="G159" s="85">
        <v>100</v>
      </c>
      <c r="H159" s="83">
        <v>131.81710000000001</v>
      </c>
      <c r="I159" s="84">
        <v>0</v>
      </c>
      <c r="J159" s="84">
        <f t="shared" si="2"/>
        <v>3.4611590228991843E-4</v>
      </c>
      <c r="K159" s="84">
        <f>H159/'סכום נכסי הקרן'!$C$42</f>
        <v>2.8219926331317729E-5</v>
      </c>
    </row>
    <row r="160" spans="2:11">
      <c r="B160" s="76" t="s">
        <v>2277</v>
      </c>
      <c r="C160" s="73">
        <v>62173</v>
      </c>
      <c r="D160" s="86" t="s">
        <v>133</v>
      </c>
      <c r="E160" s="94">
        <v>42549</v>
      </c>
      <c r="F160" s="83">
        <v>98506.32</v>
      </c>
      <c r="G160" s="85">
        <v>100</v>
      </c>
      <c r="H160" s="83">
        <v>356.10033000000004</v>
      </c>
      <c r="I160" s="84">
        <v>1E-4</v>
      </c>
      <c r="J160" s="84">
        <f t="shared" si="2"/>
        <v>9.3502274760776647E-4</v>
      </c>
      <c r="K160" s="84">
        <f>H160/'סכום נכסי הקרן'!$C$42</f>
        <v>7.6235367635594565E-5</v>
      </c>
    </row>
    <row r="161" spans="2:11">
      <c r="B161" s="76" t="s">
        <v>2278</v>
      </c>
      <c r="C161" s="73">
        <v>87956</v>
      </c>
      <c r="D161" s="86" t="s">
        <v>135</v>
      </c>
      <c r="E161" s="94">
        <v>44837</v>
      </c>
      <c r="F161" s="83">
        <v>98201.01</v>
      </c>
      <c r="G161" s="85">
        <v>100</v>
      </c>
      <c r="H161" s="83">
        <v>386.14602000000002</v>
      </c>
      <c r="I161" s="84">
        <v>1E-4</v>
      </c>
      <c r="J161" s="84">
        <f t="shared" si="2"/>
        <v>1.0139145689592693E-3</v>
      </c>
      <c r="K161" s="84">
        <f>H161/'סכום נכסי הקרן'!$C$42</f>
        <v>8.2667667833168391E-5</v>
      </c>
    </row>
    <row r="162" spans="2:11">
      <c r="B162" s="76" t="s">
        <v>2279</v>
      </c>
      <c r="C162" s="73">
        <v>8299</v>
      </c>
      <c r="D162" s="86" t="s">
        <v>136</v>
      </c>
      <c r="E162" s="94">
        <v>44286</v>
      </c>
      <c r="F162" s="83">
        <v>882230.01</v>
      </c>
      <c r="G162" s="85">
        <v>99.282499999999999</v>
      </c>
      <c r="H162" s="83">
        <v>3912.82053</v>
      </c>
      <c r="I162" s="84">
        <v>3.4219840215053763E-3</v>
      </c>
      <c r="J162" s="84">
        <f t="shared" si="2"/>
        <v>1.027400396640092E-2</v>
      </c>
      <c r="K162" s="84">
        <f>H162/'סכום נכסי הקרן'!$C$42</f>
        <v>8.3767210099651391E-4</v>
      </c>
    </row>
    <row r="163" spans="2:11">
      <c r="B163" s="76" t="s">
        <v>2280</v>
      </c>
      <c r="C163" s="73">
        <v>5326</v>
      </c>
      <c r="D163" s="86" t="s">
        <v>136</v>
      </c>
      <c r="E163" s="94">
        <v>43220</v>
      </c>
      <c r="F163" s="83">
        <v>603422.71</v>
      </c>
      <c r="G163" s="85">
        <v>92.826999999999998</v>
      </c>
      <c r="H163" s="83">
        <v>2502.2538399999999</v>
      </c>
      <c r="I163" s="84">
        <v>4.3941681538461539E-4</v>
      </c>
      <c r="J163" s="84">
        <f t="shared" si="2"/>
        <v>6.5702389567818828E-3</v>
      </c>
      <c r="K163" s="84">
        <f>H163/'סכום נכסי הקרן'!$C$42</f>
        <v>5.3569240278428893E-4</v>
      </c>
    </row>
    <row r="164" spans="2:11">
      <c r="B164" s="76" t="s">
        <v>2281</v>
      </c>
      <c r="C164" s="73">
        <v>7036</v>
      </c>
      <c r="D164" s="86" t="s">
        <v>133</v>
      </c>
      <c r="E164" s="94">
        <v>37987</v>
      </c>
      <c r="F164" s="83">
        <v>3253191.8299999996</v>
      </c>
      <c r="G164" s="85">
        <v>126.0834</v>
      </c>
      <c r="H164" s="83">
        <v>14827.771560000001</v>
      </c>
      <c r="I164" s="84">
        <v>1.5979024526315791E-4</v>
      </c>
      <c r="J164" s="84">
        <f t="shared" si="2"/>
        <v>3.8933700805420475E-2</v>
      </c>
      <c r="K164" s="84">
        <f>H164/'סכום נכסי הקרן'!$C$42</f>
        <v>3.1743880049007918E-3</v>
      </c>
    </row>
    <row r="165" spans="2:11">
      <c r="B165" s="76" t="s">
        <v>2282</v>
      </c>
      <c r="C165" s="73">
        <v>62174</v>
      </c>
      <c r="D165" s="86" t="s">
        <v>133</v>
      </c>
      <c r="E165" s="94">
        <v>42549</v>
      </c>
      <c r="F165" s="83">
        <v>22286.59</v>
      </c>
      <c r="G165" s="85">
        <v>100</v>
      </c>
      <c r="H165" s="83">
        <v>80.566039999999987</v>
      </c>
      <c r="I165" s="84">
        <v>0</v>
      </c>
      <c r="J165" s="84">
        <f t="shared" si="2"/>
        <v>2.1154453882330635E-4</v>
      </c>
      <c r="K165" s="84">
        <f>H165/'סכום נכסי הקרן'!$C$42</f>
        <v>1.7247896620438448E-5</v>
      </c>
    </row>
    <row r="166" spans="2:11">
      <c r="B166" s="76" t="s">
        <v>2283</v>
      </c>
      <c r="C166" s="73">
        <v>5309</v>
      </c>
      <c r="D166" s="86" t="s">
        <v>133</v>
      </c>
      <c r="E166" s="94">
        <v>42795</v>
      </c>
      <c r="F166" s="83">
        <v>350904.07</v>
      </c>
      <c r="G166" s="85">
        <v>123.2264</v>
      </c>
      <c r="H166" s="83">
        <v>1563.14931</v>
      </c>
      <c r="I166" s="84">
        <v>5.2089200000000001E-4</v>
      </c>
      <c r="J166" s="84">
        <f t="shared" si="2"/>
        <v>4.104405527389947E-3</v>
      </c>
      <c r="K166" s="84">
        <f>H166/'סכום נכסי הקרן'!$C$42</f>
        <v>3.3464518922848505E-4</v>
      </c>
    </row>
    <row r="167" spans="2:11">
      <c r="B167" s="76" t="s">
        <v>2284</v>
      </c>
      <c r="C167" s="73">
        <v>87344</v>
      </c>
      <c r="D167" s="86" t="s">
        <v>133</v>
      </c>
      <c r="E167" s="94">
        <v>44421</v>
      </c>
      <c r="F167" s="83">
        <v>61987.26</v>
      </c>
      <c r="G167" s="85">
        <v>100</v>
      </c>
      <c r="H167" s="83">
        <v>224.08394000000001</v>
      </c>
      <c r="I167" s="84">
        <v>2.9999999999999997E-4</v>
      </c>
      <c r="J167" s="84">
        <f t="shared" si="2"/>
        <v>5.8838356390619989E-4</v>
      </c>
      <c r="K167" s="84">
        <f>H167/'סכום נכסי הקרן'!$C$42</f>
        <v>4.7972776512542168E-5</v>
      </c>
    </row>
    <row r="168" spans="2:11">
      <c r="B168" s="76" t="s">
        <v>2285</v>
      </c>
      <c r="C168" s="73">
        <v>7046</v>
      </c>
      <c r="D168" s="86" t="s">
        <v>133</v>
      </c>
      <c r="E168" s="94">
        <v>43795</v>
      </c>
      <c r="F168" s="83">
        <v>897954.56</v>
      </c>
      <c r="G168" s="85">
        <v>146.42519999999999</v>
      </c>
      <c r="H168" s="83">
        <v>4753.1168099999995</v>
      </c>
      <c r="I168" s="84">
        <v>1.0357482333333334E-4</v>
      </c>
      <c r="J168" s="84">
        <f t="shared" si="2"/>
        <v>1.248039376820252E-2</v>
      </c>
      <c r="K168" s="84">
        <f>H168/'סכום נכסי הקרן'!$C$42</f>
        <v>1.0175660534357674E-3</v>
      </c>
    </row>
    <row r="169" spans="2:11">
      <c r="B169" s="76" t="s">
        <v>2286</v>
      </c>
      <c r="C169" s="73">
        <v>8315</v>
      </c>
      <c r="D169" s="86" t="s">
        <v>133</v>
      </c>
      <c r="E169" s="94">
        <v>44337</v>
      </c>
      <c r="F169" s="83">
        <v>1368449.75</v>
      </c>
      <c r="G169" s="85">
        <v>86.3249</v>
      </c>
      <c r="H169" s="83">
        <v>4270.4460599999993</v>
      </c>
      <c r="I169" s="84">
        <v>2.7281693813157898E-4</v>
      </c>
      <c r="J169" s="84">
        <f t="shared" si="2"/>
        <v>1.1213031474955273E-2</v>
      </c>
      <c r="K169" s="84">
        <f>H169/'סכום נכסי הקרן'!$C$42</f>
        <v>9.1423398948289728E-4</v>
      </c>
    </row>
    <row r="170" spans="2:11">
      <c r="B170" s="76" t="s">
        <v>2287</v>
      </c>
      <c r="C170" s="73">
        <v>62175</v>
      </c>
      <c r="D170" s="86" t="s">
        <v>133</v>
      </c>
      <c r="E170" s="94">
        <v>42549</v>
      </c>
      <c r="F170" s="83">
        <v>85859.96</v>
      </c>
      <c r="G170" s="85">
        <v>100</v>
      </c>
      <c r="H170" s="83">
        <v>310.38375000000002</v>
      </c>
      <c r="I170" s="84">
        <v>0</v>
      </c>
      <c r="J170" s="84">
        <f t="shared" si="2"/>
        <v>8.1498342542339706E-4</v>
      </c>
      <c r="K170" s="84">
        <f>H170/'סכום נכסי הקרן'!$C$42</f>
        <v>6.6448181301501384E-5</v>
      </c>
    </row>
    <row r="171" spans="2:11">
      <c r="B171" s="76" t="s">
        <v>2288</v>
      </c>
      <c r="C171" s="73">
        <v>62176</v>
      </c>
      <c r="D171" s="86" t="s">
        <v>133</v>
      </c>
      <c r="E171" s="94">
        <v>42549</v>
      </c>
      <c r="F171" s="83">
        <v>16760.55</v>
      </c>
      <c r="G171" s="85">
        <v>100</v>
      </c>
      <c r="H171" s="83">
        <v>60.589400000000005</v>
      </c>
      <c r="I171" s="84">
        <v>0</v>
      </c>
      <c r="J171" s="84">
        <f t="shared" si="2"/>
        <v>1.5909130795780505E-4</v>
      </c>
      <c r="K171" s="84">
        <f>H171/'סכום נכסי הקרן'!$C$42</f>
        <v>1.2971218487273218E-5</v>
      </c>
    </row>
    <row r="172" spans="2:11">
      <c r="B172" s="76" t="s">
        <v>2289</v>
      </c>
      <c r="C172" s="73">
        <v>8296</v>
      </c>
      <c r="D172" s="86" t="s">
        <v>133</v>
      </c>
      <c r="E172" s="94">
        <v>44085</v>
      </c>
      <c r="F172" s="83">
        <v>411262.54</v>
      </c>
      <c r="G172" s="85">
        <v>117.959</v>
      </c>
      <c r="H172" s="83">
        <v>1753.71306</v>
      </c>
      <c r="I172" s="84">
        <v>1.5927230769230768E-4</v>
      </c>
      <c r="J172" s="84">
        <f t="shared" si="2"/>
        <v>4.6047741766395544E-3</v>
      </c>
      <c r="K172" s="84">
        <f>H172/'סכום נכסי הקרן'!$C$42</f>
        <v>3.7544183083583076E-4</v>
      </c>
    </row>
    <row r="173" spans="2:11">
      <c r="B173" s="76" t="s">
        <v>2290</v>
      </c>
      <c r="C173" s="73">
        <v>8333</v>
      </c>
      <c r="D173" s="86" t="s">
        <v>133</v>
      </c>
      <c r="E173" s="94">
        <v>44501</v>
      </c>
      <c r="F173" s="83">
        <v>124145.77</v>
      </c>
      <c r="G173" s="85">
        <v>122.30200000000001</v>
      </c>
      <c r="H173" s="83">
        <v>548.87543000000005</v>
      </c>
      <c r="I173" s="84">
        <v>4.4602432224999996E-4</v>
      </c>
      <c r="J173" s="84">
        <f t="shared" si="2"/>
        <v>1.4411978013415328E-3</v>
      </c>
      <c r="K173" s="84">
        <f>H173/'סכום נכסי הקרן'!$C$42</f>
        <v>1.175054238006324E-4</v>
      </c>
    </row>
    <row r="174" spans="2:11">
      <c r="B174" s="76" t="s">
        <v>2291</v>
      </c>
      <c r="C174" s="73">
        <v>87955</v>
      </c>
      <c r="D174" s="86" t="s">
        <v>135</v>
      </c>
      <c r="E174" s="94">
        <v>44827</v>
      </c>
      <c r="F174" s="83">
        <v>114895.18</v>
      </c>
      <c r="G174" s="85">
        <v>100</v>
      </c>
      <c r="H174" s="83">
        <v>451.79084</v>
      </c>
      <c r="I174" s="84">
        <v>2.0000000000000001E-4</v>
      </c>
      <c r="J174" s="84">
        <f t="shared" si="2"/>
        <v>1.1862800367548683E-3</v>
      </c>
      <c r="K174" s="84">
        <f>H174/'סכום נכסי הקרן'!$C$42</f>
        <v>9.6721170636921569E-5</v>
      </c>
    </row>
    <row r="175" spans="2:11">
      <c r="B175" s="76" t="s">
        <v>2292</v>
      </c>
      <c r="C175" s="73">
        <v>84031</v>
      </c>
      <c r="D175" s="86" t="s">
        <v>133</v>
      </c>
      <c r="E175" s="94">
        <v>44314</v>
      </c>
      <c r="F175" s="83">
        <v>111391.38</v>
      </c>
      <c r="G175" s="85">
        <v>100</v>
      </c>
      <c r="H175" s="83">
        <v>402.67984999999999</v>
      </c>
      <c r="I175" s="84">
        <v>1.8E-3</v>
      </c>
      <c r="J175" s="84">
        <f t="shared" si="2"/>
        <v>1.0573279158524881E-3</v>
      </c>
      <c r="K175" s="84">
        <f>H175/'סכום נכסי הקרן'!$C$42</f>
        <v>8.6207295579299436E-5</v>
      </c>
    </row>
    <row r="176" spans="2:11">
      <c r="B176" s="76" t="s">
        <v>2293</v>
      </c>
      <c r="C176" s="73">
        <v>6653</v>
      </c>
      <c r="D176" s="86" t="s">
        <v>133</v>
      </c>
      <c r="E176" s="94">
        <v>39264</v>
      </c>
      <c r="F176" s="83">
        <v>8622940.0899999999</v>
      </c>
      <c r="G176" s="85">
        <v>89.065100000000001</v>
      </c>
      <c r="H176" s="83">
        <v>27763.309239999999</v>
      </c>
      <c r="I176" s="84">
        <v>1.1834748600000001E-3</v>
      </c>
      <c r="J176" s="84">
        <f t="shared" si="2"/>
        <v>7.2898909383961777E-2</v>
      </c>
      <c r="K176" s="84">
        <f>H176/'סכום נכסי הקרן'!$C$42</f>
        <v>5.9436790937320927E-3</v>
      </c>
    </row>
    <row r="177" spans="2:11">
      <c r="B177" s="76" t="s">
        <v>2294</v>
      </c>
      <c r="C177" s="73">
        <v>8410</v>
      </c>
      <c r="D177" s="86" t="s">
        <v>135</v>
      </c>
      <c r="E177" s="94">
        <v>44651</v>
      </c>
      <c r="F177" s="83">
        <v>361438.051485</v>
      </c>
      <c r="G177" s="85">
        <v>112.15470000000001</v>
      </c>
      <c r="H177" s="83">
        <v>1593.994978529</v>
      </c>
      <c r="I177" s="84">
        <v>1.2047935356285569E-3</v>
      </c>
      <c r="J177" s="84">
        <f t="shared" si="2"/>
        <v>4.1853978750796671E-3</v>
      </c>
      <c r="K177" s="84">
        <f>H177/'סכום נכסי הקרן'!$C$42</f>
        <v>3.4124875199483803E-4</v>
      </c>
    </row>
    <row r="178" spans="2:11">
      <c r="B178" s="76" t="s">
        <v>2295</v>
      </c>
      <c r="C178" s="73">
        <v>7001</v>
      </c>
      <c r="D178" s="86" t="s">
        <v>135</v>
      </c>
      <c r="E178" s="94">
        <v>43602</v>
      </c>
      <c r="F178" s="83">
        <v>274356.31</v>
      </c>
      <c r="G178" s="85">
        <v>66.530100000000004</v>
      </c>
      <c r="H178" s="83">
        <v>717.74261999999999</v>
      </c>
      <c r="I178" s="84">
        <v>4.7404666666666669E-4</v>
      </c>
      <c r="J178" s="84">
        <f t="shared" si="2"/>
        <v>1.8845971769461628E-3</v>
      </c>
      <c r="K178" s="84">
        <f>H178/'סכום נכסי הקרן'!$C$42</f>
        <v>1.5365717999597149E-4</v>
      </c>
    </row>
    <row r="179" spans="2:11">
      <c r="B179" s="76" t="s">
        <v>2296</v>
      </c>
      <c r="C179" s="73">
        <v>8319</v>
      </c>
      <c r="D179" s="86" t="s">
        <v>135</v>
      </c>
      <c r="E179" s="94">
        <v>44377</v>
      </c>
      <c r="F179" s="83">
        <v>279659.48</v>
      </c>
      <c r="G179" s="85">
        <v>103.1515</v>
      </c>
      <c r="H179" s="83">
        <v>1134.3333400000001</v>
      </c>
      <c r="I179" s="84">
        <v>3.1251058649999999E-4</v>
      </c>
      <c r="J179" s="84">
        <f t="shared" si="2"/>
        <v>2.9784512591434407E-3</v>
      </c>
      <c r="K179" s="84">
        <f>H179/'סכום נכסי הקרן'!$C$42</f>
        <v>2.4284256966628447E-4</v>
      </c>
    </row>
    <row r="180" spans="2:11">
      <c r="B180" s="76" t="s">
        <v>2297</v>
      </c>
      <c r="C180" s="73">
        <v>8411</v>
      </c>
      <c r="D180" s="86" t="s">
        <v>135</v>
      </c>
      <c r="E180" s="94">
        <v>44651</v>
      </c>
      <c r="F180" s="83">
        <v>529506.72300300002</v>
      </c>
      <c r="G180" s="85">
        <v>101.33620000000001</v>
      </c>
      <c r="H180" s="83">
        <v>2109.9477079779999</v>
      </c>
      <c r="I180" s="84">
        <v>1.8071903034428353E-3</v>
      </c>
      <c r="J180" s="84">
        <f t="shared" si="2"/>
        <v>5.5401496067759856E-3</v>
      </c>
      <c r="K180" s="84">
        <f>H180/'סכום נכסי הקרן'!$C$42</f>
        <v>4.517059537956141E-4</v>
      </c>
    </row>
    <row r="181" spans="2:11">
      <c r="B181" s="76" t="s">
        <v>2298</v>
      </c>
      <c r="C181" s="73">
        <v>9384</v>
      </c>
      <c r="D181" s="86" t="s">
        <v>135</v>
      </c>
      <c r="E181" s="94">
        <v>44910</v>
      </c>
      <c r="F181" s="83">
        <v>70541.130147000003</v>
      </c>
      <c r="G181" s="85">
        <v>100</v>
      </c>
      <c r="H181" s="83">
        <v>277.38183221700001</v>
      </c>
      <c r="I181" s="84">
        <v>7.0541131638219309E-4</v>
      </c>
      <c r="J181" s="84">
        <f t="shared" si="2"/>
        <v>7.2832935284282321E-4</v>
      </c>
      <c r="K181" s="84">
        <f>H181/'סכום נכסי הקרן'!$C$42</f>
        <v>5.9383000163178177E-5</v>
      </c>
    </row>
    <row r="182" spans="2:11">
      <c r="B182" s="76" t="s">
        <v>2299</v>
      </c>
      <c r="C182" s="73">
        <v>5303</v>
      </c>
      <c r="D182" s="86" t="s">
        <v>135</v>
      </c>
      <c r="E182" s="94">
        <v>42788</v>
      </c>
      <c r="F182" s="83">
        <v>398251.01</v>
      </c>
      <c r="G182" s="85">
        <v>76.059799999999996</v>
      </c>
      <c r="H182" s="83">
        <v>1191.09845</v>
      </c>
      <c r="I182" s="84">
        <v>5.0279366646727608E-4</v>
      </c>
      <c r="J182" s="84">
        <f t="shared" si="2"/>
        <v>3.1275010202612046E-3</v>
      </c>
      <c r="K182" s="84">
        <f>H182/'סכום נכסי הקרן'!$C$42</f>
        <v>2.5499506901871402E-4</v>
      </c>
    </row>
    <row r="183" spans="2:11">
      <c r="B183" s="76" t="s">
        <v>2300</v>
      </c>
      <c r="C183" s="73">
        <v>7011</v>
      </c>
      <c r="D183" s="86" t="s">
        <v>135</v>
      </c>
      <c r="E183" s="94">
        <v>43651</v>
      </c>
      <c r="F183" s="83">
        <v>1053407.8600000001</v>
      </c>
      <c r="G183" s="85">
        <v>98.656800000000004</v>
      </c>
      <c r="H183" s="83">
        <v>4086.5722000000001</v>
      </c>
      <c r="I183" s="84">
        <v>1.2295181526504224E-3</v>
      </c>
      <c r="J183" s="84">
        <f t="shared" si="2"/>
        <v>1.0730228659831668E-2</v>
      </c>
      <c r="K183" s="84">
        <f>H183/'סכום נכסי הקרן'!$C$42</f>
        <v>8.7486954599677136E-4</v>
      </c>
    </row>
    <row r="184" spans="2:11">
      <c r="B184" s="76" t="s">
        <v>2301</v>
      </c>
      <c r="C184" s="73">
        <v>62177</v>
      </c>
      <c r="D184" s="86" t="s">
        <v>133</v>
      </c>
      <c r="E184" s="94">
        <v>42549</v>
      </c>
      <c r="F184" s="83">
        <v>59009.05</v>
      </c>
      <c r="G184" s="85">
        <v>100</v>
      </c>
      <c r="H184" s="83">
        <v>213.31772000000001</v>
      </c>
      <c r="I184" s="84">
        <v>0</v>
      </c>
      <c r="J184" s="84">
        <f t="shared" si="2"/>
        <v>5.6011439435572604E-4</v>
      </c>
      <c r="K184" s="84">
        <f>H184/'סכום נכסי הקרן'!$C$42</f>
        <v>4.5667901536027284E-5</v>
      </c>
    </row>
    <row r="185" spans="2:11">
      <c r="B185" s="76" t="s">
        <v>2302</v>
      </c>
      <c r="C185" s="73">
        <v>8406</v>
      </c>
      <c r="D185" s="86" t="s">
        <v>133</v>
      </c>
      <c r="E185" s="94">
        <v>44621</v>
      </c>
      <c r="F185" s="83">
        <v>1031764.03</v>
      </c>
      <c r="G185" s="85">
        <v>100</v>
      </c>
      <c r="H185" s="83">
        <v>3729.8269700000001</v>
      </c>
      <c r="I185" s="84">
        <v>1.2138400000000001E-3</v>
      </c>
      <c r="J185" s="84">
        <f t="shared" si="2"/>
        <v>9.7935125799825853E-3</v>
      </c>
      <c r="K185" s="84">
        <f>H185/'סכום נכסי הקרן'!$C$42</f>
        <v>7.9849611561748823E-4</v>
      </c>
    </row>
    <row r="186" spans="2:11">
      <c r="B186" s="76" t="s">
        <v>2303</v>
      </c>
      <c r="C186" s="73">
        <v>8502</v>
      </c>
      <c r="D186" s="86" t="s">
        <v>133</v>
      </c>
      <c r="E186" s="94">
        <v>44621</v>
      </c>
      <c r="F186" s="83">
        <v>1565411.068588</v>
      </c>
      <c r="G186" s="85">
        <v>101.2145</v>
      </c>
      <c r="H186" s="83">
        <v>5727.6890941330012</v>
      </c>
      <c r="I186" s="84">
        <v>1.3023481380983986E-3</v>
      </c>
      <c r="J186" s="84">
        <f t="shared" si="2"/>
        <v>1.5039355886694285E-2</v>
      </c>
      <c r="K186" s="84">
        <f>H186/'סכום נכסי הקרן'!$C$42</f>
        <v>1.2262063441323262E-3</v>
      </c>
    </row>
    <row r="187" spans="2:11">
      <c r="B187" s="76" t="s">
        <v>2304</v>
      </c>
      <c r="C187" s="73">
        <v>7017</v>
      </c>
      <c r="D187" s="86" t="s">
        <v>134</v>
      </c>
      <c r="E187" s="94">
        <v>43709</v>
      </c>
      <c r="F187" s="83">
        <v>1758794.56</v>
      </c>
      <c r="G187" s="85">
        <v>100.218141</v>
      </c>
      <c r="H187" s="83">
        <v>1762.63049</v>
      </c>
      <c r="I187" s="84">
        <v>1.0659360720000001E-3</v>
      </c>
      <c r="J187" s="84">
        <f t="shared" si="2"/>
        <v>4.6281889257924124E-3</v>
      </c>
      <c r="K187" s="84">
        <f>H187/'סכום נכסי הקרן'!$C$42</f>
        <v>3.7735090953400175E-4</v>
      </c>
    </row>
    <row r="188" spans="2:11">
      <c r="B188" s="76" t="s">
        <v>2305</v>
      </c>
      <c r="C188" s="73">
        <v>6885</v>
      </c>
      <c r="D188" s="86" t="s">
        <v>135</v>
      </c>
      <c r="E188" s="94">
        <v>43602</v>
      </c>
      <c r="F188" s="83">
        <v>339851.53</v>
      </c>
      <c r="G188" s="85">
        <v>92.123699999999999</v>
      </c>
      <c r="H188" s="83">
        <v>1231.1081200000001</v>
      </c>
      <c r="I188" s="84">
        <v>5.571193523113084E-4</v>
      </c>
      <c r="J188" s="84">
        <f t="shared" si="2"/>
        <v>3.2325555468163476E-3</v>
      </c>
      <c r="K188" s="84">
        <f>H188/'סכום נכסי הקרן'!$C$42</f>
        <v>2.6356049747936394E-4</v>
      </c>
    </row>
    <row r="189" spans="2:11">
      <c r="B189" s="76" t="s">
        <v>2306</v>
      </c>
      <c r="C189" s="73">
        <v>84034</v>
      </c>
      <c r="D189" s="86" t="s">
        <v>133</v>
      </c>
      <c r="E189" s="94">
        <v>44314</v>
      </c>
      <c r="F189" s="83">
        <v>115853.16</v>
      </c>
      <c r="G189" s="85">
        <v>100</v>
      </c>
      <c r="H189" s="83">
        <v>418.80916999999999</v>
      </c>
      <c r="I189" s="84">
        <v>1.8E-3</v>
      </c>
      <c r="J189" s="84">
        <f t="shared" si="2"/>
        <v>1.099679129353034E-3</v>
      </c>
      <c r="K189" s="84">
        <f>H189/'סכום נכסי הקרן'!$C$42</f>
        <v>8.9660324224097798E-5</v>
      </c>
    </row>
    <row r="190" spans="2:11">
      <c r="B190" s="76" t="s">
        <v>2307</v>
      </c>
      <c r="C190" s="73">
        <v>5317</v>
      </c>
      <c r="D190" s="86" t="s">
        <v>133</v>
      </c>
      <c r="E190" s="94">
        <v>43191</v>
      </c>
      <c r="F190" s="83">
        <v>376128.37</v>
      </c>
      <c r="G190" s="85">
        <v>178.0078</v>
      </c>
      <c r="H190" s="83">
        <v>2420.3792599999997</v>
      </c>
      <c r="I190" s="84">
        <v>2.8890950000000002E-4</v>
      </c>
      <c r="J190" s="84">
        <f t="shared" si="2"/>
        <v>6.3552585473258399E-3</v>
      </c>
      <c r="K190" s="84">
        <f>H190/'סכום נכסי הקרן'!$C$42</f>
        <v>5.1816436874312435E-4</v>
      </c>
    </row>
    <row r="191" spans="2:11">
      <c r="B191" s="76" t="s">
        <v>2308</v>
      </c>
      <c r="C191" s="73">
        <v>87345</v>
      </c>
      <c r="D191" s="86" t="s">
        <v>133</v>
      </c>
      <c r="E191" s="94">
        <v>44421</v>
      </c>
      <c r="F191" s="83">
        <v>58437.84</v>
      </c>
      <c r="G191" s="85">
        <v>100</v>
      </c>
      <c r="H191" s="83">
        <v>211.25281000000001</v>
      </c>
      <c r="I191" s="84">
        <v>2.9999999999999997E-4</v>
      </c>
      <c r="J191" s="84">
        <f t="shared" si="2"/>
        <v>5.546925015375904E-4</v>
      </c>
      <c r="K191" s="84">
        <f>H191/'סכום נכסי הקרן'!$C$42</f>
        <v>4.5225837432957189E-5</v>
      </c>
    </row>
    <row r="192" spans="2:11">
      <c r="B192" s="76" t="s">
        <v>2309</v>
      </c>
      <c r="C192" s="73">
        <v>7077</v>
      </c>
      <c r="D192" s="86" t="s">
        <v>133</v>
      </c>
      <c r="E192" s="94">
        <v>44012</v>
      </c>
      <c r="F192" s="83">
        <v>1742523.53</v>
      </c>
      <c r="G192" s="85">
        <v>118.6538</v>
      </c>
      <c r="H192" s="83">
        <v>7474.2669299999998</v>
      </c>
      <c r="I192" s="84">
        <v>8.7126176400000011E-4</v>
      </c>
      <c r="J192" s="84">
        <f t="shared" si="2"/>
        <v>1.9625394902729982E-2</v>
      </c>
      <c r="K192" s="84">
        <f>H192/'סכום נכסי הקרן'!$C$42</f>
        <v>1.6001206379536821E-3</v>
      </c>
    </row>
    <row r="193" spans="2:11">
      <c r="B193" s="76" t="s">
        <v>2310</v>
      </c>
      <c r="C193" s="73">
        <v>9172</v>
      </c>
      <c r="D193" s="86" t="s">
        <v>135</v>
      </c>
      <c r="E193" s="94">
        <v>44743</v>
      </c>
      <c r="F193" s="83">
        <v>74684.809015000006</v>
      </c>
      <c r="G193" s="85">
        <v>91.522499999999994</v>
      </c>
      <c r="H193" s="83">
        <v>268.77925784299998</v>
      </c>
      <c r="I193" s="84">
        <v>2.5424617555196327E-3</v>
      </c>
      <c r="J193" s="84">
        <f t="shared" si="2"/>
        <v>7.0574132904717651E-4</v>
      </c>
      <c r="K193" s="84">
        <f>H193/'סכום נכסי הקרן'!$C$42</f>
        <v>5.7541327003216663E-5</v>
      </c>
    </row>
    <row r="194" spans="2:11">
      <c r="B194" s="76" t="s">
        <v>2311</v>
      </c>
      <c r="C194" s="73">
        <v>84033</v>
      </c>
      <c r="D194" s="86" t="s">
        <v>133</v>
      </c>
      <c r="E194" s="94">
        <v>44314</v>
      </c>
      <c r="F194" s="83">
        <v>133664.95000000001</v>
      </c>
      <c r="G194" s="85">
        <v>100</v>
      </c>
      <c r="H194" s="83">
        <v>483.19880000000001</v>
      </c>
      <c r="I194" s="84">
        <v>2.0999999999999999E-3</v>
      </c>
      <c r="J194" s="84">
        <f t="shared" si="2"/>
        <v>1.2687488091257192E-3</v>
      </c>
      <c r="K194" s="84">
        <f>H194/'סכום נכסי הקרן'!$C$42</f>
        <v>1.0344511098621596E-4</v>
      </c>
    </row>
    <row r="195" spans="2:11">
      <c r="B195" s="76" t="s">
        <v>2311</v>
      </c>
      <c r="C195" s="73">
        <v>84037</v>
      </c>
      <c r="D195" s="86" t="s">
        <v>133</v>
      </c>
      <c r="E195" s="94">
        <v>44314</v>
      </c>
      <c r="F195" s="83">
        <v>29579.14</v>
      </c>
      <c r="G195" s="85">
        <v>100</v>
      </c>
      <c r="H195" s="83">
        <v>106.9286</v>
      </c>
      <c r="I195" s="84">
        <v>0</v>
      </c>
      <c r="J195" s="84">
        <f t="shared" si="2"/>
        <v>2.8076546115487117E-4</v>
      </c>
      <c r="K195" s="84">
        <f>H195/'סכום נכסי הקרן'!$C$42</f>
        <v>2.2891697774499217E-5</v>
      </c>
    </row>
    <row r="196" spans="2:11">
      <c r="B196" s="76" t="s">
        <v>2312</v>
      </c>
      <c r="C196" s="73">
        <v>8275</v>
      </c>
      <c r="D196" s="86" t="s">
        <v>133</v>
      </c>
      <c r="E196" s="94">
        <v>44256</v>
      </c>
      <c r="F196" s="83">
        <v>129130.51</v>
      </c>
      <c r="G196" s="85">
        <v>108.51009999999999</v>
      </c>
      <c r="H196" s="83">
        <v>506.53253999999998</v>
      </c>
      <c r="I196" s="84">
        <v>2.1521751666666667E-4</v>
      </c>
      <c r="J196" s="84">
        <f t="shared" si="2"/>
        <v>1.3300168727828497E-3</v>
      </c>
      <c r="K196" s="84">
        <f>H196/'סכום נכסי הקרן'!$C$42</f>
        <v>1.0844049037048493E-4</v>
      </c>
    </row>
    <row r="197" spans="2:11">
      <c r="B197" s="76" t="s">
        <v>2313</v>
      </c>
      <c r="C197" s="73">
        <v>8335</v>
      </c>
      <c r="D197" s="86" t="s">
        <v>133</v>
      </c>
      <c r="E197" s="94">
        <v>44412</v>
      </c>
      <c r="F197" s="83">
        <v>909546.87</v>
      </c>
      <c r="G197" s="85">
        <v>96.288700000000006</v>
      </c>
      <c r="H197" s="83">
        <v>3165.98396</v>
      </c>
      <c r="I197" s="84">
        <v>3.6381874630000001E-3</v>
      </c>
      <c r="J197" s="84">
        <f t="shared" si="2"/>
        <v>8.3130139788449974E-3</v>
      </c>
      <c r="K197" s="84">
        <f>H197/'סכום נכסי הקרן'!$C$42</f>
        <v>6.777863730679371E-4</v>
      </c>
    </row>
    <row r="198" spans="2:11">
      <c r="B198" s="76" t="s">
        <v>2314</v>
      </c>
      <c r="C198" s="73">
        <v>6651</v>
      </c>
      <c r="D198" s="86" t="s">
        <v>135</v>
      </c>
      <c r="E198" s="94">
        <v>43465</v>
      </c>
      <c r="F198" s="83">
        <v>563749.82999999996</v>
      </c>
      <c r="G198" s="85">
        <v>103.6968</v>
      </c>
      <c r="H198" s="83">
        <v>2298.7269200000001</v>
      </c>
      <c r="I198" s="84">
        <v>2.5214286320483022E-3</v>
      </c>
      <c r="J198" s="84">
        <f t="shared" si="2"/>
        <v>6.0358325439865169E-3</v>
      </c>
      <c r="K198" s="84">
        <f>H198/'סכום נכסי הקרן'!$C$42</f>
        <v>4.9212055445171303E-4</v>
      </c>
    </row>
    <row r="199" spans="2:11">
      <c r="B199" s="76" t="s">
        <v>2315</v>
      </c>
      <c r="C199" s="73">
        <v>8415</v>
      </c>
      <c r="D199" s="86" t="s">
        <v>135</v>
      </c>
      <c r="E199" s="94">
        <v>44440</v>
      </c>
      <c r="F199" s="83">
        <v>2259599.88</v>
      </c>
      <c r="G199" s="85">
        <v>113.59739999999999</v>
      </c>
      <c r="H199" s="83">
        <v>10093.354630000002</v>
      </c>
      <c r="I199" s="84">
        <v>3.7659997518333333E-3</v>
      </c>
      <c r="J199" s="84">
        <f t="shared" si="2"/>
        <v>2.6502407843099082E-2</v>
      </c>
      <c r="K199" s="84">
        <f>H199/'סכום נכסי הקרן'!$C$42</f>
        <v>2.1608252957656081E-3</v>
      </c>
    </row>
    <row r="200" spans="2:11">
      <c r="B200" s="76" t="s">
        <v>2316</v>
      </c>
      <c r="C200" s="73">
        <v>87341</v>
      </c>
      <c r="D200" s="86" t="s">
        <v>133</v>
      </c>
      <c r="E200" s="94">
        <v>44421</v>
      </c>
      <c r="F200" s="83">
        <v>51668.84</v>
      </c>
      <c r="G200" s="85">
        <v>100</v>
      </c>
      <c r="H200" s="83">
        <v>186.78286</v>
      </c>
      <c r="I200" s="84">
        <v>2.9999999999999997E-4</v>
      </c>
      <c r="J200" s="84">
        <f t="shared" si="2"/>
        <v>4.9044105902186822E-4</v>
      </c>
      <c r="K200" s="84">
        <f>H200/'סכום נכסי הקרן'!$C$42</f>
        <v>3.9987213716223709E-5</v>
      </c>
    </row>
    <row r="201" spans="2:11">
      <c r="B201" s="76" t="s">
        <v>2317</v>
      </c>
      <c r="C201" s="73">
        <v>8310</v>
      </c>
      <c r="D201" s="86" t="s">
        <v>133</v>
      </c>
      <c r="E201" s="94">
        <v>44377</v>
      </c>
      <c r="F201" s="83">
        <v>395420.06</v>
      </c>
      <c r="G201" s="85">
        <v>36.096400000000003</v>
      </c>
      <c r="H201" s="83">
        <v>515.97766000000001</v>
      </c>
      <c r="I201" s="84">
        <v>1.0315196307692307E-3</v>
      </c>
      <c r="J201" s="84">
        <f t="shared" si="2"/>
        <v>1.3548171925519582E-3</v>
      </c>
      <c r="K201" s="84">
        <f>H201/'סכום נכסי הקרן'!$C$42</f>
        <v>1.1046253903177741E-4</v>
      </c>
    </row>
    <row r="202" spans="2:11">
      <c r="B202" s="76" t="s">
        <v>2318</v>
      </c>
      <c r="C202" s="73">
        <v>87951</v>
      </c>
      <c r="D202" s="86" t="s">
        <v>135</v>
      </c>
      <c r="E202" s="94">
        <v>44771</v>
      </c>
      <c r="F202" s="83">
        <v>99443.71</v>
      </c>
      <c r="G202" s="85">
        <v>100</v>
      </c>
      <c r="H202" s="83">
        <v>391.03255000000001</v>
      </c>
      <c r="I202" s="84">
        <v>4.0000000000000002E-4</v>
      </c>
      <c r="J202" s="84">
        <f t="shared" si="2"/>
        <v>1.026745269528594E-3</v>
      </c>
      <c r="K202" s="84">
        <f>H202/'סכום נכסי הקרן'!$C$42</f>
        <v>8.3713795510197961E-5</v>
      </c>
    </row>
    <row r="203" spans="2:11">
      <c r="B203" s="76" t="s">
        <v>2319</v>
      </c>
      <c r="C203" s="73">
        <v>7085</v>
      </c>
      <c r="D203" s="86" t="s">
        <v>133</v>
      </c>
      <c r="E203" s="94">
        <v>43983</v>
      </c>
      <c r="F203" s="83">
        <v>1889274.42</v>
      </c>
      <c r="G203" s="85">
        <v>97.327799999999996</v>
      </c>
      <c r="H203" s="83">
        <v>6647.22307</v>
      </c>
      <c r="I203" s="84">
        <v>6.2975816333333331E-4</v>
      </c>
      <c r="J203" s="84">
        <f t="shared" si="2"/>
        <v>1.7453802356412116E-2</v>
      </c>
      <c r="K203" s="84">
        <f>H203/'סכום נכסי הקרן'!$C$42</f>
        <v>1.42306381602414E-3</v>
      </c>
    </row>
    <row r="204" spans="2:11">
      <c r="B204" s="76" t="s">
        <v>2320</v>
      </c>
      <c r="C204" s="73">
        <v>8330</v>
      </c>
      <c r="D204" s="86" t="s">
        <v>133</v>
      </c>
      <c r="E204" s="94">
        <v>44002</v>
      </c>
      <c r="F204" s="83">
        <v>822396.83</v>
      </c>
      <c r="G204" s="85">
        <v>109.64279999999999</v>
      </c>
      <c r="H204" s="83">
        <v>3259.64156</v>
      </c>
      <c r="I204" s="84">
        <v>2.6734538881538462E-3</v>
      </c>
      <c r="J204" s="84">
        <f t="shared" ref="J204:J237" si="3">IFERROR(H204/$H$11,0)</f>
        <v>8.5589333984825728E-3</v>
      </c>
      <c r="K204" s="84">
        <f>H204/'סכום נכסי הקרן'!$C$42</f>
        <v>6.9783696265280899E-4</v>
      </c>
    </row>
    <row r="205" spans="2:11">
      <c r="B205" s="76" t="s">
        <v>2321</v>
      </c>
      <c r="C205" s="73">
        <v>5331</v>
      </c>
      <c r="D205" s="86" t="s">
        <v>133</v>
      </c>
      <c r="E205" s="94">
        <v>43251</v>
      </c>
      <c r="F205" s="83">
        <v>156741.37</v>
      </c>
      <c r="G205" s="85">
        <v>146.6669</v>
      </c>
      <c r="H205" s="83">
        <v>831.04408000000001</v>
      </c>
      <c r="I205" s="84">
        <v>3.2537141428571427E-4</v>
      </c>
      <c r="J205" s="84">
        <f t="shared" si="3"/>
        <v>2.1820960375542714E-3</v>
      </c>
      <c r="K205" s="84">
        <f>H205/'סכום נכסי הקרן'!$C$42</f>
        <v>1.7791320485489146E-4</v>
      </c>
    </row>
    <row r="206" spans="2:11">
      <c r="B206" s="76" t="s">
        <v>2322</v>
      </c>
      <c r="C206" s="73">
        <v>62178</v>
      </c>
      <c r="D206" s="86" t="s">
        <v>133</v>
      </c>
      <c r="E206" s="94">
        <v>42549</v>
      </c>
      <c r="F206" s="83">
        <v>15918.58</v>
      </c>
      <c r="G206" s="85">
        <v>100</v>
      </c>
      <c r="H206" s="83">
        <v>57.545670000000001</v>
      </c>
      <c r="I206" s="84">
        <v>0</v>
      </c>
      <c r="J206" s="84">
        <f t="shared" si="3"/>
        <v>1.5109929967301578E-4</v>
      </c>
      <c r="K206" s="84">
        <f>H206/'סכום נכסי הקרן'!$C$42</f>
        <v>1.2319604725686732E-5</v>
      </c>
    </row>
    <row r="207" spans="2:11">
      <c r="B207" s="76" t="s">
        <v>2323</v>
      </c>
      <c r="C207" s="73">
        <v>5320</v>
      </c>
      <c r="D207" s="86" t="s">
        <v>133</v>
      </c>
      <c r="E207" s="94">
        <v>42948</v>
      </c>
      <c r="F207" s="83">
        <v>266889.55</v>
      </c>
      <c r="G207" s="85">
        <v>128.4571</v>
      </c>
      <c r="H207" s="83">
        <v>1239.3614700000001</v>
      </c>
      <c r="I207" s="84">
        <v>1.7334565200000001E-4</v>
      </c>
      <c r="J207" s="84">
        <f t="shared" si="3"/>
        <v>3.254226602257292E-3</v>
      </c>
      <c r="K207" s="84">
        <f>H207/'סכום נכסי הקרן'!$C$42</f>
        <v>2.6532740730355654E-4</v>
      </c>
    </row>
    <row r="208" spans="2:11">
      <c r="B208" s="76" t="s">
        <v>2324</v>
      </c>
      <c r="C208" s="73">
        <v>7028</v>
      </c>
      <c r="D208" s="86" t="s">
        <v>135</v>
      </c>
      <c r="E208" s="94">
        <v>43754</v>
      </c>
      <c r="F208" s="83">
        <v>1014809.34</v>
      </c>
      <c r="G208" s="85">
        <v>104.396</v>
      </c>
      <c r="H208" s="83">
        <v>4165.8527400000003</v>
      </c>
      <c r="I208" s="84">
        <v>1.1084905660377358E-4</v>
      </c>
      <c r="J208" s="84">
        <f t="shared" si="3"/>
        <v>1.0938397824804437E-2</v>
      </c>
      <c r="K208" s="84">
        <f>H208/'סכום נכסי הקרן'!$C$42</f>
        <v>8.9184223769084672E-4</v>
      </c>
    </row>
    <row r="209" spans="2:11">
      <c r="B209" s="76" t="s">
        <v>2325</v>
      </c>
      <c r="C209" s="73">
        <v>8416</v>
      </c>
      <c r="D209" s="86" t="s">
        <v>135</v>
      </c>
      <c r="E209" s="94">
        <v>44713</v>
      </c>
      <c r="F209" s="83">
        <v>303598.84999999998</v>
      </c>
      <c r="G209" s="85">
        <v>103.69289999999999</v>
      </c>
      <c r="H209" s="83">
        <v>1237.8976499999999</v>
      </c>
      <c r="I209" s="84">
        <v>7.50740119760479E-5</v>
      </c>
      <c r="J209" s="84">
        <f t="shared" si="3"/>
        <v>3.2503830085195288E-3</v>
      </c>
      <c r="K209" s="84">
        <f>H209/'סכום נכסי הקרן'!$C$42</f>
        <v>2.6501402692603106E-4</v>
      </c>
    </row>
    <row r="210" spans="2:11">
      <c r="B210" s="76" t="s">
        <v>2326</v>
      </c>
      <c r="C210" s="73">
        <v>5335</v>
      </c>
      <c r="D210" s="86" t="s">
        <v>133</v>
      </c>
      <c r="E210" s="94">
        <v>43306</v>
      </c>
      <c r="F210" s="83">
        <v>137908.45000000001</v>
      </c>
      <c r="G210" s="85">
        <v>135.316</v>
      </c>
      <c r="H210" s="83">
        <v>674.60311000000002</v>
      </c>
      <c r="I210" s="84">
        <v>1.687111E-4</v>
      </c>
      <c r="J210" s="84">
        <f t="shared" si="3"/>
        <v>1.7713245406342202E-3</v>
      </c>
      <c r="K210" s="84">
        <f>H210/'סכום נכסי הקרן'!$C$42</f>
        <v>1.4442170300422197E-4</v>
      </c>
    </row>
    <row r="211" spans="2:11">
      <c r="B211" s="76" t="s">
        <v>2327</v>
      </c>
      <c r="C211" s="73">
        <v>8339</v>
      </c>
      <c r="D211" s="86" t="s">
        <v>133</v>
      </c>
      <c r="E211" s="94">
        <v>44539</v>
      </c>
      <c r="F211" s="83">
        <v>330270.564534</v>
      </c>
      <c r="G211" s="85">
        <v>99.008600000000001</v>
      </c>
      <c r="H211" s="83">
        <v>1182.0914865550001</v>
      </c>
      <c r="I211" s="84">
        <v>8.0665176137593975E-4</v>
      </c>
      <c r="J211" s="84">
        <f t="shared" si="3"/>
        <v>3.1038511805995947E-3</v>
      </c>
      <c r="K211" s="84">
        <f>H211/'סכום נכסי הקרן'!$C$42</f>
        <v>2.5306682264637868E-4</v>
      </c>
    </row>
    <row r="212" spans="2:11">
      <c r="B212" s="76" t="s">
        <v>2328</v>
      </c>
      <c r="C212" s="73">
        <v>7013</v>
      </c>
      <c r="D212" s="86" t="s">
        <v>135</v>
      </c>
      <c r="E212" s="94">
        <v>43507</v>
      </c>
      <c r="F212" s="83">
        <v>720268.32</v>
      </c>
      <c r="G212" s="85">
        <v>96.519499999999994</v>
      </c>
      <c r="H212" s="83">
        <v>2733.663</v>
      </c>
      <c r="I212" s="84">
        <v>6.0275011874775099E-4</v>
      </c>
      <c r="J212" s="84">
        <f t="shared" si="3"/>
        <v>7.1778565588346676E-3</v>
      </c>
      <c r="K212" s="84">
        <f>H212/'סכום נכסי הקרן'!$C$42</f>
        <v>5.8523339137827343E-4</v>
      </c>
    </row>
    <row r="213" spans="2:11">
      <c r="B213" s="76" t="s">
        <v>2329</v>
      </c>
      <c r="C213" s="73">
        <v>8112</v>
      </c>
      <c r="D213" s="86" t="s">
        <v>133</v>
      </c>
      <c r="E213" s="94">
        <v>44440</v>
      </c>
      <c r="F213" s="83">
        <v>172850.36</v>
      </c>
      <c r="G213" s="85">
        <v>73.055599999999998</v>
      </c>
      <c r="H213" s="83">
        <v>456.49088</v>
      </c>
      <c r="I213" s="84">
        <v>1.08031474125E-4</v>
      </c>
      <c r="J213" s="84">
        <f t="shared" si="3"/>
        <v>1.1986210652359889E-3</v>
      </c>
      <c r="K213" s="84">
        <f>H213/'סכום נכסי הקרן'!$C$42</f>
        <v>9.7727373796862476E-5</v>
      </c>
    </row>
    <row r="214" spans="2:11">
      <c r="B214" s="76" t="s">
        <v>2330</v>
      </c>
      <c r="C214" s="73">
        <v>8317</v>
      </c>
      <c r="D214" s="86" t="s">
        <v>133</v>
      </c>
      <c r="E214" s="94">
        <v>44378</v>
      </c>
      <c r="F214" s="83">
        <v>166233.60999999999</v>
      </c>
      <c r="G214" s="85">
        <v>103.96210000000001</v>
      </c>
      <c r="H214" s="83">
        <v>624.74411999999995</v>
      </c>
      <c r="I214" s="84">
        <v>3.5749163161290325E-5</v>
      </c>
      <c r="J214" s="84">
        <f t="shared" si="3"/>
        <v>1.6404083748930984E-3</v>
      </c>
      <c r="K214" s="84">
        <f>H214/'סכום נכסי הקרן'!$C$42</f>
        <v>1.337476931469735E-4</v>
      </c>
    </row>
    <row r="215" spans="2:11">
      <c r="B215" s="76" t="s">
        <v>2331</v>
      </c>
      <c r="C215" s="73">
        <v>9377</v>
      </c>
      <c r="D215" s="86" t="s">
        <v>133</v>
      </c>
      <c r="E215" s="94">
        <v>44502</v>
      </c>
      <c r="F215" s="83">
        <v>508169.27</v>
      </c>
      <c r="G215" s="85">
        <v>100.6054</v>
      </c>
      <c r="H215" s="83">
        <v>1848.15328</v>
      </c>
      <c r="I215" s="84">
        <v>2.8959972230867114E-3</v>
      </c>
      <c r="J215" s="84">
        <f t="shared" si="3"/>
        <v>4.8527485438328733E-3</v>
      </c>
      <c r="K215" s="84">
        <f>H215/'סכום נכסי הקרן'!$C$42</f>
        <v>3.9565996680691065E-4</v>
      </c>
    </row>
    <row r="216" spans="2:11">
      <c r="B216" s="76" t="s">
        <v>2332</v>
      </c>
      <c r="C216" s="73">
        <v>84036</v>
      </c>
      <c r="D216" s="86" t="s">
        <v>133</v>
      </c>
      <c r="E216" s="94">
        <v>44314</v>
      </c>
      <c r="F216" s="83">
        <v>89117.82</v>
      </c>
      <c r="G216" s="85">
        <v>100</v>
      </c>
      <c r="H216" s="83">
        <v>322.16090000000003</v>
      </c>
      <c r="I216" s="84">
        <v>1.4000000000000002E-3</v>
      </c>
      <c r="J216" s="84">
        <f t="shared" si="3"/>
        <v>8.4590702257925706E-4</v>
      </c>
      <c r="K216" s="84">
        <f>H216/'סכום נכסי הקרן'!$C$42</f>
        <v>6.8969480172382931E-5</v>
      </c>
    </row>
    <row r="217" spans="2:11">
      <c r="B217" s="76" t="s">
        <v>2333</v>
      </c>
      <c r="C217" s="73">
        <v>7043</v>
      </c>
      <c r="D217" s="86" t="s">
        <v>135</v>
      </c>
      <c r="E217" s="94">
        <v>43860</v>
      </c>
      <c r="F217" s="83">
        <v>1711019.53</v>
      </c>
      <c r="G217" s="85">
        <v>93.8172</v>
      </c>
      <c r="H217" s="83">
        <v>6312.0878400000001</v>
      </c>
      <c r="I217" s="84">
        <v>5.640072575E-4</v>
      </c>
      <c r="J217" s="84">
        <f t="shared" si="3"/>
        <v>1.6573828267158221E-2</v>
      </c>
      <c r="K217" s="84">
        <f>H217/'סכום נכסי הקרן'!$C$42</f>
        <v>1.3513167399495697E-3</v>
      </c>
    </row>
    <row r="218" spans="2:11">
      <c r="B218" s="76" t="s">
        <v>2334</v>
      </c>
      <c r="C218" s="73">
        <v>5304</v>
      </c>
      <c r="D218" s="86" t="s">
        <v>135</v>
      </c>
      <c r="E218" s="94">
        <v>42928</v>
      </c>
      <c r="F218" s="83">
        <v>467121.31</v>
      </c>
      <c r="G218" s="85">
        <v>56.3155</v>
      </c>
      <c r="H218" s="83">
        <v>1034.41122</v>
      </c>
      <c r="I218" s="84">
        <v>8.7502859999999996E-5</v>
      </c>
      <c r="J218" s="84">
        <f t="shared" si="3"/>
        <v>2.7160829114668376E-3</v>
      </c>
      <c r="K218" s="84">
        <f>H218/'סכום נכסי הקרן'!$C$42</f>
        <v>2.2145084685286273E-4</v>
      </c>
    </row>
    <row r="219" spans="2:11">
      <c r="B219" s="76" t="s">
        <v>2335</v>
      </c>
      <c r="C219" s="73">
        <v>85891</v>
      </c>
      <c r="D219" s="86" t="s">
        <v>133</v>
      </c>
      <c r="E219" s="94">
        <v>44395</v>
      </c>
      <c r="F219" s="83">
        <v>2384411.13</v>
      </c>
      <c r="G219" s="85">
        <v>100</v>
      </c>
      <c r="H219" s="83">
        <v>8619.6462499999998</v>
      </c>
      <c r="I219" s="84">
        <v>1.4000000000000002E-3</v>
      </c>
      <c r="J219" s="84">
        <f t="shared" si="3"/>
        <v>2.2632849905199412E-2</v>
      </c>
      <c r="K219" s="84">
        <f>H219/'סכום נכסי הקרן'!$C$42</f>
        <v>1.8453279747242131E-3</v>
      </c>
    </row>
    <row r="220" spans="2:11">
      <c r="B220" s="76" t="s">
        <v>2336</v>
      </c>
      <c r="C220" s="73">
        <v>7041</v>
      </c>
      <c r="D220" s="86" t="s">
        <v>133</v>
      </c>
      <c r="E220" s="94">
        <v>43516</v>
      </c>
      <c r="F220" s="83">
        <v>730667.23</v>
      </c>
      <c r="G220" s="85">
        <v>81.263800000000003</v>
      </c>
      <c r="H220" s="83">
        <v>2146.4711699999998</v>
      </c>
      <c r="I220" s="84">
        <v>4.7622375599999997E-4</v>
      </c>
      <c r="J220" s="84">
        <f t="shared" si="3"/>
        <v>5.6360502980557668E-3</v>
      </c>
      <c r="K220" s="84">
        <f>H220/'סכום נכסי הקרן'!$C$42</f>
        <v>4.5952504105838593E-4</v>
      </c>
    </row>
    <row r="221" spans="2:11">
      <c r="B221" s="76" t="s">
        <v>2337</v>
      </c>
      <c r="C221" s="73">
        <v>7054</v>
      </c>
      <c r="D221" s="86" t="s">
        <v>133</v>
      </c>
      <c r="E221" s="94">
        <v>43973</v>
      </c>
      <c r="F221" s="83">
        <v>264800.78999999998</v>
      </c>
      <c r="G221" s="85">
        <v>105.3861</v>
      </c>
      <c r="H221" s="83">
        <v>1008.81354</v>
      </c>
      <c r="I221" s="84">
        <v>8.3077495384615381E-4</v>
      </c>
      <c r="J221" s="84">
        <f t="shared" si="3"/>
        <v>2.6488703562693055E-3</v>
      </c>
      <c r="K221" s="84">
        <f>H221/'סכום נכסי הקרן'!$C$42</f>
        <v>2.1597079423561774E-4</v>
      </c>
    </row>
    <row r="222" spans="2:11">
      <c r="B222" s="76" t="s">
        <v>2338</v>
      </c>
      <c r="C222" s="73">
        <v>7071</v>
      </c>
      <c r="D222" s="86" t="s">
        <v>133</v>
      </c>
      <c r="E222" s="94">
        <v>44055</v>
      </c>
      <c r="F222" s="83">
        <v>353934.68</v>
      </c>
      <c r="G222" s="132">
        <v>0</v>
      </c>
      <c r="H222" s="132">
        <v>0</v>
      </c>
      <c r="I222" s="84">
        <v>1.0989779076923077E-3</v>
      </c>
      <c r="J222" s="106">
        <v>0</v>
      </c>
      <c r="K222" s="106">
        <v>0</v>
      </c>
    </row>
    <row r="223" spans="2:11">
      <c r="B223" s="76" t="s">
        <v>2339</v>
      </c>
      <c r="C223" s="73">
        <v>83111</v>
      </c>
      <c r="D223" s="86" t="s">
        <v>133</v>
      </c>
      <c r="E223" s="94">
        <v>44256</v>
      </c>
      <c r="F223" s="83">
        <v>226660.12</v>
      </c>
      <c r="G223" s="85">
        <v>100</v>
      </c>
      <c r="H223" s="83">
        <v>819.37633999999991</v>
      </c>
      <c r="I223" s="84">
        <v>2.0000000000000001E-4</v>
      </c>
      <c r="J223" s="84">
        <f t="shared" si="3"/>
        <v>2.1514597213420027E-3</v>
      </c>
      <c r="K223" s="84">
        <f>H223/'סכום נכסי הקרן'!$C$42</f>
        <v>1.7541532890971462E-4</v>
      </c>
    </row>
    <row r="224" spans="2:11">
      <c r="B224" s="76" t="s">
        <v>2340</v>
      </c>
      <c r="C224" s="73">
        <v>62179</v>
      </c>
      <c r="D224" s="86" t="s">
        <v>133</v>
      </c>
      <c r="E224" s="94">
        <v>42549</v>
      </c>
      <c r="F224" s="83">
        <v>39624.199999999997</v>
      </c>
      <c r="G224" s="85">
        <v>100</v>
      </c>
      <c r="H224" s="83">
        <v>143.24146999999999</v>
      </c>
      <c r="I224" s="84">
        <v>0</v>
      </c>
      <c r="J224" s="84">
        <f t="shared" si="3"/>
        <v>3.7611319498292918E-4</v>
      </c>
      <c r="K224" s="84">
        <f>H224/'סכום נכסי הקרן'!$C$42</f>
        <v>3.0665700663947684E-5</v>
      </c>
    </row>
    <row r="225" spans="2:11">
      <c r="B225" s="76" t="s">
        <v>2341</v>
      </c>
      <c r="C225" s="73">
        <v>6646</v>
      </c>
      <c r="D225" s="86" t="s">
        <v>135</v>
      </c>
      <c r="E225" s="94">
        <v>42947</v>
      </c>
      <c r="F225" s="83">
        <v>664967.56999999995</v>
      </c>
      <c r="G225" s="85">
        <v>86.511499999999998</v>
      </c>
      <c r="H225" s="83">
        <v>2262.0901400000002</v>
      </c>
      <c r="I225" s="84">
        <v>5.1885583143507978E-4</v>
      </c>
      <c r="J225" s="84">
        <f t="shared" si="3"/>
        <v>5.9396343104743459E-3</v>
      </c>
      <c r="K225" s="84">
        <f>H225/'סכום נכסי הקרן'!$C$42</f>
        <v>4.8427720762784349E-4</v>
      </c>
    </row>
    <row r="226" spans="2:11">
      <c r="B226" s="76" t="s">
        <v>2342</v>
      </c>
      <c r="C226" s="73">
        <v>621710</v>
      </c>
      <c r="D226" s="86" t="s">
        <v>133</v>
      </c>
      <c r="E226" s="94">
        <v>42549</v>
      </c>
      <c r="F226" s="83">
        <v>44535.15</v>
      </c>
      <c r="G226" s="85">
        <v>100</v>
      </c>
      <c r="H226" s="83">
        <v>160.99456000000001</v>
      </c>
      <c r="I226" s="84">
        <v>0</v>
      </c>
      <c r="J226" s="84">
        <f t="shared" si="3"/>
        <v>4.2272798747786447E-4</v>
      </c>
      <c r="K226" s="84">
        <f>H226/'סכום נכסי הקרן'!$C$42</f>
        <v>3.4466352415148806E-5</v>
      </c>
    </row>
    <row r="227" spans="2:11">
      <c r="B227" s="76" t="s">
        <v>2343</v>
      </c>
      <c r="C227" s="73">
        <v>6647</v>
      </c>
      <c r="D227" s="86" t="s">
        <v>133</v>
      </c>
      <c r="E227" s="94">
        <v>43454</v>
      </c>
      <c r="F227" s="83">
        <v>893362.12</v>
      </c>
      <c r="G227" s="85">
        <v>122.6987</v>
      </c>
      <c r="H227" s="83">
        <v>3962.5594799999999</v>
      </c>
      <c r="I227" s="84">
        <v>6.5135799130434778E-5</v>
      </c>
      <c r="J227" s="84">
        <f t="shared" si="3"/>
        <v>1.0404604939705622E-2</v>
      </c>
      <c r="K227" s="84">
        <f>H227/'סכום נכסי הקרן'!$C$42</f>
        <v>8.4832041221559777E-4</v>
      </c>
    </row>
    <row r="228" spans="2:11">
      <c r="B228" s="76" t="s">
        <v>2344</v>
      </c>
      <c r="C228" s="73">
        <v>8000</v>
      </c>
      <c r="D228" s="86" t="s">
        <v>133</v>
      </c>
      <c r="E228" s="94">
        <v>44228</v>
      </c>
      <c r="F228" s="83">
        <v>954473.07</v>
      </c>
      <c r="G228" s="85">
        <v>96.393000000000001</v>
      </c>
      <c r="H228" s="83">
        <v>3325.9635099999996</v>
      </c>
      <c r="I228" s="84">
        <v>6.2122050909090907E-5</v>
      </c>
      <c r="J228" s="84">
        <f t="shared" si="3"/>
        <v>8.7330768257456275E-3</v>
      </c>
      <c r="K228" s="84">
        <f>H228/'סכום נכסי הקרן'!$C$42</f>
        <v>7.1203542812617576E-4</v>
      </c>
    </row>
    <row r="229" spans="2:11">
      <c r="B229" s="76" t="s">
        <v>2345</v>
      </c>
      <c r="C229" s="73">
        <v>8312</v>
      </c>
      <c r="D229" s="86" t="s">
        <v>135</v>
      </c>
      <c r="E229" s="94">
        <v>44377</v>
      </c>
      <c r="F229" s="83">
        <v>1997358.97</v>
      </c>
      <c r="G229" s="85">
        <v>89.034099999999995</v>
      </c>
      <c r="H229" s="83">
        <v>6992.7515000000003</v>
      </c>
      <c r="I229" s="84">
        <v>1.8285809363636364E-3</v>
      </c>
      <c r="J229" s="84">
        <f t="shared" si="3"/>
        <v>1.836106616601094E-2</v>
      </c>
      <c r="K229" s="84">
        <f>H229/'סכום נכסי הקרן'!$C$42</f>
        <v>1.4970359094776894E-3</v>
      </c>
    </row>
    <row r="230" spans="2:11">
      <c r="B230" s="76" t="s">
        <v>2346</v>
      </c>
      <c r="C230" s="73">
        <v>5337</v>
      </c>
      <c r="D230" s="86" t="s">
        <v>133</v>
      </c>
      <c r="E230" s="94">
        <v>42985</v>
      </c>
      <c r="F230" s="83">
        <v>469322.7</v>
      </c>
      <c r="G230" s="85">
        <v>105.8724</v>
      </c>
      <c r="H230" s="83">
        <v>1796.2328</v>
      </c>
      <c r="I230" s="84">
        <v>1.0948817333333334E-4</v>
      </c>
      <c r="J230" s="84">
        <f t="shared" si="3"/>
        <v>4.7164194652647229E-3</v>
      </c>
      <c r="K230" s="84">
        <f>H230/'סכום נכסי הקרן'!$C$42</f>
        <v>3.8454462501372405E-4</v>
      </c>
    </row>
    <row r="231" spans="2:11">
      <c r="B231" s="76" t="s">
        <v>2347</v>
      </c>
      <c r="C231" s="73">
        <v>7049</v>
      </c>
      <c r="D231" s="86" t="s">
        <v>135</v>
      </c>
      <c r="E231" s="94">
        <v>43922</v>
      </c>
      <c r="F231" s="83">
        <v>202422.16</v>
      </c>
      <c r="G231" s="85">
        <v>102.9158</v>
      </c>
      <c r="H231" s="83">
        <v>819.17316000000005</v>
      </c>
      <c r="I231" s="84">
        <v>6.1178166666666668E-4</v>
      </c>
      <c r="J231" s="84">
        <f t="shared" si="3"/>
        <v>2.1509262258469024E-3</v>
      </c>
      <c r="K231" s="84">
        <f>H231/'סכום נכסי הקרן'!$C$42</f>
        <v>1.7537183133138834E-4</v>
      </c>
    </row>
    <row r="232" spans="2:11">
      <c r="B232" s="76" t="s">
        <v>2348</v>
      </c>
      <c r="C232" s="73">
        <v>7005</v>
      </c>
      <c r="D232" s="86" t="s">
        <v>133</v>
      </c>
      <c r="E232" s="94">
        <v>43621</v>
      </c>
      <c r="F232" s="83">
        <v>271244.59999999998</v>
      </c>
      <c r="G232" s="85">
        <v>87.2577</v>
      </c>
      <c r="H232" s="83">
        <v>855.60469999999998</v>
      </c>
      <c r="I232" s="84">
        <v>1.3874404E-4</v>
      </c>
      <c r="J232" s="84">
        <f t="shared" si="3"/>
        <v>2.2465855548634808E-3</v>
      </c>
      <c r="K232" s="84">
        <f>H232/'סכום נכסי הקרן'!$C$42</f>
        <v>1.8317123956398073E-4</v>
      </c>
    </row>
    <row r="233" spans="2:11">
      <c r="B233" s="76" t="s">
        <v>2349</v>
      </c>
      <c r="C233" s="73">
        <v>8273</v>
      </c>
      <c r="D233" s="86" t="s">
        <v>133</v>
      </c>
      <c r="E233" s="94">
        <v>43922</v>
      </c>
      <c r="F233" s="83">
        <v>1878768.85</v>
      </c>
      <c r="G233" s="85">
        <v>70.557599999999994</v>
      </c>
      <c r="H233" s="83">
        <v>4792.09537</v>
      </c>
      <c r="I233" s="84">
        <v>5.5080781249999995E-4</v>
      </c>
      <c r="J233" s="84">
        <f t="shared" si="3"/>
        <v>1.2582740879953288E-2</v>
      </c>
      <c r="K233" s="84">
        <f>H233/'סכום נכסי הקרן'!$C$42</f>
        <v>1.0259107377878043E-3</v>
      </c>
    </row>
    <row r="234" spans="2:11">
      <c r="B234" s="76" t="s">
        <v>2350</v>
      </c>
      <c r="C234" s="73">
        <v>8321</v>
      </c>
      <c r="D234" s="86" t="s">
        <v>133</v>
      </c>
      <c r="E234" s="94">
        <v>44217</v>
      </c>
      <c r="F234" s="83">
        <v>1054904.1299999999</v>
      </c>
      <c r="G234" s="85">
        <v>91.584900000000005</v>
      </c>
      <c r="H234" s="83">
        <v>3492.5704000000001</v>
      </c>
      <c r="I234" s="84">
        <v>2.977457276E-3</v>
      </c>
      <c r="J234" s="84">
        <f t="shared" si="3"/>
        <v>9.170541267461212E-3</v>
      </c>
      <c r="K234" s="84">
        <f>H234/'סכום נכסי הקרן'!$C$42</f>
        <v>7.4770329035414129E-4</v>
      </c>
    </row>
    <row r="235" spans="2:11">
      <c r="B235" s="76" t="s">
        <v>2351</v>
      </c>
      <c r="C235" s="73">
        <v>8509</v>
      </c>
      <c r="D235" s="86" t="s">
        <v>133</v>
      </c>
      <c r="E235" s="94">
        <v>44531</v>
      </c>
      <c r="F235" s="83">
        <v>1699279.48</v>
      </c>
      <c r="G235" s="85">
        <v>74.951899999999995</v>
      </c>
      <c r="H235" s="83">
        <v>4604.21677</v>
      </c>
      <c r="I235" s="84">
        <v>9.2353883959999999E-4</v>
      </c>
      <c r="J235" s="84">
        <f t="shared" si="3"/>
        <v>1.2089422705300935E-2</v>
      </c>
      <c r="K235" s="84">
        <f>H235/'סכום נכסי הקרן'!$C$42</f>
        <v>9.8568894371684444E-4</v>
      </c>
    </row>
    <row r="236" spans="2:11">
      <c r="B236" s="76" t="s">
        <v>2352</v>
      </c>
      <c r="C236" s="73">
        <v>9409</v>
      </c>
      <c r="D236" s="86" t="s">
        <v>133</v>
      </c>
      <c r="E236" s="94">
        <v>44931</v>
      </c>
      <c r="F236" s="83">
        <v>383415.93</v>
      </c>
      <c r="G236" s="85">
        <v>77.922300000000007</v>
      </c>
      <c r="H236" s="83">
        <v>1080.0409399999999</v>
      </c>
      <c r="I236" s="84">
        <v>1.3364698337881419E-3</v>
      </c>
      <c r="J236" s="84">
        <f t="shared" si="3"/>
        <v>2.8358941628829006E-3</v>
      </c>
      <c r="K236" s="84">
        <f>H236/'סכום נכסי הקרן'!$C$42</f>
        <v>2.3121943785447521E-4</v>
      </c>
    </row>
    <row r="237" spans="2:11">
      <c r="B237" s="76" t="s">
        <v>2353</v>
      </c>
      <c r="C237" s="73">
        <v>6658</v>
      </c>
      <c r="D237" s="86" t="s">
        <v>133</v>
      </c>
      <c r="E237" s="94">
        <v>43356</v>
      </c>
      <c r="F237" s="83">
        <v>570036.98</v>
      </c>
      <c r="G237" s="85">
        <v>54.564500000000002</v>
      </c>
      <c r="H237" s="83">
        <v>1124.40176</v>
      </c>
      <c r="I237" s="84">
        <v>7.2947450210688865E-4</v>
      </c>
      <c r="J237" s="84">
        <f t="shared" si="3"/>
        <v>2.9523736275397674E-3</v>
      </c>
      <c r="K237" s="84">
        <f>H237/'סכום נכסי הקרן'!$C$42</f>
        <v>2.4071637772340611E-4</v>
      </c>
    </row>
    <row r="238" spans="2:11">
      <c r="B238" s="117"/>
      <c r="C238" s="118"/>
      <c r="D238" s="118"/>
      <c r="E238" s="118"/>
      <c r="F238" s="118"/>
      <c r="G238" s="118"/>
      <c r="H238" s="118"/>
      <c r="I238" s="118"/>
      <c r="J238" s="118"/>
      <c r="K238" s="118"/>
    </row>
    <row r="239" spans="2:11">
      <c r="B239" s="117"/>
      <c r="C239" s="118"/>
      <c r="D239" s="118"/>
      <c r="E239" s="118"/>
      <c r="F239" s="118"/>
      <c r="G239" s="118"/>
      <c r="H239" s="118"/>
      <c r="I239" s="118"/>
      <c r="J239" s="118"/>
      <c r="K239" s="118"/>
    </row>
    <row r="240" spans="2:11">
      <c r="B240" s="117"/>
      <c r="C240" s="118"/>
      <c r="D240" s="118"/>
      <c r="E240" s="118"/>
      <c r="F240" s="118"/>
      <c r="G240" s="118"/>
      <c r="H240" s="118"/>
      <c r="I240" s="118"/>
      <c r="J240" s="118"/>
      <c r="K240" s="118"/>
    </row>
    <row r="241" spans="2:11">
      <c r="B241" s="126" t="s">
        <v>113</v>
      </c>
      <c r="C241" s="118"/>
      <c r="D241" s="118"/>
      <c r="E241" s="118"/>
      <c r="F241" s="118"/>
      <c r="G241" s="118"/>
      <c r="H241" s="118"/>
      <c r="I241" s="118"/>
      <c r="J241" s="118"/>
      <c r="K241" s="118"/>
    </row>
    <row r="242" spans="2:11">
      <c r="B242" s="126" t="s">
        <v>205</v>
      </c>
      <c r="C242" s="118"/>
      <c r="D242" s="118"/>
      <c r="E242" s="118"/>
      <c r="F242" s="118"/>
      <c r="G242" s="118"/>
      <c r="H242" s="118"/>
      <c r="I242" s="118"/>
      <c r="J242" s="118"/>
      <c r="K242" s="118"/>
    </row>
    <row r="243" spans="2:11">
      <c r="B243" s="126" t="s">
        <v>213</v>
      </c>
      <c r="C243" s="118"/>
      <c r="D243" s="118"/>
      <c r="E243" s="118"/>
      <c r="F243" s="118"/>
      <c r="G243" s="118"/>
      <c r="H243" s="118"/>
      <c r="I243" s="118"/>
      <c r="J243" s="118"/>
      <c r="K243" s="118"/>
    </row>
    <row r="244" spans="2:11">
      <c r="B244" s="117"/>
      <c r="C244" s="118"/>
      <c r="D244" s="118"/>
      <c r="E244" s="118"/>
      <c r="F244" s="118"/>
      <c r="G244" s="118"/>
      <c r="H244" s="118"/>
      <c r="I244" s="118"/>
      <c r="J244" s="118"/>
      <c r="K244" s="118"/>
    </row>
    <row r="245" spans="2:11">
      <c r="B245" s="117"/>
      <c r="C245" s="118"/>
      <c r="D245" s="118"/>
      <c r="E245" s="118"/>
      <c r="F245" s="118"/>
      <c r="G245" s="118"/>
      <c r="H245" s="118"/>
      <c r="I245" s="118"/>
      <c r="J245" s="118"/>
      <c r="K245" s="118"/>
    </row>
    <row r="246" spans="2:11">
      <c r="B246" s="117"/>
      <c r="C246" s="118"/>
      <c r="D246" s="118"/>
      <c r="E246" s="118"/>
      <c r="F246" s="118"/>
      <c r="G246" s="118"/>
      <c r="H246" s="118"/>
      <c r="I246" s="118"/>
      <c r="J246" s="118"/>
      <c r="K246" s="118"/>
    </row>
    <row r="247" spans="2:11">
      <c r="B247" s="117"/>
      <c r="C247" s="118"/>
      <c r="D247" s="118"/>
      <c r="E247" s="118"/>
      <c r="F247" s="118"/>
      <c r="G247" s="118"/>
      <c r="H247" s="118"/>
      <c r="I247" s="118"/>
      <c r="J247" s="118"/>
      <c r="K247" s="118"/>
    </row>
    <row r="248" spans="2:11">
      <c r="B248" s="117"/>
      <c r="C248" s="118"/>
      <c r="D248" s="118"/>
      <c r="E248" s="118"/>
      <c r="F248" s="118"/>
      <c r="G248" s="118"/>
      <c r="H248" s="118"/>
      <c r="I248" s="118"/>
      <c r="J248" s="118"/>
      <c r="K248" s="118"/>
    </row>
    <row r="249" spans="2:11">
      <c r="B249" s="117"/>
      <c r="C249" s="118"/>
      <c r="D249" s="118"/>
      <c r="E249" s="118"/>
      <c r="F249" s="118"/>
      <c r="G249" s="118"/>
      <c r="H249" s="118"/>
      <c r="I249" s="118"/>
      <c r="J249" s="118"/>
      <c r="K249" s="118"/>
    </row>
    <row r="250" spans="2:11">
      <c r="B250" s="117"/>
      <c r="C250" s="118"/>
      <c r="D250" s="118"/>
      <c r="E250" s="118"/>
      <c r="F250" s="118"/>
      <c r="G250" s="118"/>
      <c r="H250" s="118"/>
      <c r="I250" s="118"/>
      <c r="J250" s="118"/>
      <c r="K250" s="118"/>
    </row>
    <row r="251" spans="2:11">
      <c r="B251" s="117"/>
      <c r="C251" s="118"/>
      <c r="D251" s="118"/>
      <c r="E251" s="118"/>
      <c r="F251" s="118"/>
      <c r="G251" s="118"/>
      <c r="H251" s="118"/>
      <c r="I251" s="118"/>
      <c r="J251" s="118"/>
      <c r="K251" s="118"/>
    </row>
    <row r="252" spans="2:11">
      <c r="B252" s="117"/>
      <c r="C252" s="118"/>
      <c r="D252" s="118"/>
      <c r="E252" s="118"/>
      <c r="F252" s="118"/>
      <c r="G252" s="118"/>
      <c r="H252" s="118"/>
      <c r="I252" s="118"/>
      <c r="J252" s="118"/>
      <c r="K252" s="118"/>
    </row>
    <row r="253" spans="2:11">
      <c r="B253" s="117"/>
      <c r="C253" s="118"/>
      <c r="D253" s="118"/>
      <c r="E253" s="118"/>
      <c r="F253" s="118"/>
      <c r="G253" s="118"/>
      <c r="H253" s="118"/>
      <c r="I253" s="118"/>
      <c r="J253" s="118"/>
      <c r="K253" s="118"/>
    </row>
    <row r="254" spans="2:11">
      <c r="B254" s="117"/>
      <c r="C254" s="118"/>
      <c r="D254" s="118"/>
      <c r="E254" s="118"/>
      <c r="F254" s="118"/>
      <c r="G254" s="118"/>
      <c r="H254" s="118"/>
      <c r="I254" s="118"/>
      <c r="J254" s="118"/>
      <c r="K254" s="118"/>
    </row>
    <row r="255" spans="2:11">
      <c r="B255" s="117"/>
      <c r="C255" s="118"/>
      <c r="D255" s="118"/>
      <c r="E255" s="118"/>
      <c r="F255" s="118"/>
      <c r="G255" s="118"/>
      <c r="H255" s="118"/>
      <c r="I255" s="118"/>
      <c r="J255" s="118"/>
      <c r="K255" s="118"/>
    </row>
    <row r="256" spans="2:11">
      <c r="B256" s="117"/>
      <c r="C256" s="118"/>
      <c r="D256" s="118"/>
      <c r="E256" s="118"/>
      <c r="F256" s="118"/>
      <c r="G256" s="118"/>
      <c r="H256" s="118"/>
      <c r="I256" s="118"/>
      <c r="J256" s="118"/>
      <c r="K256" s="118"/>
    </row>
    <row r="257" spans="2:11">
      <c r="B257" s="117"/>
      <c r="C257" s="118"/>
      <c r="D257" s="118"/>
      <c r="E257" s="118"/>
      <c r="F257" s="118"/>
      <c r="G257" s="118"/>
      <c r="H257" s="118"/>
      <c r="I257" s="118"/>
      <c r="J257" s="118"/>
      <c r="K257" s="118"/>
    </row>
    <row r="258" spans="2:11">
      <c r="B258" s="117"/>
      <c r="C258" s="118"/>
      <c r="D258" s="118"/>
      <c r="E258" s="118"/>
      <c r="F258" s="118"/>
      <c r="G258" s="118"/>
      <c r="H258" s="118"/>
      <c r="I258" s="118"/>
      <c r="J258" s="118"/>
      <c r="K258" s="118"/>
    </row>
    <row r="259" spans="2:11">
      <c r="B259" s="117"/>
      <c r="C259" s="118"/>
      <c r="D259" s="118"/>
      <c r="E259" s="118"/>
      <c r="F259" s="118"/>
      <c r="G259" s="118"/>
      <c r="H259" s="118"/>
      <c r="I259" s="118"/>
      <c r="J259" s="118"/>
      <c r="K259" s="118"/>
    </row>
    <row r="260" spans="2:11">
      <c r="B260" s="117"/>
      <c r="C260" s="118"/>
      <c r="D260" s="118"/>
      <c r="E260" s="118"/>
      <c r="F260" s="118"/>
      <c r="G260" s="118"/>
      <c r="H260" s="118"/>
      <c r="I260" s="118"/>
      <c r="J260" s="118"/>
      <c r="K260" s="118"/>
    </row>
    <row r="261" spans="2:11">
      <c r="B261" s="117"/>
      <c r="C261" s="118"/>
      <c r="D261" s="118"/>
      <c r="E261" s="118"/>
      <c r="F261" s="118"/>
      <c r="G261" s="118"/>
      <c r="H261" s="118"/>
      <c r="I261" s="118"/>
      <c r="J261" s="118"/>
      <c r="K261" s="118"/>
    </row>
    <row r="262" spans="2:11">
      <c r="B262" s="117"/>
      <c r="C262" s="118"/>
      <c r="D262" s="118"/>
      <c r="E262" s="118"/>
      <c r="F262" s="118"/>
      <c r="G262" s="118"/>
      <c r="H262" s="118"/>
      <c r="I262" s="118"/>
      <c r="J262" s="118"/>
      <c r="K262" s="118"/>
    </row>
    <row r="263" spans="2:11">
      <c r="B263" s="117"/>
      <c r="C263" s="118"/>
      <c r="D263" s="118"/>
      <c r="E263" s="118"/>
      <c r="F263" s="118"/>
      <c r="G263" s="118"/>
      <c r="H263" s="118"/>
      <c r="I263" s="118"/>
      <c r="J263" s="118"/>
      <c r="K263" s="118"/>
    </row>
    <row r="264" spans="2:11">
      <c r="B264" s="117"/>
      <c r="C264" s="118"/>
      <c r="D264" s="118"/>
      <c r="E264" s="118"/>
      <c r="F264" s="118"/>
      <c r="G264" s="118"/>
      <c r="H264" s="118"/>
      <c r="I264" s="118"/>
      <c r="J264" s="118"/>
      <c r="K264" s="118"/>
    </row>
    <row r="265" spans="2:11">
      <c r="B265" s="117"/>
      <c r="C265" s="118"/>
      <c r="D265" s="118"/>
      <c r="E265" s="118"/>
      <c r="F265" s="118"/>
      <c r="G265" s="118"/>
      <c r="H265" s="118"/>
      <c r="I265" s="118"/>
      <c r="J265" s="118"/>
      <c r="K265" s="118"/>
    </row>
    <row r="266" spans="2:11">
      <c r="B266" s="117"/>
      <c r="C266" s="118"/>
      <c r="D266" s="118"/>
      <c r="E266" s="118"/>
      <c r="F266" s="118"/>
      <c r="G266" s="118"/>
      <c r="H266" s="118"/>
      <c r="I266" s="118"/>
      <c r="J266" s="118"/>
      <c r="K266" s="118"/>
    </row>
    <row r="267" spans="2:11">
      <c r="B267" s="117"/>
      <c r="C267" s="118"/>
      <c r="D267" s="118"/>
      <c r="E267" s="118"/>
      <c r="F267" s="118"/>
      <c r="G267" s="118"/>
      <c r="H267" s="118"/>
      <c r="I267" s="118"/>
      <c r="J267" s="118"/>
      <c r="K267" s="118"/>
    </row>
    <row r="268" spans="2:11">
      <c r="B268" s="117"/>
      <c r="C268" s="118"/>
      <c r="D268" s="118"/>
      <c r="E268" s="118"/>
      <c r="F268" s="118"/>
      <c r="G268" s="118"/>
      <c r="H268" s="118"/>
      <c r="I268" s="118"/>
      <c r="J268" s="118"/>
      <c r="K268" s="118"/>
    </row>
    <row r="269" spans="2:11">
      <c r="B269" s="117"/>
      <c r="C269" s="118"/>
      <c r="D269" s="118"/>
      <c r="E269" s="118"/>
      <c r="F269" s="118"/>
      <c r="G269" s="118"/>
      <c r="H269" s="118"/>
      <c r="I269" s="118"/>
      <c r="J269" s="118"/>
      <c r="K269" s="118"/>
    </row>
    <row r="270" spans="2:11">
      <c r="B270" s="117"/>
      <c r="C270" s="118"/>
      <c r="D270" s="118"/>
      <c r="E270" s="118"/>
      <c r="F270" s="118"/>
      <c r="G270" s="118"/>
      <c r="H270" s="118"/>
      <c r="I270" s="118"/>
      <c r="J270" s="118"/>
      <c r="K270" s="118"/>
    </row>
    <row r="271" spans="2:11">
      <c r="B271" s="117"/>
      <c r="C271" s="118"/>
      <c r="D271" s="118"/>
      <c r="E271" s="118"/>
      <c r="F271" s="118"/>
      <c r="G271" s="118"/>
      <c r="H271" s="118"/>
      <c r="I271" s="118"/>
      <c r="J271" s="118"/>
      <c r="K271" s="118"/>
    </row>
    <row r="272" spans="2:11">
      <c r="B272" s="117"/>
      <c r="C272" s="118"/>
      <c r="D272" s="118"/>
      <c r="E272" s="118"/>
      <c r="F272" s="118"/>
      <c r="G272" s="118"/>
      <c r="H272" s="118"/>
      <c r="I272" s="118"/>
      <c r="J272" s="118"/>
      <c r="K272" s="118"/>
    </row>
    <row r="273" spans="2:11">
      <c r="B273" s="117"/>
      <c r="C273" s="118"/>
      <c r="D273" s="118"/>
      <c r="E273" s="118"/>
      <c r="F273" s="118"/>
      <c r="G273" s="118"/>
      <c r="H273" s="118"/>
      <c r="I273" s="118"/>
      <c r="J273" s="118"/>
      <c r="K273" s="118"/>
    </row>
    <row r="274" spans="2:11">
      <c r="B274" s="117"/>
      <c r="C274" s="118"/>
      <c r="D274" s="118"/>
      <c r="E274" s="118"/>
      <c r="F274" s="118"/>
      <c r="G274" s="118"/>
      <c r="H274" s="118"/>
      <c r="I274" s="118"/>
      <c r="J274" s="118"/>
      <c r="K274" s="118"/>
    </row>
    <row r="275" spans="2:11">
      <c r="B275" s="117"/>
      <c r="C275" s="118"/>
      <c r="D275" s="118"/>
      <c r="E275" s="118"/>
      <c r="F275" s="118"/>
      <c r="G275" s="118"/>
      <c r="H275" s="118"/>
      <c r="I275" s="118"/>
      <c r="J275" s="118"/>
      <c r="K275" s="118"/>
    </row>
    <row r="276" spans="2:11">
      <c r="B276" s="117"/>
      <c r="C276" s="118"/>
      <c r="D276" s="118"/>
      <c r="E276" s="118"/>
      <c r="F276" s="118"/>
      <c r="G276" s="118"/>
      <c r="H276" s="118"/>
      <c r="I276" s="118"/>
      <c r="J276" s="118"/>
      <c r="K276" s="118"/>
    </row>
    <row r="277" spans="2:11">
      <c r="B277" s="117"/>
      <c r="C277" s="118"/>
      <c r="D277" s="118"/>
      <c r="E277" s="118"/>
      <c r="F277" s="118"/>
      <c r="G277" s="118"/>
      <c r="H277" s="118"/>
      <c r="I277" s="118"/>
      <c r="J277" s="118"/>
      <c r="K277" s="118"/>
    </row>
    <row r="278" spans="2:11">
      <c r="B278" s="117"/>
      <c r="C278" s="118"/>
      <c r="D278" s="118"/>
      <c r="E278" s="118"/>
      <c r="F278" s="118"/>
      <c r="G278" s="118"/>
      <c r="H278" s="118"/>
      <c r="I278" s="118"/>
      <c r="J278" s="118"/>
      <c r="K278" s="118"/>
    </row>
    <row r="279" spans="2:11">
      <c r="B279" s="117"/>
      <c r="C279" s="118"/>
      <c r="D279" s="118"/>
      <c r="E279" s="118"/>
      <c r="F279" s="118"/>
      <c r="G279" s="118"/>
      <c r="H279" s="118"/>
      <c r="I279" s="118"/>
      <c r="J279" s="118"/>
      <c r="K279" s="118"/>
    </row>
    <row r="280" spans="2:11">
      <c r="B280" s="117"/>
      <c r="C280" s="118"/>
      <c r="D280" s="118"/>
      <c r="E280" s="118"/>
      <c r="F280" s="118"/>
      <c r="G280" s="118"/>
      <c r="H280" s="118"/>
      <c r="I280" s="118"/>
      <c r="J280" s="118"/>
      <c r="K280" s="118"/>
    </row>
    <row r="281" spans="2:11">
      <c r="B281" s="117"/>
      <c r="C281" s="118"/>
      <c r="D281" s="118"/>
      <c r="E281" s="118"/>
      <c r="F281" s="118"/>
      <c r="G281" s="118"/>
      <c r="H281" s="118"/>
      <c r="I281" s="118"/>
      <c r="J281" s="118"/>
      <c r="K281" s="118"/>
    </row>
    <row r="282" spans="2:11">
      <c r="B282" s="117"/>
      <c r="C282" s="118"/>
      <c r="D282" s="118"/>
      <c r="E282" s="118"/>
      <c r="F282" s="118"/>
      <c r="G282" s="118"/>
      <c r="H282" s="118"/>
      <c r="I282" s="118"/>
      <c r="J282" s="118"/>
      <c r="K282" s="118"/>
    </row>
    <row r="283" spans="2:11">
      <c r="B283" s="117"/>
      <c r="C283" s="118"/>
      <c r="D283" s="118"/>
      <c r="E283" s="118"/>
      <c r="F283" s="118"/>
      <c r="G283" s="118"/>
      <c r="H283" s="118"/>
      <c r="I283" s="118"/>
      <c r="J283" s="118"/>
      <c r="K283" s="118"/>
    </row>
    <row r="284" spans="2:11">
      <c r="B284" s="117"/>
      <c r="C284" s="118"/>
      <c r="D284" s="118"/>
      <c r="E284" s="118"/>
      <c r="F284" s="118"/>
      <c r="G284" s="118"/>
      <c r="H284" s="118"/>
      <c r="I284" s="118"/>
      <c r="J284" s="118"/>
      <c r="K284" s="118"/>
    </row>
    <row r="285" spans="2:11">
      <c r="B285" s="117"/>
      <c r="C285" s="118"/>
      <c r="D285" s="118"/>
      <c r="E285" s="118"/>
      <c r="F285" s="118"/>
      <c r="G285" s="118"/>
      <c r="H285" s="118"/>
      <c r="I285" s="118"/>
      <c r="J285" s="118"/>
      <c r="K285" s="118"/>
    </row>
    <row r="286" spans="2:11">
      <c r="B286" s="117"/>
      <c r="C286" s="118"/>
      <c r="D286" s="118"/>
      <c r="E286" s="118"/>
      <c r="F286" s="118"/>
      <c r="G286" s="118"/>
      <c r="H286" s="118"/>
      <c r="I286" s="118"/>
      <c r="J286" s="118"/>
      <c r="K286" s="118"/>
    </row>
    <row r="287" spans="2:11">
      <c r="B287" s="117"/>
      <c r="C287" s="118"/>
      <c r="D287" s="118"/>
      <c r="E287" s="118"/>
      <c r="F287" s="118"/>
      <c r="G287" s="118"/>
      <c r="H287" s="118"/>
      <c r="I287" s="118"/>
      <c r="J287" s="118"/>
      <c r="K287" s="118"/>
    </row>
    <row r="288" spans="2:11">
      <c r="B288" s="117"/>
      <c r="C288" s="118"/>
      <c r="D288" s="118"/>
      <c r="E288" s="118"/>
      <c r="F288" s="118"/>
      <c r="G288" s="118"/>
      <c r="H288" s="118"/>
      <c r="I288" s="118"/>
      <c r="J288" s="118"/>
      <c r="K288" s="118"/>
    </row>
    <row r="289" spans="2:11">
      <c r="B289" s="117"/>
      <c r="C289" s="118"/>
      <c r="D289" s="118"/>
      <c r="E289" s="118"/>
      <c r="F289" s="118"/>
      <c r="G289" s="118"/>
      <c r="H289" s="118"/>
      <c r="I289" s="118"/>
      <c r="J289" s="118"/>
      <c r="K289" s="118"/>
    </row>
    <row r="290" spans="2:11">
      <c r="B290" s="117"/>
      <c r="C290" s="118"/>
      <c r="D290" s="118"/>
      <c r="E290" s="118"/>
      <c r="F290" s="118"/>
      <c r="G290" s="118"/>
      <c r="H290" s="118"/>
      <c r="I290" s="118"/>
      <c r="J290" s="118"/>
      <c r="K290" s="118"/>
    </row>
    <row r="291" spans="2:11">
      <c r="B291" s="117"/>
      <c r="C291" s="118"/>
      <c r="D291" s="118"/>
      <c r="E291" s="118"/>
      <c r="F291" s="118"/>
      <c r="G291" s="118"/>
      <c r="H291" s="118"/>
      <c r="I291" s="118"/>
      <c r="J291" s="118"/>
      <c r="K291" s="118"/>
    </row>
    <row r="292" spans="2:11">
      <c r="B292" s="117"/>
      <c r="C292" s="118"/>
      <c r="D292" s="118"/>
      <c r="E292" s="118"/>
      <c r="F292" s="118"/>
      <c r="G292" s="118"/>
      <c r="H292" s="118"/>
      <c r="I292" s="118"/>
      <c r="J292" s="118"/>
      <c r="K292" s="118"/>
    </row>
    <row r="293" spans="2:11">
      <c r="B293" s="117"/>
      <c r="C293" s="118"/>
      <c r="D293" s="118"/>
      <c r="E293" s="118"/>
      <c r="F293" s="118"/>
      <c r="G293" s="118"/>
      <c r="H293" s="118"/>
      <c r="I293" s="118"/>
      <c r="J293" s="118"/>
      <c r="K293" s="118"/>
    </row>
    <row r="294" spans="2:11">
      <c r="B294" s="117"/>
      <c r="C294" s="118"/>
      <c r="D294" s="118"/>
      <c r="E294" s="118"/>
      <c r="F294" s="118"/>
      <c r="G294" s="118"/>
      <c r="H294" s="118"/>
      <c r="I294" s="118"/>
      <c r="J294" s="118"/>
      <c r="K294" s="118"/>
    </row>
    <row r="295" spans="2:11">
      <c r="B295" s="117"/>
      <c r="C295" s="118"/>
      <c r="D295" s="118"/>
      <c r="E295" s="118"/>
      <c r="F295" s="118"/>
      <c r="G295" s="118"/>
      <c r="H295" s="118"/>
      <c r="I295" s="118"/>
      <c r="J295" s="118"/>
      <c r="K295" s="118"/>
    </row>
    <row r="296" spans="2:11">
      <c r="B296" s="117"/>
      <c r="C296" s="118"/>
      <c r="D296" s="118"/>
      <c r="E296" s="118"/>
      <c r="F296" s="118"/>
      <c r="G296" s="118"/>
      <c r="H296" s="118"/>
      <c r="I296" s="118"/>
      <c r="J296" s="118"/>
      <c r="K296" s="118"/>
    </row>
    <row r="297" spans="2:11">
      <c r="B297" s="117"/>
      <c r="C297" s="118"/>
      <c r="D297" s="118"/>
      <c r="E297" s="118"/>
      <c r="F297" s="118"/>
      <c r="G297" s="118"/>
      <c r="H297" s="118"/>
      <c r="I297" s="118"/>
      <c r="J297" s="118"/>
      <c r="K297" s="118"/>
    </row>
    <row r="298" spans="2:11">
      <c r="B298" s="117"/>
      <c r="C298" s="118"/>
      <c r="D298" s="118"/>
      <c r="E298" s="118"/>
      <c r="F298" s="118"/>
      <c r="G298" s="118"/>
      <c r="H298" s="118"/>
      <c r="I298" s="118"/>
      <c r="J298" s="118"/>
      <c r="K298" s="118"/>
    </row>
    <row r="299" spans="2:11">
      <c r="B299" s="117"/>
      <c r="C299" s="118"/>
      <c r="D299" s="118"/>
      <c r="E299" s="118"/>
      <c r="F299" s="118"/>
      <c r="G299" s="118"/>
      <c r="H299" s="118"/>
      <c r="I299" s="118"/>
      <c r="J299" s="118"/>
      <c r="K299" s="118"/>
    </row>
    <row r="300" spans="2:11">
      <c r="B300" s="117"/>
      <c r="C300" s="118"/>
      <c r="D300" s="118"/>
      <c r="E300" s="118"/>
      <c r="F300" s="118"/>
      <c r="G300" s="118"/>
      <c r="H300" s="118"/>
      <c r="I300" s="118"/>
      <c r="J300" s="118"/>
      <c r="K300" s="118"/>
    </row>
    <row r="301" spans="2:11">
      <c r="B301" s="117"/>
      <c r="C301" s="118"/>
      <c r="D301" s="118"/>
      <c r="E301" s="118"/>
      <c r="F301" s="118"/>
      <c r="G301" s="118"/>
      <c r="H301" s="118"/>
      <c r="I301" s="118"/>
      <c r="J301" s="118"/>
      <c r="K301" s="118"/>
    </row>
    <row r="302" spans="2:11">
      <c r="B302" s="117"/>
      <c r="C302" s="118"/>
      <c r="D302" s="118"/>
      <c r="E302" s="118"/>
      <c r="F302" s="118"/>
      <c r="G302" s="118"/>
      <c r="H302" s="118"/>
      <c r="I302" s="118"/>
      <c r="J302" s="118"/>
      <c r="K302" s="118"/>
    </row>
    <row r="303" spans="2:11">
      <c r="B303" s="117"/>
      <c r="C303" s="118"/>
      <c r="D303" s="118"/>
      <c r="E303" s="118"/>
      <c r="F303" s="118"/>
      <c r="G303" s="118"/>
      <c r="H303" s="118"/>
      <c r="I303" s="118"/>
      <c r="J303" s="118"/>
      <c r="K303" s="118"/>
    </row>
    <row r="304" spans="2:11">
      <c r="B304" s="117"/>
      <c r="C304" s="118"/>
      <c r="D304" s="118"/>
      <c r="E304" s="118"/>
      <c r="F304" s="118"/>
      <c r="G304" s="118"/>
      <c r="H304" s="118"/>
      <c r="I304" s="118"/>
      <c r="J304" s="118"/>
      <c r="K304" s="118"/>
    </row>
    <row r="305" spans="2:11">
      <c r="B305" s="117"/>
      <c r="C305" s="118"/>
      <c r="D305" s="118"/>
      <c r="E305" s="118"/>
      <c r="F305" s="118"/>
      <c r="G305" s="118"/>
      <c r="H305" s="118"/>
      <c r="I305" s="118"/>
      <c r="J305" s="118"/>
      <c r="K305" s="118"/>
    </row>
    <row r="306" spans="2:11">
      <c r="B306" s="117"/>
      <c r="C306" s="118"/>
      <c r="D306" s="118"/>
      <c r="E306" s="118"/>
      <c r="F306" s="118"/>
      <c r="G306" s="118"/>
      <c r="H306" s="118"/>
      <c r="I306" s="118"/>
      <c r="J306" s="118"/>
      <c r="K306" s="118"/>
    </row>
    <row r="307" spans="2:11">
      <c r="B307" s="117"/>
      <c r="C307" s="118"/>
      <c r="D307" s="118"/>
      <c r="E307" s="118"/>
      <c r="F307" s="118"/>
      <c r="G307" s="118"/>
      <c r="H307" s="118"/>
      <c r="I307" s="118"/>
      <c r="J307" s="118"/>
      <c r="K307" s="118"/>
    </row>
    <row r="308" spans="2:11">
      <c r="B308" s="117"/>
      <c r="C308" s="118"/>
      <c r="D308" s="118"/>
      <c r="E308" s="118"/>
      <c r="F308" s="118"/>
      <c r="G308" s="118"/>
      <c r="H308" s="118"/>
      <c r="I308" s="118"/>
      <c r="J308" s="118"/>
      <c r="K308" s="118"/>
    </row>
    <row r="309" spans="2:11">
      <c r="B309" s="117"/>
      <c r="C309" s="118"/>
      <c r="D309" s="118"/>
      <c r="E309" s="118"/>
      <c r="F309" s="118"/>
      <c r="G309" s="118"/>
      <c r="H309" s="118"/>
      <c r="I309" s="118"/>
      <c r="J309" s="118"/>
      <c r="K309" s="118"/>
    </row>
    <row r="310" spans="2:11">
      <c r="B310" s="117"/>
      <c r="C310" s="118"/>
      <c r="D310" s="118"/>
      <c r="E310" s="118"/>
      <c r="F310" s="118"/>
      <c r="G310" s="118"/>
      <c r="H310" s="118"/>
      <c r="I310" s="118"/>
      <c r="J310" s="118"/>
      <c r="K310" s="118"/>
    </row>
    <row r="311" spans="2:11">
      <c r="B311" s="117"/>
      <c r="C311" s="118"/>
      <c r="D311" s="118"/>
      <c r="E311" s="118"/>
      <c r="F311" s="118"/>
      <c r="G311" s="118"/>
      <c r="H311" s="118"/>
      <c r="I311" s="118"/>
      <c r="J311" s="118"/>
      <c r="K311" s="118"/>
    </row>
    <row r="312" spans="2:11">
      <c r="B312" s="117"/>
      <c r="C312" s="118"/>
      <c r="D312" s="118"/>
      <c r="E312" s="118"/>
      <c r="F312" s="118"/>
      <c r="G312" s="118"/>
      <c r="H312" s="118"/>
      <c r="I312" s="118"/>
      <c r="J312" s="118"/>
      <c r="K312" s="118"/>
    </row>
    <row r="313" spans="2:11">
      <c r="B313" s="117"/>
      <c r="C313" s="118"/>
      <c r="D313" s="118"/>
      <c r="E313" s="118"/>
      <c r="F313" s="118"/>
      <c r="G313" s="118"/>
      <c r="H313" s="118"/>
      <c r="I313" s="118"/>
      <c r="J313" s="118"/>
      <c r="K313" s="118"/>
    </row>
    <row r="314" spans="2:11">
      <c r="B314" s="117"/>
      <c r="C314" s="118"/>
      <c r="D314" s="118"/>
      <c r="E314" s="118"/>
      <c r="F314" s="118"/>
      <c r="G314" s="118"/>
      <c r="H314" s="118"/>
      <c r="I314" s="118"/>
      <c r="J314" s="118"/>
      <c r="K314" s="118"/>
    </row>
    <row r="315" spans="2:11">
      <c r="B315" s="117"/>
      <c r="C315" s="118"/>
      <c r="D315" s="118"/>
      <c r="E315" s="118"/>
      <c r="F315" s="118"/>
      <c r="G315" s="118"/>
      <c r="H315" s="118"/>
      <c r="I315" s="118"/>
      <c r="J315" s="118"/>
      <c r="K315" s="118"/>
    </row>
    <row r="316" spans="2:11">
      <c r="B316" s="117"/>
      <c r="C316" s="118"/>
      <c r="D316" s="118"/>
      <c r="E316" s="118"/>
      <c r="F316" s="118"/>
      <c r="G316" s="118"/>
      <c r="H316" s="118"/>
      <c r="I316" s="118"/>
      <c r="J316" s="118"/>
      <c r="K316" s="118"/>
    </row>
    <row r="317" spans="2:11">
      <c r="B317" s="117"/>
      <c r="C317" s="118"/>
      <c r="D317" s="118"/>
      <c r="E317" s="118"/>
      <c r="F317" s="118"/>
      <c r="G317" s="118"/>
      <c r="H317" s="118"/>
      <c r="I317" s="118"/>
      <c r="J317" s="118"/>
      <c r="K317" s="118"/>
    </row>
    <row r="318" spans="2:11">
      <c r="B318" s="117"/>
      <c r="C318" s="118"/>
      <c r="D318" s="118"/>
      <c r="E318" s="118"/>
      <c r="F318" s="118"/>
      <c r="G318" s="118"/>
      <c r="H318" s="118"/>
      <c r="I318" s="118"/>
      <c r="J318" s="118"/>
      <c r="K318" s="118"/>
    </row>
    <row r="319" spans="2:11">
      <c r="B319" s="117"/>
      <c r="C319" s="118"/>
      <c r="D319" s="118"/>
      <c r="E319" s="118"/>
      <c r="F319" s="118"/>
      <c r="G319" s="118"/>
      <c r="H319" s="118"/>
      <c r="I319" s="118"/>
      <c r="J319" s="118"/>
      <c r="K319" s="118"/>
    </row>
    <row r="320" spans="2:11">
      <c r="B320" s="117"/>
      <c r="C320" s="118"/>
      <c r="D320" s="118"/>
      <c r="E320" s="118"/>
      <c r="F320" s="118"/>
      <c r="G320" s="118"/>
      <c r="H320" s="118"/>
      <c r="I320" s="118"/>
      <c r="J320" s="118"/>
      <c r="K320" s="118"/>
    </row>
    <row r="321" spans="2:11">
      <c r="B321" s="117"/>
      <c r="C321" s="118"/>
      <c r="D321" s="118"/>
      <c r="E321" s="118"/>
      <c r="F321" s="118"/>
      <c r="G321" s="118"/>
      <c r="H321" s="118"/>
      <c r="I321" s="118"/>
      <c r="J321" s="118"/>
      <c r="K321" s="118"/>
    </row>
    <row r="322" spans="2:11">
      <c r="B322" s="117"/>
      <c r="C322" s="118"/>
      <c r="D322" s="118"/>
      <c r="E322" s="118"/>
      <c r="F322" s="118"/>
      <c r="G322" s="118"/>
      <c r="H322" s="118"/>
      <c r="I322" s="118"/>
      <c r="J322" s="118"/>
      <c r="K322" s="118"/>
    </row>
    <row r="323" spans="2:11">
      <c r="B323" s="117"/>
      <c r="C323" s="118"/>
      <c r="D323" s="118"/>
      <c r="E323" s="118"/>
      <c r="F323" s="118"/>
      <c r="G323" s="118"/>
      <c r="H323" s="118"/>
      <c r="I323" s="118"/>
      <c r="J323" s="118"/>
      <c r="K323" s="118"/>
    </row>
    <row r="324" spans="2:11">
      <c r="B324" s="117"/>
      <c r="C324" s="118"/>
      <c r="D324" s="118"/>
      <c r="E324" s="118"/>
      <c r="F324" s="118"/>
      <c r="G324" s="118"/>
      <c r="H324" s="118"/>
      <c r="I324" s="118"/>
      <c r="J324" s="118"/>
      <c r="K324" s="118"/>
    </row>
    <row r="325" spans="2:11">
      <c r="B325" s="117"/>
      <c r="C325" s="118"/>
      <c r="D325" s="118"/>
      <c r="E325" s="118"/>
      <c r="F325" s="118"/>
      <c r="G325" s="118"/>
      <c r="H325" s="118"/>
      <c r="I325" s="118"/>
      <c r="J325" s="118"/>
      <c r="K325" s="118"/>
    </row>
    <row r="326" spans="2:11">
      <c r="B326" s="117"/>
      <c r="C326" s="118"/>
      <c r="D326" s="118"/>
      <c r="E326" s="118"/>
      <c r="F326" s="118"/>
      <c r="G326" s="118"/>
      <c r="H326" s="118"/>
      <c r="I326" s="118"/>
      <c r="J326" s="118"/>
      <c r="K326" s="118"/>
    </row>
    <row r="327" spans="2:11">
      <c r="B327" s="117"/>
      <c r="C327" s="118"/>
      <c r="D327" s="118"/>
      <c r="E327" s="118"/>
      <c r="F327" s="118"/>
      <c r="G327" s="118"/>
      <c r="H327" s="118"/>
      <c r="I327" s="118"/>
      <c r="J327" s="118"/>
      <c r="K327" s="118"/>
    </row>
    <row r="328" spans="2:11">
      <c r="B328" s="117"/>
      <c r="C328" s="118"/>
      <c r="D328" s="118"/>
      <c r="E328" s="118"/>
      <c r="F328" s="118"/>
      <c r="G328" s="118"/>
      <c r="H328" s="118"/>
      <c r="I328" s="118"/>
      <c r="J328" s="118"/>
      <c r="K328" s="118"/>
    </row>
    <row r="329" spans="2:11">
      <c r="B329" s="117"/>
      <c r="C329" s="118"/>
      <c r="D329" s="118"/>
      <c r="E329" s="118"/>
      <c r="F329" s="118"/>
      <c r="G329" s="118"/>
      <c r="H329" s="118"/>
      <c r="I329" s="118"/>
      <c r="J329" s="118"/>
      <c r="K329" s="118"/>
    </row>
    <row r="330" spans="2:11">
      <c r="B330" s="117"/>
      <c r="C330" s="118"/>
      <c r="D330" s="118"/>
      <c r="E330" s="118"/>
      <c r="F330" s="118"/>
      <c r="G330" s="118"/>
      <c r="H330" s="118"/>
      <c r="I330" s="118"/>
      <c r="J330" s="118"/>
      <c r="K330" s="118"/>
    </row>
    <row r="331" spans="2:11">
      <c r="B331" s="117"/>
      <c r="C331" s="118"/>
      <c r="D331" s="118"/>
      <c r="E331" s="118"/>
      <c r="F331" s="118"/>
      <c r="G331" s="118"/>
      <c r="H331" s="118"/>
      <c r="I331" s="118"/>
      <c r="J331" s="118"/>
      <c r="K331" s="118"/>
    </row>
    <row r="332" spans="2:11">
      <c r="B332" s="117"/>
      <c r="C332" s="118"/>
      <c r="D332" s="118"/>
      <c r="E332" s="118"/>
      <c r="F332" s="118"/>
      <c r="G332" s="118"/>
      <c r="H332" s="118"/>
      <c r="I332" s="118"/>
      <c r="J332" s="118"/>
      <c r="K332" s="118"/>
    </row>
    <row r="333" spans="2:11">
      <c r="B333" s="117"/>
      <c r="C333" s="118"/>
      <c r="D333" s="118"/>
      <c r="E333" s="118"/>
      <c r="F333" s="118"/>
      <c r="G333" s="118"/>
      <c r="H333" s="118"/>
      <c r="I333" s="118"/>
      <c r="J333" s="118"/>
      <c r="K333" s="118"/>
    </row>
    <row r="334" spans="2:11">
      <c r="B334" s="117"/>
      <c r="C334" s="118"/>
      <c r="D334" s="118"/>
      <c r="E334" s="118"/>
      <c r="F334" s="118"/>
      <c r="G334" s="118"/>
      <c r="H334" s="118"/>
      <c r="I334" s="118"/>
      <c r="J334" s="118"/>
      <c r="K334" s="118"/>
    </row>
    <row r="335" spans="2:11">
      <c r="B335" s="117"/>
      <c r="C335" s="118"/>
      <c r="D335" s="118"/>
      <c r="E335" s="118"/>
      <c r="F335" s="118"/>
      <c r="G335" s="118"/>
      <c r="H335" s="118"/>
      <c r="I335" s="118"/>
      <c r="J335" s="118"/>
      <c r="K335" s="118"/>
    </row>
    <row r="336" spans="2:11">
      <c r="B336" s="117"/>
      <c r="C336" s="118"/>
      <c r="D336" s="118"/>
      <c r="E336" s="118"/>
      <c r="F336" s="118"/>
      <c r="G336" s="118"/>
      <c r="H336" s="118"/>
      <c r="I336" s="118"/>
      <c r="J336" s="118"/>
      <c r="K336" s="118"/>
    </row>
    <row r="337" spans="2:11">
      <c r="B337" s="117"/>
      <c r="C337" s="118"/>
      <c r="D337" s="118"/>
      <c r="E337" s="118"/>
      <c r="F337" s="118"/>
      <c r="G337" s="118"/>
      <c r="H337" s="118"/>
      <c r="I337" s="118"/>
      <c r="J337" s="118"/>
      <c r="K337" s="118"/>
    </row>
    <row r="338" spans="2:11">
      <c r="B338" s="117"/>
      <c r="C338" s="118"/>
      <c r="D338" s="118"/>
      <c r="E338" s="118"/>
      <c r="F338" s="118"/>
      <c r="G338" s="118"/>
      <c r="H338" s="118"/>
      <c r="I338" s="118"/>
      <c r="J338" s="118"/>
      <c r="K338" s="118"/>
    </row>
    <row r="339" spans="2:11">
      <c r="B339" s="117"/>
      <c r="C339" s="118"/>
      <c r="D339" s="118"/>
      <c r="E339" s="118"/>
      <c r="F339" s="118"/>
      <c r="G339" s="118"/>
      <c r="H339" s="118"/>
      <c r="I339" s="118"/>
      <c r="J339" s="118"/>
      <c r="K339" s="118"/>
    </row>
    <row r="340" spans="2:11">
      <c r="B340" s="117"/>
      <c r="C340" s="118"/>
      <c r="D340" s="118"/>
      <c r="E340" s="118"/>
      <c r="F340" s="118"/>
      <c r="G340" s="118"/>
      <c r="H340" s="118"/>
      <c r="I340" s="118"/>
      <c r="J340" s="118"/>
      <c r="K340" s="118"/>
    </row>
    <row r="341" spans="2:11">
      <c r="B341" s="117"/>
      <c r="C341" s="118"/>
      <c r="D341" s="118"/>
      <c r="E341" s="118"/>
      <c r="F341" s="118"/>
      <c r="G341" s="118"/>
      <c r="H341" s="118"/>
      <c r="I341" s="118"/>
      <c r="J341" s="118"/>
      <c r="K341" s="118"/>
    </row>
    <row r="342" spans="2:11">
      <c r="B342" s="117"/>
      <c r="C342" s="118"/>
      <c r="D342" s="118"/>
      <c r="E342" s="118"/>
      <c r="F342" s="118"/>
      <c r="G342" s="118"/>
      <c r="H342" s="118"/>
      <c r="I342" s="118"/>
      <c r="J342" s="118"/>
      <c r="K342" s="118"/>
    </row>
    <row r="343" spans="2:11">
      <c r="B343" s="117"/>
      <c r="C343" s="118"/>
      <c r="D343" s="118"/>
      <c r="E343" s="118"/>
      <c r="F343" s="118"/>
      <c r="G343" s="118"/>
      <c r="H343" s="118"/>
      <c r="I343" s="118"/>
      <c r="J343" s="118"/>
      <c r="K343" s="118"/>
    </row>
    <row r="344" spans="2:11">
      <c r="B344" s="117"/>
      <c r="C344" s="118"/>
      <c r="D344" s="118"/>
      <c r="E344" s="118"/>
      <c r="F344" s="118"/>
      <c r="G344" s="118"/>
      <c r="H344" s="118"/>
      <c r="I344" s="118"/>
      <c r="J344" s="118"/>
      <c r="K344" s="118"/>
    </row>
    <row r="345" spans="2:11">
      <c r="B345" s="117"/>
      <c r="C345" s="118"/>
      <c r="D345" s="118"/>
      <c r="E345" s="118"/>
      <c r="F345" s="118"/>
      <c r="G345" s="118"/>
      <c r="H345" s="118"/>
      <c r="I345" s="118"/>
      <c r="J345" s="118"/>
      <c r="K345" s="118"/>
    </row>
    <row r="346" spans="2:11">
      <c r="B346" s="117"/>
      <c r="C346" s="118"/>
      <c r="D346" s="118"/>
      <c r="E346" s="118"/>
      <c r="F346" s="118"/>
      <c r="G346" s="118"/>
      <c r="H346" s="118"/>
      <c r="I346" s="118"/>
      <c r="J346" s="118"/>
      <c r="K346" s="118"/>
    </row>
    <row r="347" spans="2:11">
      <c r="B347" s="117"/>
      <c r="C347" s="118"/>
      <c r="D347" s="118"/>
      <c r="E347" s="118"/>
      <c r="F347" s="118"/>
      <c r="G347" s="118"/>
      <c r="H347" s="118"/>
      <c r="I347" s="118"/>
      <c r="J347" s="118"/>
      <c r="K347" s="118"/>
    </row>
    <row r="348" spans="2:11">
      <c r="B348" s="117"/>
      <c r="C348" s="118"/>
      <c r="D348" s="118"/>
      <c r="E348" s="118"/>
      <c r="F348" s="118"/>
      <c r="G348" s="118"/>
      <c r="H348" s="118"/>
      <c r="I348" s="118"/>
      <c r="J348" s="118"/>
      <c r="K348" s="118"/>
    </row>
    <row r="349" spans="2:11">
      <c r="B349" s="117"/>
      <c r="C349" s="118"/>
      <c r="D349" s="118"/>
      <c r="E349" s="118"/>
      <c r="F349" s="118"/>
      <c r="G349" s="118"/>
      <c r="H349" s="118"/>
      <c r="I349" s="118"/>
      <c r="J349" s="118"/>
      <c r="K349" s="118"/>
    </row>
    <row r="350" spans="2:11">
      <c r="B350" s="117"/>
      <c r="C350" s="118"/>
      <c r="D350" s="118"/>
      <c r="E350" s="118"/>
      <c r="F350" s="118"/>
      <c r="G350" s="118"/>
      <c r="H350" s="118"/>
      <c r="I350" s="118"/>
      <c r="J350" s="118"/>
      <c r="K350" s="118"/>
    </row>
    <row r="351" spans="2:11">
      <c r="B351" s="117"/>
      <c r="C351" s="118"/>
      <c r="D351" s="118"/>
      <c r="E351" s="118"/>
      <c r="F351" s="118"/>
      <c r="G351" s="118"/>
      <c r="H351" s="118"/>
      <c r="I351" s="118"/>
      <c r="J351" s="118"/>
      <c r="K351" s="118"/>
    </row>
    <row r="352" spans="2:11">
      <c r="B352" s="117"/>
      <c r="C352" s="118"/>
      <c r="D352" s="118"/>
      <c r="E352" s="118"/>
      <c r="F352" s="118"/>
      <c r="G352" s="118"/>
      <c r="H352" s="118"/>
      <c r="I352" s="118"/>
      <c r="J352" s="118"/>
      <c r="K352" s="118"/>
    </row>
    <row r="353" spans="2:11">
      <c r="B353" s="117"/>
      <c r="C353" s="118"/>
      <c r="D353" s="118"/>
      <c r="E353" s="118"/>
      <c r="F353" s="118"/>
      <c r="G353" s="118"/>
      <c r="H353" s="118"/>
      <c r="I353" s="118"/>
      <c r="J353" s="118"/>
      <c r="K353" s="118"/>
    </row>
    <row r="354" spans="2:11">
      <c r="B354" s="117"/>
      <c r="C354" s="118"/>
      <c r="D354" s="118"/>
      <c r="E354" s="118"/>
      <c r="F354" s="118"/>
      <c r="G354" s="118"/>
      <c r="H354" s="118"/>
      <c r="I354" s="118"/>
      <c r="J354" s="118"/>
      <c r="K354" s="118"/>
    </row>
    <row r="355" spans="2:11">
      <c r="B355" s="117"/>
      <c r="C355" s="118"/>
      <c r="D355" s="118"/>
      <c r="E355" s="118"/>
      <c r="F355" s="118"/>
      <c r="G355" s="118"/>
      <c r="H355" s="118"/>
      <c r="I355" s="118"/>
      <c r="J355" s="118"/>
      <c r="K355" s="118"/>
    </row>
    <row r="356" spans="2:11">
      <c r="B356" s="117"/>
      <c r="C356" s="118"/>
      <c r="D356" s="118"/>
      <c r="E356" s="118"/>
      <c r="F356" s="118"/>
      <c r="G356" s="118"/>
      <c r="H356" s="118"/>
      <c r="I356" s="118"/>
      <c r="J356" s="118"/>
      <c r="K356" s="118"/>
    </row>
    <row r="357" spans="2:11">
      <c r="B357" s="117"/>
      <c r="C357" s="118"/>
      <c r="D357" s="118"/>
      <c r="E357" s="118"/>
      <c r="F357" s="118"/>
      <c r="G357" s="118"/>
      <c r="H357" s="118"/>
      <c r="I357" s="118"/>
      <c r="J357" s="118"/>
      <c r="K357" s="118"/>
    </row>
    <row r="358" spans="2:11">
      <c r="B358" s="117"/>
      <c r="C358" s="118"/>
      <c r="D358" s="118"/>
      <c r="E358" s="118"/>
      <c r="F358" s="118"/>
      <c r="G358" s="118"/>
      <c r="H358" s="118"/>
      <c r="I358" s="118"/>
      <c r="J358" s="118"/>
      <c r="K358" s="118"/>
    </row>
    <row r="359" spans="2:11">
      <c r="B359" s="117"/>
      <c r="C359" s="118"/>
      <c r="D359" s="118"/>
      <c r="E359" s="118"/>
      <c r="F359" s="118"/>
      <c r="G359" s="118"/>
      <c r="H359" s="118"/>
      <c r="I359" s="118"/>
      <c r="J359" s="118"/>
      <c r="K359" s="118"/>
    </row>
    <row r="360" spans="2:11">
      <c r="B360" s="117"/>
      <c r="C360" s="118"/>
      <c r="D360" s="118"/>
      <c r="E360" s="118"/>
      <c r="F360" s="118"/>
      <c r="G360" s="118"/>
      <c r="H360" s="118"/>
      <c r="I360" s="118"/>
      <c r="J360" s="118"/>
      <c r="K360" s="118"/>
    </row>
    <row r="361" spans="2:11">
      <c r="B361" s="117"/>
      <c r="C361" s="118"/>
      <c r="D361" s="118"/>
      <c r="E361" s="118"/>
      <c r="F361" s="118"/>
      <c r="G361" s="118"/>
      <c r="H361" s="118"/>
      <c r="I361" s="118"/>
      <c r="J361" s="118"/>
      <c r="K361" s="118"/>
    </row>
    <row r="362" spans="2:11">
      <c r="B362" s="117"/>
      <c r="C362" s="118"/>
      <c r="D362" s="118"/>
      <c r="E362" s="118"/>
      <c r="F362" s="118"/>
      <c r="G362" s="118"/>
      <c r="H362" s="118"/>
      <c r="I362" s="118"/>
      <c r="J362" s="118"/>
      <c r="K362" s="118"/>
    </row>
    <row r="363" spans="2:11">
      <c r="B363" s="117"/>
      <c r="C363" s="118"/>
      <c r="D363" s="118"/>
      <c r="E363" s="118"/>
      <c r="F363" s="118"/>
      <c r="G363" s="118"/>
      <c r="H363" s="118"/>
      <c r="I363" s="118"/>
      <c r="J363" s="118"/>
      <c r="K363" s="118"/>
    </row>
    <row r="364" spans="2:11">
      <c r="B364" s="117"/>
      <c r="C364" s="118"/>
      <c r="D364" s="118"/>
      <c r="E364" s="118"/>
      <c r="F364" s="118"/>
      <c r="G364" s="118"/>
      <c r="H364" s="118"/>
      <c r="I364" s="118"/>
      <c r="J364" s="118"/>
      <c r="K364" s="118"/>
    </row>
    <row r="365" spans="2:11">
      <c r="B365" s="117"/>
      <c r="C365" s="118"/>
      <c r="D365" s="118"/>
      <c r="E365" s="118"/>
      <c r="F365" s="118"/>
      <c r="G365" s="118"/>
      <c r="H365" s="118"/>
      <c r="I365" s="118"/>
      <c r="J365" s="118"/>
      <c r="K365" s="118"/>
    </row>
    <row r="366" spans="2:11">
      <c r="B366" s="117"/>
      <c r="C366" s="118"/>
      <c r="D366" s="118"/>
      <c r="E366" s="118"/>
      <c r="F366" s="118"/>
      <c r="G366" s="118"/>
      <c r="H366" s="118"/>
      <c r="I366" s="118"/>
      <c r="J366" s="118"/>
      <c r="K366" s="118"/>
    </row>
    <row r="367" spans="2:11">
      <c r="B367" s="117"/>
      <c r="C367" s="118"/>
      <c r="D367" s="118"/>
      <c r="E367" s="118"/>
      <c r="F367" s="118"/>
      <c r="G367" s="118"/>
      <c r="H367" s="118"/>
      <c r="I367" s="118"/>
      <c r="J367" s="118"/>
      <c r="K367" s="118"/>
    </row>
    <row r="368" spans="2:11">
      <c r="B368" s="117"/>
      <c r="C368" s="118"/>
      <c r="D368" s="118"/>
      <c r="E368" s="118"/>
      <c r="F368" s="118"/>
      <c r="G368" s="118"/>
      <c r="H368" s="118"/>
      <c r="I368" s="118"/>
      <c r="J368" s="118"/>
      <c r="K368" s="118"/>
    </row>
    <row r="369" spans="2:11">
      <c r="B369" s="117"/>
      <c r="C369" s="118"/>
      <c r="D369" s="118"/>
      <c r="E369" s="118"/>
      <c r="F369" s="118"/>
      <c r="G369" s="118"/>
      <c r="H369" s="118"/>
      <c r="I369" s="118"/>
      <c r="J369" s="118"/>
      <c r="K369" s="118"/>
    </row>
    <row r="370" spans="2:11">
      <c r="B370" s="117"/>
      <c r="C370" s="118"/>
      <c r="D370" s="118"/>
      <c r="E370" s="118"/>
      <c r="F370" s="118"/>
      <c r="G370" s="118"/>
      <c r="H370" s="118"/>
      <c r="I370" s="118"/>
      <c r="J370" s="118"/>
      <c r="K370" s="118"/>
    </row>
    <row r="371" spans="2:11">
      <c r="B371" s="117"/>
      <c r="C371" s="118"/>
      <c r="D371" s="118"/>
      <c r="E371" s="118"/>
      <c r="F371" s="118"/>
      <c r="G371" s="118"/>
      <c r="H371" s="118"/>
      <c r="I371" s="118"/>
      <c r="J371" s="118"/>
      <c r="K371" s="118"/>
    </row>
    <row r="372" spans="2:11">
      <c r="B372" s="117"/>
      <c r="C372" s="118"/>
      <c r="D372" s="118"/>
      <c r="E372" s="118"/>
      <c r="F372" s="118"/>
      <c r="G372" s="118"/>
      <c r="H372" s="118"/>
      <c r="I372" s="118"/>
      <c r="J372" s="118"/>
      <c r="K372" s="118"/>
    </row>
    <row r="373" spans="2:11">
      <c r="B373" s="117"/>
      <c r="C373" s="118"/>
      <c r="D373" s="118"/>
      <c r="E373" s="118"/>
      <c r="F373" s="118"/>
      <c r="G373" s="118"/>
      <c r="H373" s="118"/>
      <c r="I373" s="118"/>
      <c r="J373" s="118"/>
      <c r="K373" s="118"/>
    </row>
    <row r="374" spans="2:11">
      <c r="B374" s="117"/>
      <c r="C374" s="118"/>
      <c r="D374" s="118"/>
      <c r="E374" s="118"/>
      <c r="F374" s="118"/>
      <c r="G374" s="118"/>
      <c r="H374" s="118"/>
      <c r="I374" s="118"/>
      <c r="J374" s="118"/>
      <c r="K374" s="118"/>
    </row>
    <row r="375" spans="2:11">
      <c r="B375" s="117"/>
      <c r="C375" s="118"/>
      <c r="D375" s="118"/>
      <c r="E375" s="118"/>
      <c r="F375" s="118"/>
      <c r="G375" s="118"/>
      <c r="H375" s="118"/>
      <c r="I375" s="118"/>
      <c r="J375" s="118"/>
      <c r="K375" s="118"/>
    </row>
    <row r="376" spans="2:11">
      <c r="B376" s="117"/>
      <c r="C376" s="118"/>
      <c r="D376" s="118"/>
      <c r="E376" s="118"/>
      <c r="F376" s="118"/>
      <c r="G376" s="118"/>
      <c r="H376" s="118"/>
      <c r="I376" s="118"/>
      <c r="J376" s="118"/>
      <c r="K376" s="118"/>
    </row>
    <row r="377" spans="2:11">
      <c r="B377" s="117"/>
      <c r="C377" s="118"/>
      <c r="D377" s="118"/>
      <c r="E377" s="118"/>
      <c r="F377" s="118"/>
      <c r="G377" s="118"/>
      <c r="H377" s="118"/>
      <c r="I377" s="118"/>
      <c r="J377" s="118"/>
      <c r="K377" s="118"/>
    </row>
    <row r="378" spans="2:11">
      <c r="B378" s="117"/>
      <c r="C378" s="118"/>
      <c r="D378" s="118"/>
      <c r="E378" s="118"/>
      <c r="F378" s="118"/>
      <c r="G378" s="118"/>
      <c r="H378" s="118"/>
      <c r="I378" s="118"/>
      <c r="J378" s="118"/>
      <c r="K378" s="118"/>
    </row>
    <row r="379" spans="2:11">
      <c r="B379" s="117"/>
      <c r="C379" s="118"/>
      <c r="D379" s="118"/>
      <c r="E379" s="118"/>
      <c r="F379" s="118"/>
      <c r="G379" s="118"/>
      <c r="H379" s="118"/>
      <c r="I379" s="118"/>
      <c r="J379" s="118"/>
      <c r="K379" s="118"/>
    </row>
    <row r="380" spans="2:11">
      <c r="B380" s="117"/>
      <c r="C380" s="118"/>
      <c r="D380" s="118"/>
      <c r="E380" s="118"/>
      <c r="F380" s="118"/>
      <c r="G380" s="118"/>
      <c r="H380" s="118"/>
      <c r="I380" s="118"/>
      <c r="J380" s="118"/>
      <c r="K380" s="118"/>
    </row>
    <row r="381" spans="2:11">
      <c r="B381" s="117"/>
      <c r="C381" s="118"/>
      <c r="D381" s="118"/>
      <c r="E381" s="118"/>
      <c r="F381" s="118"/>
      <c r="G381" s="118"/>
      <c r="H381" s="118"/>
      <c r="I381" s="118"/>
      <c r="J381" s="118"/>
      <c r="K381" s="118"/>
    </row>
    <row r="382" spans="2:11">
      <c r="B382" s="117"/>
      <c r="C382" s="118"/>
      <c r="D382" s="118"/>
      <c r="E382" s="118"/>
      <c r="F382" s="118"/>
      <c r="G382" s="118"/>
      <c r="H382" s="118"/>
      <c r="I382" s="118"/>
      <c r="J382" s="118"/>
      <c r="K382" s="118"/>
    </row>
    <row r="383" spans="2:11">
      <c r="B383" s="117"/>
      <c r="C383" s="118"/>
      <c r="D383" s="118"/>
      <c r="E383" s="118"/>
      <c r="F383" s="118"/>
      <c r="G383" s="118"/>
      <c r="H383" s="118"/>
      <c r="I383" s="118"/>
      <c r="J383" s="118"/>
      <c r="K383" s="118"/>
    </row>
    <row r="384" spans="2:11">
      <c r="B384" s="117"/>
      <c r="C384" s="118"/>
      <c r="D384" s="118"/>
      <c r="E384" s="118"/>
      <c r="F384" s="118"/>
      <c r="G384" s="118"/>
      <c r="H384" s="118"/>
      <c r="I384" s="118"/>
      <c r="J384" s="118"/>
      <c r="K384" s="118"/>
    </row>
    <row r="385" spans="2:11">
      <c r="B385" s="117"/>
      <c r="C385" s="118"/>
      <c r="D385" s="118"/>
      <c r="E385" s="118"/>
      <c r="F385" s="118"/>
      <c r="G385" s="118"/>
      <c r="H385" s="118"/>
      <c r="I385" s="118"/>
      <c r="J385" s="118"/>
      <c r="K385" s="118"/>
    </row>
    <row r="386" spans="2:11">
      <c r="B386" s="117"/>
      <c r="C386" s="118"/>
      <c r="D386" s="118"/>
      <c r="E386" s="118"/>
      <c r="F386" s="118"/>
      <c r="G386" s="118"/>
      <c r="H386" s="118"/>
      <c r="I386" s="118"/>
      <c r="J386" s="118"/>
      <c r="K386" s="118"/>
    </row>
    <row r="387" spans="2:11">
      <c r="B387" s="117"/>
      <c r="C387" s="118"/>
      <c r="D387" s="118"/>
      <c r="E387" s="118"/>
      <c r="F387" s="118"/>
      <c r="G387" s="118"/>
      <c r="H387" s="118"/>
      <c r="I387" s="118"/>
      <c r="J387" s="118"/>
      <c r="K387" s="118"/>
    </row>
    <row r="388" spans="2:11">
      <c r="B388" s="117"/>
      <c r="C388" s="118"/>
      <c r="D388" s="118"/>
      <c r="E388" s="118"/>
      <c r="F388" s="118"/>
      <c r="G388" s="118"/>
      <c r="H388" s="118"/>
      <c r="I388" s="118"/>
      <c r="J388" s="118"/>
      <c r="K388" s="118"/>
    </row>
    <row r="389" spans="2:11">
      <c r="B389" s="117"/>
      <c r="C389" s="118"/>
      <c r="D389" s="118"/>
      <c r="E389" s="118"/>
      <c r="F389" s="118"/>
      <c r="G389" s="118"/>
      <c r="H389" s="118"/>
      <c r="I389" s="118"/>
      <c r="J389" s="118"/>
      <c r="K389" s="118"/>
    </row>
    <row r="390" spans="2:11">
      <c r="B390" s="117"/>
      <c r="C390" s="118"/>
      <c r="D390" s="118"/>
      <c r="E390" s="118"/>
      <c r="F390" s="118"/>
      <c r="G390" s="118"/>
      <c r="H390" s="118"/>
      <c r="I390" s="118"/>
      <c r="J390" s="118"/>
      <c r="K390" s="118"/>
    </row>
    <row r="391" spans="2:11">
      <c r="B391" s="117"/>
      <c r="C391" s="118"/>
      <c r="D391" s="118"/>
      <c r="E391" s="118"/>
      <c r="F391" s="118"/>
      <c r="G391" s="118"/>
      <c r="H391" s="118"/>
      <c r="I391" s="118"/>
      <c r="J391" s="118"/>
      <c r="K391" s="118"/>
    </row>
    <row r="392" spans="2:11">
      <c r="B392" s="117"/>
      <c r="C392" s="118"/>
      <c r="D392" s="118"/>
      <c r="E392" s="118"/>
      <c r="F392" s="118"/>
      <c r="G392" s="118"/>
      <c r="H392" s="118"/>
      <c r="I392" s="118"/>
      <c r="J392" s="118"/>
      <c r="K392" s="118"/>
    </row>
    <row r="393" spans="2:11">
      <c r="B393" s="117"/>
      <c r="C393" s="118"/>
      <c r="D393" s="118"/>
      <c r="E393" s="118"/>
      <c r="F393" s="118"/>
      <c r="G393" s="118"/>
      <c r="H393" s="118"/>
      <c r="I393" s="118"/>
      <c r="J393" s="118"/>
      <c r="K393" s="118"/>
    </row>
    <row r="394" spans="2:11">
      <c r="B394" s="117"/>
      <c r="C394" s="118"/>
      <c r="D394" s="118"/>
      <c r="E394" s="118"/>
      <c r="F394" s="118"/>
      <c r="G394" s="118"/>
      <c r="H394" s="118"/>
      <c r="I394" s="118"/>
      <c r="J394" s="118"/>
      <c r="K394" s="118"/>
    </row>
    <row r="395" spans="2:11">
      <c r="B395" s="117"/>
      <c r="C395" s="118"/>
      <c r="D395" s="118"/>
      <c r="E395" s="118"/>
      <c r="F395" s="118"/>
      <c r="G395" s="118"/>
      <c r="H395" s="118"/>
      <c r="I395" s="118"/>
      <c r="J395" s="118"/>
      <c r="K395" s="118"/>
    </row>
    <row r="396" spans="2:11">
      <c r="B396" s="117"/>
      <c r="C396" s="118"/>
      <c r="D396" s="118"/>
      <c r="E396" s="118"/>
      <c r="F396" s="118"/>
      <c r="G396" s="118"/>
      <c r="H396" s="118"/>
      <c r="I396" s="118"/>
      <c r="J396" s="118"/>
      <c r="K396" s="118"/>
    </row>
    <row r="397" spans="2:11">
      <c r="B397" s="117"/>
      <c r="C397" s="118"/>
      <c r="D397" s="118"/>
      <c r="E397" s="118"/>
      <c r="F397" s="118"/>
      <c r="G397" s="118"/>
      <c r="H397" s="118"/>
      <c r="I397" s="118"/>
      <c r="J397" s="118"/>
      <c r="K397" s="118"/>
    </row>
    <row r="398" spans="2:11">
      <c r="B398" s="117"/>
      <c r="C398" s="118"/>
      <c r="D398" s="118"/>
      <c r="E398" s="118"/>
      <c r="F398" s="118"/>
      <c r="G398" s="118"/>
      <c r="H398" s="118"/>
      <c r="I398" s="118"/>
      <c r="J398" s="118"/>
      <c r="K398" s="118"/>
    </row>
    <row r="399" spans="2:11">
      <c r="B399" s="117"/>
      <c r="C399" s="118"/>
      <c r="D399" s="118"/>
      <c r="E399" s="118"/>
      <c r="F399" s="118"/>
      <c r="G399" s="118"/>
      <c r="H399" s="118"/>
      <c r="I399" s="118"/>
      <c r="J399" s="118"/>
      <c r="K399" s="118"/>
    </row>
    <row r="400" spans="2:11">
      <c r="B400" s="117"/>
      <c r="C400" s="118"/>
      <c r="D400" s="118"/>
      <c r="E400" s="118"/>
      <c r="F400" s="118"/>
      <c r="G400" s="118"/>
      <c r="H400" s="118"/>
      <c r="I400" s="118"/>
      <c r="J400" s="118"/>
      <c r="K400" s="118"/>
    </row>
    <row r="401" spans="2:11">
      <c r="B401" s="117"/>
      <c r="C401" s="118"/>
      <c r="D401" s="118"/>
      <c r="E401" s="118"/>
      <c r="F401" s="118"/>
      <c r="G401" s="118"/>
      <c r="H401" s="118"/>
      <c r="I401" s="118"/>
      <c r="J401" s="118"/>
      <c r="K401" s="118"/>
    </row>
    <row r="402" spans="2:11">
      <c r="B402" s="117"/>
      <c r="C402" s="118"/>
      <c r="D402" s="118"/>
      <c r="E402" s="118"/>
      <c r="F402" s="118"/>
      <c r="G402" s="118"/>
      <c r="H402" s="118"/>
      <c r="I402" s="118"/>
      <c r="J402" s="118"/>
      <c r="K402" s="118"/>
    </row>
    <row r="403" spans="2:11">
      <c r="B403" s="117"/>
      <c r="C403" s="118"/>
      <c r="D403" s="118"/>
      <c r="E403" s="118"/>
      <c r="F403" s="118"/>
      <c r="G403" s="118"/>
      <c r="H403" s="118"/>
      <c r="I403" s="118"/>
      <c r="J403" s="118"/>
      <c r="K403" s="118"/>
    </row>
    <row r="404" spans="2:11">
      <c r="B404" s="117"/>
      <c r="C404" s="118"/>
      <c r="D404" s="118"/>
      <c r="E404" s="118"/>
      <c r="F404" s="118"/>
      <c r="G404" s="118"/>
      <c r="H404" s="118"/>
      <c r="I404" s="118"/>
      <c r="J404" s="118"/>
      <c r="K404" s="118"/>
    </row>
    <row r="405" spans="2:11">
      <c r="B405" s="117"/>
      <c r="C405" s="118"/>
      <c r="D405" s="118"/>
      <c r="E405" s="118"/>
      <c r="F405" s="118"/>
      <c r="G405" s="118"/>
      <c r="H405" s="118"/>
      <c r="I405" s="118"/>
      <c r="J405" s="118"/>
      <c r="K405" s="118"/>
    </row>
    <row r="406" spans="2:11">
      <c r="B406" s="117"/>
      <c r="C406" s="118"/>
      <c r="D406" s="118"/>
      <c r="E406" s="118"/>
      <c r="F406" s="118"/>
      <c r="G406" s="118"/>
      <c r="H406" s="118"/>
      <c r="I406" s="118"/>
      <c r="J406" s="118"/>
      <c r="K406" s="118"/>
    </row>
    <row r="407" spans="2:11">
      <c r="B407" s="117"/>
      <c r="C407" s="118"/>
      <c r="D407" s="118"/>
      <c r="E407" s="118"/>
      <c r="F407" s="118"/>
      <c r="G407" s="118"/>
      <c r="H407" s="118"/>
      <c r="I407" s="118"/>
      <c r="J407" s="118"/>
      <c r="K407" s="118"/>
    </row>
    <row r="408" spans="2:11">
      <c r="B408" s="117"/>
      <c r="C408" s="118"/>
      <c r="D408" s="118"/>
      <c r="E408" s="118"/>
      <c r="F408" s="118"/>
      <c r="G408" s="118"/>
      <c r="H408" s="118"/>
      <c r="I408" s="118"/>
      <c r="J408" s="118"/>
      <c r="K408" s="118"/>
    </row>
    <row r="409" spans="2:11">
      <c r="B409" s="117"/>
      <c r="C409" s="118"/>
      <c r="D409" s="118"/>
      <c r="E409" s="118"/>
      <c r="F409" s="118"/>
      <c r="G409" s="118"/>
      <c r="H409" s="118"/>
      <c r="I409" s="118"/>
      <c r="J409" s="118"/>
      <c r="K409" s="118"/>
    </row>
    <row r="410" spans="2:11">
      <c r="B410" s="117"/>
      <c r="C410" s="118"/>
      <c r="D410" s="118"/>
      <c r="E410" s="118"/>
      <c r="F410" s="118"/>
      <c r="G410" s="118"/>
      <c r="H410" s="118"/>
      <c r="I410" s="118"/>
      <c r="J410" s="118"/>
      <c r="K410" s="118"/>
    </row>
    <row r="411" spans="2:11">
      <c r="B411" s="117"/>
      <c r="C411" s="118"/>
      <c r="D411" s="118"/>
      <c r="E411" s="118"/>
      <c r="F411" s="118"/>
      <c r="G411" s="118"/>
      <c r="H411" s="118"/>
      <c r="I411" s="118"/>
      <c r="J411" s="118"/>
      <c r="K411" s="118"/>
    </row>
    <row r="412" spans="2:11">
      <c r="B412" s="117"/>
      <c r="C412" s="118"/>
      <c r="D412" s="118"/>
      <c r="E412" s="118"/>
      <c r="F412" s="118"/>
      <c r="G412" s="118"/>
      <c r="H412" s="118"/>
      <c r="I412" s="118"/>
      <c r="J412" s="118"/>
      <c r="K412" s="118"/>
    </row>
    <row r="413" spans="2:11">
      <c r="B413" s="117"/>
      <c r="C413" s="118"/>
      <c r="D413" s="118"/>
      <c r="E413" s="118"/>
      <c r="F413" s="118"/>
      <c r="G413" s="118"/>
      <c r="H413" s="118"/>
      <c r="I413" s="118"/>
      <c r="J413" s="118"/>
      <c r="K413" s="118"/>
    </row>
    <row r="414" spans="2:11">
      <c r="B414" s="117"/>
      <c r="C414" s="118"/>
      <c r="D414" s="118"/>
      <c r="E414" s="118"/>
      <c r="F414" s="118"/>
      <c r="G414" s="118"/>
      <c r="H414" s="118"/>
      <c r="I414" s="118"/>
      <c r="J414" s="118"/>
      <c r="K414" s="118"/>
    </row>
    <row r="415" spans="2:11">
      <c r="B415" s="117"/>
      <c r="C415" s="118"/>
      <c r="D415" s="118"/>
      <c r="E415" s="118"/>
      <c r="F415" s="118"/>
      <c r="G415" s="118"/>
      <c r="H415" s="118"/>
      <c r="I415" s="118"/>
      <c r="J415" s="118"/>
      <c r="K415" s="118"/>
    </row>
    <row r="416" spans="2:11">
      <c r="B416" s="117"/>
      <c r="C416" s="118"/>
      <c r="D416" s="118"/>
      <c r="E416" s="118"/>
      <c r="F416" s="118"/>
      <c r="G416" s="118"/>
      <c r="H416" s="118"/>
      <c r="I416" s="118"/>
      <c r="J416" s="118"/>
      <c r="K416" s="118"/>
    </row>
    <row r="417" spans="2:11">
      <c r="B417" s="117"/>
      <c r="C417" s="118"/>
      <c r="D417" s="118"/>
      <c r="E417" s="118"/>
      <c r="F417" s="118"/>
      <c r="G417" s="118"/>
      <c r="H417" s="118"/>
      <c r="I417" s="118"/>
      <c r="J417" s="118"/>
      <c r="K417" s="118"/>
    </row>
    <row r="418" spans="2:11">
      <c r="B418" s="117"/>
      <c r="C418" s="118"/>
      <c r="D418" s="118"/>
      <c r="E418" s="118"/>
      <c r="F418" s="118"/>
      <c r="G418" s="118"/>
      <c r="H418" s="118"/>
      <c r="I418" s="118"/>
      <c r="J418" s="118"/>
      <c r="K418" s="118"/>
    </row>
    <row r="419" spans="2:11">
      <c r="B419" s="117"/>
      <c r="C419" s="118"/>
      <c r="D419" s="118"/>
      <c r="E419" s="118"/>
      <c r="F419" s="118"/>
      <c r="G419" s="118"/>
      <c r="H419" s="118"/>
      <c r="I419" s="118"/>
      <c r="J419" s="118"/>
      <c r="K419" s="118"/>
    </row>
    <row r="420" spans="2:11">
      <c r="B420" s="117"/>
      <c r="C420" s="118"/>
      <c r="D420" s="118"/>
      <c r="E420" s="118"/>
      <c r="F420" s="118"/>
      <c r="G420" s="118"/>
      <c r="H420" s="118"/>
      <c r="I420" s="118"/>
      <c r="J420" s="118"/>
      <c r="K420" s="118"/>
    </row>
    <row r="421" spans="2:11">
      <c r="B421" s="117"/>
      <c r="C421" s="118"/>
      <c r="D421" s="118"/>
      <c r="E421" s="118"/>
      <c r="F421" s="118"/>
      <c r="G421" s="118"/>
      <c r="H421" s="118"/>
      <c r="I421" s="118"/>
      <c r="J421" s="118"/>
      <c r="K421" s="118"/>
    </row>
    <row r="422" spans="2:11">
      <c r="B422" s="117"/>
      <c r="C422" s="118"/>
      <c r="D422" s="118"/>
      <c r="E422" s="118"/>
      <c r="F422" s="118"/>
      <c r="G422" s="118"/>
      <c r="H422" s="118"/>
      <c r="I422" s="118"/>
      <c r="J422" s="118"/>
      <c r="K422" s="118"/>
    </row>
    <row r="423" spans="2:11">
      <c r="B423" s="117"/>
      <c r="C423" s="118"/>
      <c r="D423" s="118"/>
      <c r="E423" s="118"/>
      <c r="F423" s="118"/>
      <c r="G423" s="118"/>
      <c r="H423" s="118"/>
      <c r="I423" s="118"/>
      <c r="J423" s="118"/>
      <c r="K423" s="118"/>
    </row>
    <row r="424" spans="2:11">
      <c r="B424" s="117"/>
      <c r="C424" s="118"/>
      <c r="D424" s="118"/>
      <c r="E424" s="118"/>
      <c r="F424" s="118"/>
      <c r="G424" s="118"/>
      <c r="H424" s="118"/>
      <c r="I424" s="118"/>
      <c r="J424" s="118"/>
      <c r="K424" s="118"/>
    </row>
    <row r="425" spans="2:11">
      <c r="B425" s="117"/>
      <c r="C425" s="118"/>
      <c r="D425" s="118"/>
      <c r="E425" s="118"/>
      <c r="F425" s="118"/>
      <c r="G425" s="118"/>
      <c r="H425" s="118"/>
      <c r="I425" s="118"/>
      <c r="J425" s="118"/>
      <c r="K425" s="118"/>
    </row>
    <row r="426" spans="2:11">
      <c r="B426" s="117"/>
      <c r="C426" s="118"/>
      <c r="D426" s="118"/>
      <c r="E426" s="118"/>
      <c r="F426" s="118"/>
      <c r="G426" s="118"/>
      <c r="H426" s="118"/>
      <c r="I426" s="118"/>
      <c r="J426" s="118"/>
      <c r="K426" s="118"/>
    </row>
    <row r="427" spans="2:11">
      <c r="B427" s="117"/>
      <c r="C427" s="118"/>
      <c r="D427" s="118"/>
      <c r="E427" s="118"/>
      <c r="F427" s="118"/>
      <c r="G427" s="118"/>
      <c r="H427" s="118"/>
      <c r="I427" s="118"/>
      <c r="J427" s="118"/>
      <c r="K427" s="118"/>
    </row>
    <row r="428" spans="2:11">
      <c r="B428" s="117"/>
      <c r="C428" s="118"/>
      <c r="D428" s="118"/>
      <c r="E428" s="118"/>
      <c r="F428" s="118"/>
      <c r="G428" s="118"/>
      <c r="H428" s="118"/>
      <c r="I428" s="118"/>
      <c r="J428" s="118"/>
      <c r="K428" s="118"/>
    </row>
    <row r="429" spans="2:11">
      <c r="B429" s="117"/>
      <c r="C429" s="118"/>
      <c r="D429" s="118"/>
      <c r="E429" s="118"/>
      <c r="F429" s="118"/>
      <c r="G429" s="118"/>
      <c r="H429" s="118"/>
      <c r="I429" s="118"/>
      <c r="J429" s="118"/>
      <c r="K429" s="118"/>
    </row>
    <row r="430" spans="2:11">
      <c r="B430" s="117"/>
      <c r="C430" s="118"/>
      <c r="D430" s="118"/>
      <c r="E430" s="118"/>
      <c r="F430" s="118"/>
      <c r="G430" s="118"/>
      <c r="H430" s="118"/>
      <c r="I430" s="118"/>
      <c r="J430" s="118"/>
      <c r="K430" s="118"/>
    </row>
    <row r="431" spans="2:11">
      <c r="B431" s="117"/>
      <c r="C431" s="118"/>
      <c r="D431" s="118"/>
      <c r="E431" s="118"/>
      <c r="F431" s="118"/>
      <c r="G431" s="118"/>
      <c r="H431" s="118"/>
      <c r="I431" s="118"/>
      <c r="J431" s="118"/>
      <c r="K431" s="118"/>
    </row>
    <row r="432" spans="2:11">
      <c r="B432" s="117"/>
      <c r="C432" s="118"/>
      <c r="D432" s="118"/>
      <c r="E432" s="118"/>
      <c r="F432" s="118"/>
      <c r="G432" s="118"/>
      <c r="H432" s="118"/>
      <c r="I432" s="118"/>
      <c r="J432" s="118"/>
      <c r="K432" s="118"/>
    </row>
    <row r="433" spans="2:11">
      <c r="B433" s="117"/>
      <c r="C433" s="118"/>
      <c r="D433" s="118"/>
      <c r="E433" s="118"/>
      <c r="F433" s="118"/>
      <c r="G433" s="118"/>
      <c r="H433" s="118"/>
      <c r="I433" s="118"/>
      <c r="J433" s="118"/>
      <c r="K433" s="118"/>
    </row>
    <row r="434" spans="2:11">
      <c r="B434" s="117"/>
      <c r="C434" s="118"/>
      <c r="D434" s="118"/>
      <c r="E434" s="118"/>
      <c r="F434" s="118"/>
      <c r="G434" s="118"/>
      <c r="H434" s="118"/>
      <c r="I434" s="118"/>
      <c r="J434" s="118"/>
      <c r="K434" s="118"/>
    </row>
    <row r="435" spans="2:11">
      <c r="B435" s="117"/>
      <c r="C435" s="118"/>
      <c r="D435" s="118"/>
      <c r="E435" s="118"/>
      <c r="F435" s="118"/>
      <c r="G435" s="118"/>
      <c r="H435" s="118"/>
      <c r="I435" s="118"/>
      <c r="J435" s="118"/>
      <c r="K435" s="118"/>
    </row>
    <row r="436" spans="2:11">
      <c r="B436" s="117"/>
      <c r="C436" s="118"/>
      <c r="D436" s="118"/>
      <c r="E436" s="118"/>
      <c r="F436" s="118"/>
      <c r="G436" s="118"/>
      <c r="H436" s="118"/>
      <c r="I436" s="118"/>
      <c r="J436" s="118"/>
      <c r="K436" s="118"/>
    </row>
    <row r="437" spans="2:11">
      <c r="B437" s="117"/>
      <c r="C437" s="118"/>
      <c r="D437" s="118"/>
      <c r="E437" s="118"/>
      <c r="F437" s="118"/>
      <c r="G437" s="118"/>
      <c r="H437" s="118"/>
      <c r="I437" s="118"/>
      <c r="J437" s="118"/>
      <c r="K437" s="118"/>
    </row>
    <row r="438" spans="2:11">
      <c r="B438" s="117"/>
      <c r="C438" s="118"/>
      <c r="D438" s="118"/>
      <c r="E438" s="118"/>
      <c r="F438" s="118"/>
      <c r="G438" s="118"/>
      <c r="H438" s="118"/>
      <c r="I438" s="118"/>
      <c r="J438" s="118"/>
      <c r="K438" s="118"/>
    </row>
    <row r="439" spans="2:11">
      <c r="B439" s="117"/>
      <c r="C439" s="118"/>
      <c r="D439" s="118"/>
      <c r="E439" s="118"/>
      <c r="F439" s="118"/>
      <c r="G439" s="118"/>
      <c r="H439" s="118"/>
      <c r="I439" s="118"/>
      <c r="J439" s="118"/>
      <c r="K439" s="118"/>
    </row>
    <row r="440" spans="2:11">
      <c r="B440" s="117"/>
      <c r="C440" s="118"/>
      <c r="D440" s="118"/>
      <c r="E440" s="118"/>
      <c r="F440" s="118"/>
      <c r="G440" s="118"/>
      <c r="H440" s="118"/>
      <c r="I440" s="118"/>
      <c r="J440" s="118"/>
      <c r="K440" s="118"/>
    </row>
    <row r="441" spans="2:11">
      <c r="B441" s="117"/>
      <c r="C441" s="118"/>
      <c r="D441" s="118"/>
      <c r="E441" s="118"/>
      <c r="F441" s="118"/>
      <c r="G441" s="118"/>
      <c r="H441" s="118"/>
      <c r="I441" s="118"/>
      <c r="J441" s="118"/>
      <c r="K441" s="118"/>
    </row>
    <row r="442" spans="2:11">
      <c r="B442" s="117"/>
      <c r="C442" s="118"/>
      <c r="D442" s="118"/>
      <c r="E442" s="118"/>
      <c r="F442" s="118"/>
      <c r="G442" s="118"/>
      <c r="H442" s="118"/>
      <c r="I442" s="118"/>
      <c r="J442" s="118"/>
      <c r="K442" s="118"/>
    </row>
    <row r="443" spans="2:11">
      <c r="B443" s="117"/>
      <c r="C443" s="118"/>
      <c r="D443" s="118"/>
      <c r="E443" s="118"/>
      <c r="F443" s="118"/>
      <c r="G443" s="118"/>
      <c r="H443" s="118"/>
      <c r="I443" s="118"/>
      <c r="J443" s="118"/>
      <c r="K443" s="118"/>
    </row>
    <row r="444" spans="2:11">
      <c r="B444" s="117"/>
      <c r="C444" s="118"/>
      <c r="D444" s="118"/>
      <c r="E444" s="118"/>
      <c r="F444" s="118"/>
      <c r="G444" s="118"/>
      <c r="H444" s="118"/>
      <c r="I444" s="118"/>
      <c r="J444" s="118"/>
      <c r="K444" s="118"/>
    </row>
    <row r="445" spans="2:11">
      <c r="B445" s="117"/>
      <c r="C445" s="118"/>
      <c r="D445" s="118"/>
      <c r="E445" s="118"/>
      <c r="F445" s="118"/>
      <c r="G445" s="118"/>
      <c r="H445" s="118"/>
      <c r="I445" s="118"/>
      <c r="J445" s="118"/>
      <c r="K445" s="118"/>
    </row>
    <row r="446" spans="2:11">
      <c r="B446" s="117"/>
      <c r="C446" s="118"/>
      <c r="D446" s="118"/>
      <c r="E446" s="118"/>
      <c r="F446" s="118"/>
      <c r="G446" s="118"/>
      <c r="H446" s="118"/>
      <c r="I446" s="118"/>
      <c r="J446" s="118"/>
      <c r="K446" s="118"/>
    </row>
    <row r="447" spans="2:11">
      <c r="B447" s="117"/>
      <c r="C447" s="118"/>
      <c r="D447" s="118"/>
      <c r="E447" s="118"/>
      <c r="F447" s="118"/>
      <c r="G447" s="118"/>
      <c r="H447" s="118"/>
      <c r="I447" s="118"/>
      <c r="J447" s="118"/>
      <c r="K447" s="118"/>
    </row>
    <row r="448" spans="2:11">
      <c r="B448" s="117"/>
      <c r="C448" s="118"/>
      <c r="D448" s="118"/>
      <c r="E448" s="118"/>
      <c r="F448" s="118"/>
      <c r="G448" s="118"/>
      <c r="H448" s="118"/>
      <c r="I448" s="118"/>
      <c r="J448" s="118"/>
      <c r="K448" s="118"/>
    </row>
    <row r="449" spans="2:11">
      <c r="B449" s="117"/>
      <c r="C449" s="118"/>
      <c r="D449" s="118"/>
      <c r="E449" s="118"/>
      <c r="F449" s="118"/>
      <c r="G449" s="118"/>
      <c r="H449" s="118"/>
      <c r="I449" s="118"/>
      <c r="J449" s="118"/>
      <c r="K449" s="118"/>
    </row>
    <row r="450" spans="2:11">
      <c r="B450" s="117"/>
      <c r="C450" s="118"/>
      <c r="D450" s="118"/>
      <c r="E450" s="118"/>
      <c r="F450" s="118"/>
      <c r="G450" s="118"/>
      <c r="H450" s="118"/>
      <c r="I450" s="118"/>
      <c r="J450" s="118"/>
      <c r="K450" s="118"/>
    </row>
    <row r="451" spans="2:11">
      <c r="B451" s="117"/>
      <c r="C451" s="118"/>
      <c r="D451" s="118"/>
      <c r="E451" s="118"/>
      <c r="F451" s="118"/>
      <c r="G451" s="118"/>
      <c r="H451" s="118"/>
      <c r="I451" s="118"/>
      <c r="J451" s="118"/>
      <c r="K451" s="118"/>
    </row>
    <row r="452" spans="2:11">
      <c r="B452" s="117"/>
      <c r="C452" s="118"/>
      <c r="D452" s="118"/>
      <c r="E452" s="118"/>
      <c r="F452" s="118"/>
      <c r="G452" s="118"/>
      <c r="H452" s="118"/>
      <c r="I452" s="118"/>
      <c r="J452" s="118"/>
      <c r="K452" s="118"/>
    </row>
    <row r="453" spans="2:11">
      <c r="B453" s="117"/>
      <c r="C453" s="118"/>
      <c r="D453" s="118"/>
      <c r="E453" s="118"/>
      <c r="F453" s="118"/>
      <c r="G453" s="118"/>
      <c r="H453" s="118"/>
      <c r="I453" s="118"/>
      <c r="J453" s="118"/>
      <c r="K453" s="118"/>
    </row>
    <row r="454" spans="2:11">
      <c r="B454" s="117"/>
      <c r="C454" s="118"/>
      <c r="D454" s="118"/>
      <c r="E454" s="118"/>
      <c r="F454" s="118"/>
      <c r="G454" s="118"/>
      <c r="H454" s="118"/>
      <c r="I454" s="118"/>
      <c r="J454" s="118"/>
      <c r="K454" s="118"/>
    </row>
    <row r="455" spans="2:11">
      <c r="B455" s="117"/>
      <c r="C455" s="118"/>
      <c r="D455" s="118"/>
      <c r="E455" s="118"/>
      <c r="F455" s="118"/>
      <c r="G455" s="118"/>
      <c r="H455" s="118"/>
      <c r="I455" s="118"/>
      <c r="J455" s="118"/>
      <c r="K455" s="118"/>
    </row>
    <row r="456" spans="2:11">
      <c r="B456" s="117"/>
      <c r="C456" s="118"/>
      <c r="D456" s="118"/>
      <c r="E456" s="118"/>
      <c r="F456" s="118"/>
      <c r="G456" s="118"/>
      <c r="H456" s="118"/>
      <c r="I456" s="118"/>
      <c r="J456" s="118"/>
      <c r="K456" s="118"/>
    </row>
    <row r="457" spans="2:11">
      <c r="B457" s="117"/>
      <c r="C457" s="118"/>
      <c r="D457" s="118"/>
      <c r="E457" s="118"/>
      <c r="F457" s="118"/>
      <c r="G457" s="118"/>
      <c r="H457" s="118"/>
      <c r="I457" s="118"/>
      <c r="J457" s="118"/>
      <c r="K457" s="118"/>
    </row>
    <row r="458" spans="2:11">
      <c r="B458" s="117"/>
      <c r="C458" s="118"/>
      <c r="D458" s="118"/>
      <c r="E458" s="118"/>
      <c r="F458" s="118"/>
      <c r="G458" s="118"/>
      <c r="H458" s="118"/>
      <c r="I458" s="118"/>
      <c r="J458" s="118"/>
      <c r="K458" s="118"/>
    </row>
    <row r="459" spans="2:11">
      <c r="B459" s="117"/>
      <c r="C459" s="118"/>
      <c r="D459" s="118"/>
      <c r="E459" s="118"/>
      <c r="F459" s="118"/>
      <c r="G459" s="118"/>
      <c r="H459" s="118"/>
      <c r="I459" s="118"/>
      <c r="J459" s="118"/>
      <c r="K459" s="118"/>
    </row>
    <row r="460" spans="2:11">
      <c r="B460" s="117"/>
      <c r="C460" s="118"/>
      <c r="D460" s="118"/>
      <c r="E460" s="118"/>
      <c r="F460" s="118"/>
      <c r="G460" s="118"/>
      <c r="H460" s="118"/>
      <c r="I460" s="118"/>
      <c r="J460" s="118"/>
      <c r="K460" s="118"/>
    </row>
    <row r="461" spans="2:11">
      <c r="B461" s="117"/>
      <c r="C461" s="118"/>
      <c r="D461" s="118"/>
      <c r="E461" s="118"/>
      <c r="F461" s="118"/>
      <c r="G461" s="118"/>
      <c r="H461" s="118"/>
      <c r="I461" s="118"/>
      <c r="J461" s="118"/>
      <c r="K461" s="118"/>
    </row>
    <row r="462" spans="2:11">
      <c r="B462" s="117"/>
      <c r="C462" s="118"/>
      <c r="D462" s="118"/>
      <c r="E462" s="118"/>
      <c r="F462" s="118"/>
      <c r="G462" s="118"/>
      <c r="H462" s="118"/>
      <c r="I462" s="118"/>
      <c r="J462" s="118"/>
      <c r="K462" s="118"/>
    </row>
    <row r="463" spans="2:11">
      <c r="B463" s="117"/>
      <c r="C463" s="118"/>
      <c r="D463" s="118"/>
      <c r="E463" s="118"/>
      <c r="F463" s="118"/>
      <c r="G463" s="118"/>
      <c r="H463" s="118"/>
      <c r="I463" s="118"/>
      <c r="J463" s="118"/>
      <c r="K463" s="118"/>
    </row>
    <row r="464" spans="2:11">
      <c r="B464" s="117"/>
      <c r="C464" s="118"/>
      <c r="D464" s="118"/>
      <c r="E464" s="118"/>
      <c r="F464" s="118"/>
      <c r="G464" s="118"/>
      <c r="H464" s="118"/>
      <c r="I464" s="118"/>
      <c r="J464" s="118"/>
      <c r="K464" s="118"/>
    </row>
    <row r="465" spans="2:11">
      <c r="B465" s="117"/>
      <c r="C465" s="118"/>
      <c r="D465" s="118"/>
      <c r="E465" s="118"/>
      <c r="F465" s="118"/>
      <c r="G465" s="118"/>
      <c r="H465" s="118"/>
      <c r="I465" s="118"/>
      <c r="J465" s="118"/>
      <c r="K465" s="118"/>
    </row>
    <row r="466" spans="2:11">
      <c r="B466" s="117"/>
      <c r="C466" s="118"/>
      <c r="D466" s="118"/>
      <c r="E466" s="118"/>
      <c r="F466" s="118"/>
      <c r="G466" s="118"/>
      <c r="H466" s="118"/>
      <c r="I466" s="118"/>
      <c r="J466" s="118"/>
      <c r="K466" s="118"/>
    </row>
    <row r="467" spans="2:11">
      <c r="B467" s="117"/>
      <c r="C467" s="118"/>
      <c r="D467" s="118"/>
      <c r="E467" s="118"/>
      <c r="F467" s="118"/>
      <c r="G467" s="118"/>
      <c r="H467" s="118"/>
      <c r="I467" s="118"/>
      <c r="J467" s="118"/>
      <c r="K467" s="118"/>
    </row>
    <row r="468" spans="2:11">
      <c r="B468" s="117"/>
      <c r="C468" s="118"/>
      <c r="D468" s="118"/>
      <c r="E468" s="118"/>
      <c r="F468" s="118"/>
      <c r="G468" s="118"/>
      <c r="H468" s="118"/>
      <c r="I468" s="118"/>
      <c r="J468" s="118"/>
      <c r="K468" s="118"/>
    </row>
    <row r="469" spans="2:11">
      <c r="B469" s="117"/>
      <c r="C469" s="118"/>
      <c r="D469" s="118"/>
      <c r="E469" s="118"/>
      <c r="F469" s="118"/>
      <c r="G469" s="118"/>
      <c r="H469" s="118"/>
      <c r="I469" s="118"/>
      <c r="J469" s="118"/>
      <c r="K469" s="118"/>
    </row>
    <row r="470" spans="2:11">
      <c r="B470" s="117"/>
      <c r="C470" s="118"/>
      <c r="D470" s="118"/>
      <c r="E470" s="118"/>
      <c r="F470" s="118"/>
      <c r="G470" s="118"/>
      <c r="H470" s="118"/>
      <c r="I470" s="118"/>
      <c r="J470" s="118"/>
      <c r="K470" s="118"/>
    </row>
    <row r="471" spans="2:11">
      <c r="B471" s="117"/>
      <c r="C471" s="118"/>
      <c r="D471" s="118"/>
      <c r="E471" s="118"/>
      <c r="F471" s="118"/>
      <c r="G471" s="118"/>
      <c r="H471" s="118"/>
      <c r="I471" s="118"/>
      <c r="J471" s="118"/>
      <c r="K471" s="118"/>
    </row>
    <row r="472" spans="2:11">
      <c r="B472" s="117"/>
      <c r="C472" s="118"/>
      <c r="D472" s="118"/>
      <c r="E472" s="118"/>
      <c r="F472" s="118"/>
      <c r="G472" s="118"/>
      <c r="H472" s="118"/>
      <c r="I472" s="118"/>
      <c r="J472" s="118"/>
      <c r="K472" s="118"/>
    </row>
    <row r="473" spans="2:11">
      <c r="B473" s="117"/>
      <c r="C473" s="118"/>
      <c r="D473" s="118"/>
      <c r="E473" s="118"/>
      <c r="F473" s="118"/>
      <c r="G473" s="118"/>
      <c r="H473" s="118"/>
      <c r="I473" s="118"/>
      <c r="J473" s="118"/>
      <c r="K473" s="118"/>
    </row>
    <row r="474" spans="2:11">
      <c r="B474" s="117"/>
      <c r="C474" s="118"/>
      <c r="D474" s="118"/>
      <c r="E474" s="118"/>
      <c r="F474" s="118"/>
      <c r="G474" s="118"/>
      <c r="H474" s="118"/>
      <c r="I474" s="118"/>
      <c r="J474" s="118"/>
      <c r="K474" s="118"/>
    </row>
    <row r="475" spans="2:11">
      <c r="B475" s="117"/>
      <c r="C475" s="118"/>
      <c r="D475" s="118"/>
      <c r="E475" s="118"/>
      <c r="F475" s="118"/>
      <c r="G475" s="118"/>
      <c r="H475" s="118"/>
      <c r="I475" s="118"/>
      <c r="J475" s="118"/>
      <c r="K475" s="118"/>
    </row>
    <row r="476" spans="2:11">
      <c r="B476" s="117"/>
      <c r="C476" s="118"/>
      <c r="D476" s="118"/>
      <c r="E476" s="118"/>
      <c r="F476" s="118"/>
      <c r="G476" s="118"/>
      <c r="H476" s="118"/>
      <c r="I476" s="118"/>
      <c r="J476" s="118"/>
      <c r="K476" s="118"/>
    </row>
    <row r="477" spans="2:11">
      <c r="B477" s="117"/>
      <c r="C477" s="118"/>
      <c r="D477" s="118"/>
      <c r="E477" s="118"/>
      <c r="F477" s="118"/>
      <c r="G477" s="118"/>
      <c r="H477" s="118"/>
      <c r="I477" s="118"/>
      <c r="J477" s="118"/>
      <c r="K477" s="118"/>
    </row>
    <row r="478" spans="2:11">
      <c r="B478" s="117"/>
      <c r="C478" s="118"/>
      <c r="D478" s="118"/>
      <c r="E478" s="118"/>
      <c r="F478" s="118"/>
      <c r="G478" s="118"/>
      <c r="H478" s="118"/>
      <c r="I478" s="118"/>
      <c r="J478" s="118"/>
      <c r="K478" s="118"/>
    </row>
    <row r="479" spans="2:11">
      <c r="B479" s="117"/>
      <c r="C479" s="118"/>
      <c r="D479" s="118"/>
      <c r="E479" s="118"/>
      <c r="F479" s="118"/>
      <c r="G479" s="118"/>
      <c r="H479" s="118"/>
      <c r="I479" s="118"/>
      <c r="J479" s="118"/>
      <c r="K479" s="118"/>
    </row>
    <row r="480" spans="2:11">
      <c r="B480" s="117"/>
      <c r="C480" s="118"/>
      <c r="D480" s="118"/>
      <c r="E480" s="118"/>
      <c r="F480" s="118"/>
      <c r="G480" s="118"/>
      <c r="H480" s="118"/>
      <c r="I480" s="118"/>
      <c r="J480" s="118"/>
      <c r="K480" s="118"/>
    </row>
    <row r="481" spans="2:11">
      <c r="B481" s="117"/>
      <c r="C481" s="118"/>
      <c r="D481" s="118"/>
      <c r="E481" s="118"/>
      <c r="F481" s="118"/>
      <c r="G481" s="118"/>
      <c r="H481" s="118"/>
      <c r="I481" s="118"/>
      <c r="J481" s="118"/>
      <c r="K481" s="118"/>
    </row>
    <row r="482" spans="2:11">
      <c r="B482" s="117"/>
      <c r="C482" s="118"/>
      <c r="D482" s="118"/>
      <c r="E482" s="118"/>
      <c r="F482" s="118"/>
      <c r="G482" s="118"/>
      <c r="H482" s="118"/>
      <c r="I482" s="118"/>
      <c r="J482" s="118"/>
      <c r="K482" s="118"/>
    </row>
    <row r="483" spans="2:11">
      <c r="B483" s="117"/>
      <c r="C483" s="118"/>
      <c r="D483" s="118"/>
      <c r="E483" s="118"/>
      <c r="F483" s="118"/>
      <c r="G483" s="118"/>
      <c r="H483" s="118"/>
      <c r="I483" s="118"/>
      <c r="J483" s="118"/>
      <c r="K483" s="118"/>
    </row>
    <row r="484" spans="2:11">
      <c r="B484" s="117"/>
      <c r="C484" s="118"/>
      <c r="D484" s="118"/>
      <c r="E484" s="118"/>
      <c r="F484" s="118"/>
      <c r="G484" s="118"/>
      <c r="H484" s="118"/>
      <c r="I484" s="118"/>
      <c r="J484" s="118"/>
      <c r="K484" s="118"/>
    </row>
    <row r="485" spans="2:11">
      <c r="B485" s="117"/>
      <c r="C485" s="118"/>
      <c r="D485" s="118"/>
      <c r="E485" s="118"/>
      <c r="F485" s="118"/>
      <c r="G485" s="118"/>
      <c r="H485" s="118"/>
      <c r="I485" s="118"/>
      <c r="J485" s="118"/>
      <c r="K485" s="118"/>
    </row>
    <row r="486" spans="2:11">
      <c r="B486" s="117"/>
      <c r="C486" s="118"/>
      <c r="D486" s="118"/>
      <c r="E486" s="118"/>
      <c r="F486" s="118"/>
      <c r="G486" s="118"/>
      <c r="H486" s="118"/>
      <c r="I486" s="118"/>
      <c r="J486" s="118"/>
      <c r="K486" s="118"/>
    </row>
    <row r="487" spans="2:11">
      <c r="B487" s="117"/>
      <c r="C487" s="118"/>
      <c r="D487" s="118"/>
      <c r="E487" s="118"/>
      <c r="F487" s="118"/>
      <c r="G487" s="118"/>
      <c r="H487" s="118"/>
      <c r="I487" s="118"/>
      <c r="J487" s="118"/>
      <c r="K487" s="118"/>
    </row>
    <row r="488" spans="2:11">
      <c r="B488" s="117"/>
      <c r="C488" s="118"/>
      <c r="D488" s="118"/>
      <c r="E488" s="118"/>
      <c r="F488" s="118"/>
      <c r="G488" s="118"/>
      <c r="H488" s="118"/>
      <c r="I488" s="118"/>
      <c r="J488" s="118"/>
      <c r="K488" s="118"/>
    </row>
    <row r="489" spans="2:11">
      <c r="B489" s="117"/>
      <c r="C489" s="118"/>
      <c r="D489" s="118"/>
      <c r="E489" s="118"/>
      <c r="F489" s="118"/>
      <c r="G489" s="118"/>
      <c r="H489" s="118"/>
      <c r="I489" s="118"/>
      <c r="J489" s="118"/>
      <c r="K489" s="118"/>
    </row>
    <row r="490" spans="2:11">
      <c r="B490" s="117"/>
      <c r="C490" s="118"/>
      <c r="D490" s="118"/>
      <c r="E490" s="118"/>
      <c r="F490" s="118"/>
      <c r="G490" s="118"/>
      <c r="H490" s="118"/>
      <c r="I490" s="118"/>
      <c r="J490" s="118"/>
      <c r="K490" s="118"/>
    </row>
    <row r="491" spans="2:11">
      <c r="B491" s="117"/>
      <c r="C491" s="118"/>
      <c r="D491" s="118"/>
      <c r="E491" s="118"/>
      <c r="F491" s="118"/>
      <c r="G491" s="118"/>
      <c r="H491" s="118"/>
      <c r="I491" s="118"/>
      <c r="J491" s="118"/>
      <c r="K491" s="118"/>
    </row>
    <row r="492" spans="2:11">
      <c r="B492" s="117"/>
      <c r="C492" s="118"/>
      <c r="D492" s="118"/>
      <c r="E492" s="118"/>
      <c r="F492" s="118"/>
      <c r="G492" s="118"/>
      <c r="H492" s="118"/>
      <c r="I492" s="118"/>
      <c r="J492" s="118"/>
      <c r="K492" s="118"/>
    </row>
    <row r="493" spans="2:11">
      <c r="B493" s="117"/>
      <c r="C493" s="118"/>
      <c r="D493" s="118"/>
      <c r="E493" s="118"/>
      <c r="F493" s="118"/>
      <c r="G493" s="118"/>
      <c r="H493" s="118"/>
      <c r="I493" s="118"/>
      <c r="J493" s="118"/>
      <c r="K493" s="118"/>
    </row>
    <row r="494" spans="2:11">
      <c r="B494" s="117"/>
      <c r="C494" s="118"/>
      <c r="D494" s="118"/>
      <c r="E494" s="118"/>
      <c r="F494" s="118"/>
      <c r="G494" s="118"/>
      <c r="H494" s="118"/>
      <c r="I494" s="118"/>
      <c r="J494" s="118"/>
      <c r="K494" s="118"/>
    </row>
    <row r="495" spans="2:11">
      <c r="B495" s="117"/>
      <c r="C495" s="118"/>
      <c r="D495" s="118"/>
      <c r="E495" s="118"/>
      <c r="F495" s="118"/>
      <c r="G495" s="118"/>
      <c r="H495" s="118"/>
      <c r="I495" s="118"/>
      <c r="J495" s="118"/>
      <c r="K495" s="118"/>
    </row>
    <row r="496" spans="2:11">
      <c r="B496" s="117"/>
      <c r="C496" s="118"/>
      <c r="D496" s="118"/>
      <c r="E496" s="118"/>
      <c r="F496" s="118"/>
      <c r="G496" s="118"/>
      <c r="H496" s="118"/>
      <c r="I496" s="118"/>
      <c r="J496" s="118"/>
      <c r="K496" s="118"/>
    </row>
    <row r="497" spans="2:11">
      <c r="B497" s="117"/>
      <c r="C497" s="118"/>
      <c r="D497" s="118"/>
      <c r="E497" s="118"/>
      <c r="F497" s="118"/>
      <c r="G497" s="118"/>
      <c r="H497" s="118"/>
      <c r="I497" s="118"/>
      <c r="J497" s="118"/>
      <c r="K497" s="118"/>
    </row>
    <row r="498" spans="2:11">
      <c r="B498" s="117"/>
      <c r="C498" s="118"/>
      <c r="D498" s="118"/>
      <c r="E498" s="118"/>
      <c r="F498" s="118"/>
      <c r="G498" s="118"/>
      <c r="H498" s="118"/>
      <c r="I498" s="118"/>
      <c r="J498" s="118"/>
      <c r="K498" s="118"/>
    </row>
    <row r="499" spans="2:11">
      <c r="B499" s="117"/>
      <c r="C499" s="118"/>
      <c r="D499" s="118"/>
      <c r="E499" s="118"/>
      <c r="F499" s="118"/>
      <c r="G499" s="118"/>
      <c r="H499" s="118"/>
      <c r="I499" s="118"/>
      <c r="J499" s="118"/>
      <c r="K499" s="118"/>
    </row>
    <row r="500" spans="2:11">
      <c r="B500" s="117"/>
      <c r="C500" s="118"/>
      <c r="D500" s="118"/>
      <c r="E500" s="118"/>
      <c r="F500" s="118"/>
      <c r="G500" s="118"/>
      <c r="H500" s="118"/>
      <c r="I500" s="118"/>
      <c r="J500" s="118"/>
      <c r="K500" s="118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autoFilter ref="B13:K246" xr:uid="{00000000-0009-0000-0000-000010000000}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34.42578125" style="2" bestFit="1" customWidth="1"/>
    <col min="3" max="3" width="43.28515625" style="2" customWidth="1"/>
    <col min="4" max="4" width="18.140625" style="2" bestFit="1" customWidth="1"/>
    <col min="5" max="5" width="12" style="1" bestFit="1" customWidth="1"/>
    <col min="6" max="6" width="11.28515625" style="1" bestFit="1" customWidth="1"/>
    <col min="7" max="7" width="10.140625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147</v>
      </c>
      <c r="C1" s="67" t="s" vm="1">
        <v>231</v>
      </c>
    </row>
    <row r="2" spans="2:12">
      <c r="B2" s="46" t="s">
        <v>146</v>
      </c>
      <c r="C2" s="67" t="s">
        <v>232</v>
      </c>
    </row>
    <row r="3" spans="2:12">
      <c r="B3" s="46" t="s">
        <v>148</v>
      </c>
      <c r="C3" s="67" t="s">
        <v>233</v>
      </c>
    </row>
    <row r="4" spans="2:12">
      <c r="B4" s="46" t="s">
        <v>149</v>
      </c>
      <c r="C4" s="67">
        <v>8802</v>
      </c>
    </row>
    <row r="6" spans="2:12" ht="26.25" customHeight="1">
      <c r="B6" s="145" t="s">
        <v>176</v>
      </c>
      <c r="C6" s="146"/>
      <c r="D6" s="146"/>
      <c r="E6" s="146"/>
      <c r="F6" s="146"/>
      <c r="G6" s="146"/>
      <c r="H6" s="146"/>
      <c r="I6" s="146"/>
      <c r="J6" s="146"/>
      <c r="K6" s="146"/>
      <c r="L6" s="147"/>
    </row>
    <row r="7" spans="2:12" ht="26.25" customHeight="1">
      <c r="B7" s="145" t="s">
        <v>100</v>
      </c>
      <c r="C7" s="146"/>
      <c r="D7" s="146"/>
      <c r="E7" s="146"/>
      <c r="F7" s="146"/>
      <c r="G7" s="146"/>
      <c r="H7" s="146"/>
      <c r="I7" s="146"/>
      <c r="J7" s="146"/>
      <c r="K7" s="146"/>
      <c r="L7" s="147"/>
    </row>
    <row r="8" spans="2:12" s="3" customFormat="1" ht="78.75">
      <c r="B8" s="21" t="s">
        <v>117</v>
      </c>
      <c r="C8" s="29" t="s">
        <v>47</v>
      </c>
      <c r="D8" s="29" t="s">
        <v>67</v>
      </c>
      <c r="E8" s="29" t="s">
        <v>104</v>
      </c>
      <c r="F8" s="29" t="s">
        <v>105</v>
      </c>
      <c r="G8" s="29" t="s">
        <v>207</v>
      </c>
      <c r="H8" s="29" t="s">
        <v>206</v>
      </c>
      <c r="I8" s="29" t="s">
        <v>112</v>
      </c>
      <c r="J8" s="29" t="s">
        <v>60</v>
      </c>
      <c r="K8" s="29" t="s">
        <v>150</v>
      </c>
      <c r="L8" s="30" t="s">
        <v>152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214</v>
      </c>
      <c r="H9" s="15"/>
      <c r="I9" s="15" t="s">
        <v>210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88" t="s">
        <v>50</v>
      </c>
      <c r="C11" s="73"/>
      <c r="D11" s="73"/>
      <c r="E11" s="73"/>
      <c r="F11" s="73"/>
      <c r="G11" s="83"/>
      <c r="H11" s="85"/>
      <c r="I11" s="83">
        <v>6.6603041880000005</v>
      </c>
      <c r="J11" s="73"/>
      <c r="K11" s="84">
        <f>IFERROR(I11/$I$11,0)</f>
        <v>1</v>
      </c>
      <c r="L11" s="84">
        <f>I11/'סכום נכסי הקרן'!$C$42</f>
        <v>1.4258642735238974E-6</v>
      </c>
    </row>
    <row r="12" spans="2:12" ht="21" customHeight="1">
      <c r="B12" s="92" t="s">
        <v>2354</v>
      </c>
      <c r="C12" s="73"/>
      <c r="D12" s="73"/>
      <c r="E12" s="73"/>
      <c r="F12" s="73"/>
      <c r="G12" s="83"/>
      <c r="H12" s="85"/>
      <c r="I12" s="83">
        <v>4.4516141880000006</v>
      </c>
      <c r="J12" s="73"/>
      <c r="K12" s="84">
        <f t="shared" ref="K12:K17" si="0">IFERROR(I12/$I$11,0)</f>
        <v>0.66838001123440582</v>
      </c>
      <c r="L12" s="84">
        <f>I12/'סכום נכסי הקרן'!$C$42</f>
        <v>9.5301917915664046E-7</v>
      </c>
    </row>
    <row r="13" spans="2:12">
      <c r="B13" s="72" t="s">
        <v>2355</v>
      </c>
      <c r="C13" s="73">
        <v>8944</v>
      </c>
      <c r="D13" s="86" t="s">
        <v>511</v>
      </c>
      <c r="E13" s="86" t="s">
        <v>134</v>
      </c>
      <c r="F13" s="94">
        <v>44607</v>
      </c>
      <c r="G13" s="83">
        <v>26171.65235</v>
      </c>
      <c r="H13" s="85">
        <v>17.0045</v>
      </c>
      <c r="I13" s="83">
        <v>4.4503586240000006</v>
      </c>
      <c r="J13" s="84">
        <v>1.5711784384436474E-4</v>
      </c>
      <c r="K13" s="84">
        <f t="shared" si="0"/>
        <v>0.66819149672147082</v>
      </c>
      <c r="L13" s="84">
        <f>I13/'סכום נכסי הקרן'!$C$42</f>
        <v>9.527503830476057E-7</v>
      </c>
    </row>
    <row r="14" spans="2:12">
      <c r="B14" s="72" t="s">
        <v>2356</v>
      </c>
      <c r="C14" s="73" t="s">
        <v>2357</v>
      </c>
      <c r="D14" s="86" t="s">
        <v>1116</v>
      </c>
      <c r="E14" s="86" t="s">
        <v>134</v>
      </c>
      <c r="F14" s="94">
        <v>44628</v>
      </c>
      <c r="G14" s="83">
        <v>46433.57675</v>
      </c>
      <c r="H14" s="85">
        <v>1E-4</v>
      </c>
      <c r="I14" s="83">
        <v>4.6434000000000003E-5</v>
      </c>
      <c r="J14" s="84">
        <v>5.1050848819626088E-4</v>
      </c>
      <c r="K14" s="84">
        <f t="shared" si="0"/>
        <v>6.9717536450754073E-6</v>
      </c>
      <c r="L14" s="84">
        <f>I14/'סכום נכסי הקרן'!$C$42</f>
        <v>9.9407744463230299E-12</v>
      </c>
    </row>
    <row r="15" spans="2:12">
      <c r="B15" s="72" t="s">
        <v>2358</v>
      </c>
      <c r="C15" s="73">
        <v>8731</v>
      </c>
      <c r="D15" s="86" t="s">
        <v>157</v>
      </c>
      <c r="E15" s="86" t="s">
        <v>134</v>
      </c>
      <c r="F15" s="94">
        <v>44537</v>
      </c>
      <c r="G15" s="83">
        <v>5572.0292099999997</v>
      </c>
      <c r="H15" s="85">
        <v>2.1700000000000001E-2</v>
      </c>
      <c r="I15" s="83">
        <v>1.2091300000000001E-3</v>
      </c>
      <c r="J15" s="84">
        <v>8.515565599006991E-4</v>
      </c>
      <c r="K15" s="84">
        <f t="shared" si="0"/>
        <v>1.8154275928996053E-4</v>
      </c>
      <c r="L15" s="84">
        <f>I15/'סכום נכסי הקרן'!$C$42</f>
        <v>2.5885533458850337E-10</v>
      </c>
    </row>
    <row r="16" spans="2:12">
      <c r="B16" s="92" t="s">
        <v>201</v>
      </c>
      <c r="C16" s="73"/>
      <c r="D16" s="73"/>
      <c r="E16" s="73"/>
      <c r="F16" s="73"/>
      <c r="G16" s="83"/>
      <c r="H16" s="85"/>
      <c r="I16" s="83">
        <v>2.2086900000000003</v>
      </c>
      <c r="J16" s="73"/>
      <c r="K16" s="84">
        <f t="shared" si="0"/>
        <v>0.33161998876559423</v>
      </c>
      <c r="L16" s="84">
        <f>I16/'סכום נכסי הקרן'!$C$42</f>
        <v>4.7284509436725702E-7</v>
      </c>
    </row>
    <row r="17" spans="2:12">
      <c r="B17" s="72" t="s">
        <v>2359</v>
      </c>
      <c r="C17" s="73">
        <v>9122</v>
      </c>
      <c r="D17" s="86" t="s">
        <v>1204</v>
      </c>
      <c r="E17" s="86" t="s">
        <v>133</v>
      </c>
      <c r="F17" s="94">
        <v>44742</v>
      </c>
      <c r="G17" s="83">
        <v>3669.52</v>
      </c>
      <c r="H17" s="85">
        <v>16.649999999999999</v>
      </c>
      <c r="I17" s="83">
        <v>2.2086900000000003</v>
      </c>
      <c r="J17" s="84">
        <v>4.4113546628311634E-4</v>
      </c>
      <c r="K17" s="84">
        <f t="shared" si="0"/>
        <v>0.33161998876559423</v>
      </c>
      <c r="L17" s="84">
        <f>I17/'סכום נכסי הקרן'!$C$42</f>
        <v>4.7284509436725702E-7</v>
      </c>
    </row>
    <row r="18" spans="2:12">
      <c r="B18" s="88"/>
      <c r="C18" s="73"/>
      <c r="D18" s="73"/>
      <c r="E18" s="73"/>
      <c r="F18" s="73"/>
      <c r="G18" s="83"/>
      <c r="H18" s="85"/>
      <c r="I18" s="73"/>
      <c r="J18" s="73"/>
      <c r="K18" s="84"/>
      <c r="L18" s="73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121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121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121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</row>
    <row r="119" spans="2:12">
      <c r="B119" s="117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</row>
    <row r="120" spans="2:12">
      <c r="B120" s="117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</row>
    <row r="121" spans="2:12">
      <c r="B121" s="117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</row>
    <row r="122" spans="2:12">
      <c r="B122" s="117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</row>
    <row r="123" spans="2:12">
      <c r="B123" s="117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</row>
    <row r="124" spans="2:12">
      <c r="B124" s="117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</row>
    <row r="125" spans="2:12">
      <c r="B125" s="117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</row>
    <row r="126" spans="2:12">
      <c r="B126" s="117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</row>
    <row r="127" spans="2:12">
      <c r="B127" s="117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</row>
    <row r="128" spans="2:12">
      <c r="B128" s="117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</row>
    <row r="129" spans="2:12">
      <c r="B129" s="117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</row>
    <row r="130" spans="2:12">
      <c r="B130" s="117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</row>
    <row r="131" spans="2:12">
      <c r="B131" s="117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</row>
    <row r="132" spans="2:12">
      <c r="B132" s="117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</row>
    <row r="133" spans="2:12">
      <c r="B133" s="117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</row>
    <row r="134" spans="2:12">
      <c r="B134" s="117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</row>
    <row r="135" spans="2:12">
      <c r="B135" s="117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</row>
    <row r="136" spans="2:12">
      <c r="B136" s="117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</row>
    <row r="137" spans="2:12">
      <c r="B137" s="117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</row>
    <row r="138" spans="2:12">
      <c r="B138" s="117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</row>
    <row r="139" spans="2:12">
      <c r="B139" s="117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</row>
    <row r="140" spans="2:12">
      <c r="B140" s="117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</row>
    <row r="141" spans="2:12">
      <c r="B141" s="117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</row>
    <row r="142" spans="2:12">
      <c r="B142" s="117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</row>
    <row r="143" spans="2:12">
      <c r="B143" s="117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</row>
    <row r="144" spans="2:12">
      <c r="B144" s="117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</row>
    <row r="145" spans="2:12">
      <c r="B145" s="117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</row>
    <row r="146" spans="2:12">
      <c r="B146" s="117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</row>
    <row r="147" spans="2:12">
      <c r="B147" s="117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</row>
    <row r="148" spans="2:12">
      <c r="B148" s="117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</row>
    <row r="149" spans="2:12">
      <c r="B149" s="117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</row>
    <row r="150" spans="2:12">
      <c r="B150" s="117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</row>
    <row r="151" spans="2:12">
      <c r="B151" s="117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</row>
    <row r="152" spans="2:12">
      <c r="B152" s="117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</row>
    <row r="153" spans="2:12">
      <c r="B153" s="117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</row>
    <row r="154" spans="2:12">
      <c r="B154" s="117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</row>
    <row r="155" spans="2:12">
      <c r="B155" s="117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</row>
    <row r="156" spans="2:12">
      <c r="B156" s="117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</row>
    <row r="157" spans="2:12">
      <c r="B157" s="117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</row>
    <row r="158" spans="2:12">
      <c r="B158" s="117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</row>
    <row r="159" spans="2:12">
      <c r="B159" s="117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</row>
    <row r="160" spans="2:12">
      <c r="B160" s="117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</row>
    <row r="161" spans="2:12">
      <c r="B161" s="117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</row>
    <row r="162" spans="2:12">
      <c r="B162" s="117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</row>
    <row r="163" spans="2:12">
      <c r="B163" s="117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</row>
    <row r="164" spans="2:12">
      <c r="B164" s="117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</row>
    <row r="165" spans="2:12">
      <c r="B165" s="117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</row>
    <row r="166" spans="2:12">
      <c r="B166" s="117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</row>
    <row r="167" spans="2:12">
      <c r="B167" s="117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</row>
    <row r="168" spans="2:12">
      <c r="B168" s="117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</row>
    <row r="169" spans="2:12">
      <c r="B169" s="117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</row>
    <row r="170" spans="2:12">
      <c r="B170" s="117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</row>
    <row r="171" spans="2:12">
      <c r="B171" s="117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</row>
    <row r="172" spans="2:12">
      <c r="B172" s="117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</row>
    <row r="173" spans="2:12">
      <c r="B173" s="117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</row>
    <row r="174" spans="2:12">
      <c r="B174" s="117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</row>
    <row r="175" spans="2:12">
      <c r="B175" s="117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</row>
    <row r="176" spans="2:12">
      <c r="B176" s="117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</row>
    <row r="177" spans="2:12">
      <c r="B177" s="117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</row>
    <row r="178" spans="2:12">
      <c r="B178" s="117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</row>
    <row r="179" spans="2:12">
      <c r="B179" s="117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</row>
    <row r="180" spans="2:12">
      <c r="B180" s="117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</row>
    <row r="181" spans="2:12">
      <c r="B181" s="117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</row>
    <row r="182" spans="2:12">
      <c r="B182" s="117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</row>
    <row r="183" spans="2:12">
      <c r="B183" s="117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</row>
    <row r="184" spans="2:12">
      <c r="B184" s="117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</row>
    <row r="185" spans="2:12">
      <c r="B185" s="117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</row>
    <row r="186" spans="2:12">
      <c r="B186" s="117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</row>
    <row r="187" spans="2:12">
      <c r="B187" s="117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</row>
    <row r="188" spans="2:12">
      <c r="B188" s="117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</row>
    <row r="189" spans="2:12">
      <c r="B189" s="117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</row>
    <row r="190" spans="2:12">
      <c r="B190" s="117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</row>
    <row r="191" spans="2:12">
      <c r="B191" s="117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</row>
    <row r="192" spans="2:12">
      <c r="B192" s="117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</row>
    <row r="193" spans="2:12">
      <c r="B193" s="117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</row>
    <row r="194" spans="2:12">
      <c r="B194" s="117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</row>
    <row r="195" spans="2:12">
      <c r="B195" s="117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</row>
    <row r="196" spans="2:12">
      <c r="B196" s="117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</row>
    <row r="197" spans="2:12">
      <c r="B197" s="117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</row>
    <row r="198" spans="2:12">
      <c r="B198" s="117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</row>
    <row r="199" spans="2:12">
      <c r="B199" s="117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</row>
    <row r="200" spans="2:12">
      <c r="B200" s="117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</row>
    <row r="201" spans="2:12">
      <c r="B201" s="117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</row>
    <row r="202" spans="2:12">
      <c r="B202" s="117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</row>
    <row r="203" spans="2:12">
      <c r="B203" s="117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</row>
    <row r="204" spans="2:12">
      <c r="B204" s="117"/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</row>
    <row r="205" spans="2:12">
      <c r="B205" s="117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</row>
    <row r="206" spans="2:12">
      <c r="B206" s="117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</row>
    <row r="207" spans="2:12">
      <c r="B207" s="117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</row>
    <row r="208" spans="2:12">
      <c r="B208" s="117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</row>
    <row r="209" spans="2:12">
      <c r="B209" s="117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</row>
    <row r="210" spans="2:12">
      <c r="B210" s="117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</row>
    <row r="211" spans="2:12">
      <c r="B211" s="117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</row>
    <row r="212" spans="2:12">
      <c r="B212" s="117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</row>
    <row r="213" spans="2:12">
      <c r="B213" s="117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</row>
    <row r="214" spans="2:12">
      <c r="B214" s="117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</row>
    <row r="215" spans="2:12">
      <c r="B215" s="117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</row>
    <row r="216" spans="2:12">
      <c r="B216" s="117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</row>
    <row r="217" spans="2:12">
      <c r="B217" s="117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</row>
    <row r="218" spans="2:12">
      <c r="B218" s="117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</row>
    <row r="219" spans="2:12">
      <c r="B219" s="117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</row>
    <row r="220" spans="2:12">
      <c r="B220" s="117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</row>
    <row r="221" spans="2:12">
      <c r="B221" s="117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</row>
    <row r="222" spans="2:12">
      <c r="B222" s="117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</row>
    <row r="223" spans="2:12">
      <c r="B223" s="117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</row>
    <row r="224" spans="2:12">
      <c r="B224" s="117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</row>
    <row r="225" spans="2:12">
      <c r="B225" s="117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</row>
    <row r="226" spans="2:12">
      <c r="B226" s="117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</row>
    <row r="227" spans="2:12">
      <c r="B227" s="117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</row>
    <row r="228" spans="2:12">
      <c r="B228" s="117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</row>
    <row r="229" spans="2:12">
      <c r="B229" s="117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</row>
    <row r="230" spans="2:12">
      <c r="B230" s="117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</row>
    <row r="231" spans="2:12">
      <c r="B231" s="117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</row>
    <row r="232" spans="2:12">
      <c r="B232" s="117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</row>
    <row r="233" spans="2:12">
      <c r="B233" s="117"/>
      <c r="C233" s="118"/>
      <c r="D233" s="118"/>
      <c r="E233" s="118"/>
      <c r="F233" s="118"/>
      <c r="G233" s="118"/>
      <c r="H233" s="118"/>
      <c r="I233" s="118"/>
      <c r="J233" s="118"/>
      <c r="K233" s="118"/>
      <c r="L233" s="118"/>
    </row>
    <row r="234" spans="2:12">
      <c r="B234" s="117"/>
      <c r="C234" s="118"/>
      <c r="D234" s="118"/>
      <c r="E234" s="118"/>
      <c r="F234" s="118"/>
      <c r="G234" s="118"/>
      <c r="H234" s="118"/>
      <c r="I234" s="118"/>
      <c r="J234" s="118"/>
      <c r="K234" s="118"/>
      <c r="L234" s="118"/>
    </row>
    <row r="235" spans="2:12">
      <c r="B235" s="117"/>
      <c r="C235" s="118"/>
      <c r="D235" s="118"/>
      <c r="E235" s="118"/>
      <c r="F235" s="118"/>
      <c r="G235" s="118"/>
      <c r="H235" s="118"/>
      <c r="I235" s="118"/>
      <c r="J235" s="118"/>
      <c r="K235" s="118"/>
      <c r="L235" s="118"/>
    </row>
    <row r="236" spans="2:12">
      <c r="B236" s="117"/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</row>
    <row r="237" spans="2:12">
      <c r="B237" s="117"/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</row>
    <row r="238" spans="2:12">
      <c r="B238" s="117"/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</row>
    <row r="239" spans="2:12">
      <c r="B239" s="117"/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</row>
    <row r="240" spans="2:12">
      <c r="B240" s="117"/>
      <c r="C240" s="118"/>
      <c r="D240" s="118"/>
      <c r="E240" s="118"/>
      <c r="F240" s="118"/>
      <c r="G240" s="118"/>
      <c r="H240" s="118"/>
      <c r="I240" s="118"/>
      <c r="J240" s="118"/>
      <c r="K240" s="118"/>
      <c r="L240" s="118"/>
    </row>
    <row r="241" spans="2:12">
      <c r="B241" s="117"/>
      <c r="C241" s="118"/>
      <c r="D241" s="118"/>
      <c r="E241" s="118"/>
      <c r="F241" s="118"/>
      <c r="G241" s="118"/>
      <c r="H241" s="118"/>
      <c r="I241" s="118"/>
      <c r="J241" s="118"/>
      <c r="K241" s="118"/>
      <c r="L241" s="118"/>
    </row>
    <row r="242" spans="2:12">
      <c r="B242" s="117"/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</row>
    <row r="243" spans="2:12">
      <c r="B243" s="117"/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</row>
    <row r="244" spans="2:12">
      <c r="B244" s="117"/>
      <c r="C244" s="118"/>
      <c r="D244" s="118"/>
      <c r="E244" s="118"/>
      <c r="F244" s="118"/>
      <c r="G244" s="118"/>
      <c r="H244" s="118"/>
      <c r="I244" s="118"/>
      <c r="J244" s="118"/>
      <c r="K244" s="118"/>
      <c r="L244" s="118"/>
    </row>
    <row r="245" spans="2:12">
      <c r="B245" s="117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</row>
    <row r="246" spans="2:12">
      <c r="B246" s="117"/>
      <c r="C246" s="118"/>
      <c r="D246" s="118"/>
      <c r="E246" s="118"/>
      <c r="F246" s="118"/>
      <c r="G246" s="118"/>
      <c r="H246" s="118"/>
      <c r="I246" s="118"/>
      <c r="J246" s="118"/>
      <c r="K246" s="118"/>
      <c r="L246" s="118"/>
    </row>
    <row r="247" spans="2:12">
      <c r="B247" s="117"/>
      <c r="C247" s="118"/>
      <c r="D247" s="118"/>
      <c r="E247" s="118"/>
      <c r="F247" s="118"/>
      <c r="G247" s="118"/>
      <c r="H247" s="118"/>
      <c r="I247" s="118"/>
      <c r="J247" s="118"/>
      <c r="K247" s="118"/>
      <c r="L247" s="118"/>
    </row>
    <row r="248" spans="2:12">
      <c r="B248" s="117"/>
      <c r="C248" s="118"/>
      <c r="D248" s="118"/>
      <c r="E248" s="118"/>
      <c r="F248" s="118"/>
      <c r="G248" s="118"/>
      <c r="H248" s="118"/>
      <c r="I248" s="118"/>
      <c r="J248" s="118"/>
      <c r="K248" s="118"/>
      <c r="L248" s="118"/>
    </row>
    <row r="249" spans="2:12">
      <c r="B249" s="117"/>
      <c r="C249" s="118"/>
      <c r="D249" s="118"/>
      <c r="E249" s="118"/>
      <c r="F249" s="118"/>
      <c r="G249" s="118"/>
      <c r="H249" s="118"/>
      <c r="I249" s="118"/>
      <c r="J249" s="118"/>
      <c r="K249" s="118"/>
      <c r="L249" s="118"/>
    </row>
    <row r="250" spans="2:12">
      <c r="B250" s="117"/>
      <c r="C250" s="118"/>
      <c r="D250" s="118"/>
      <c r="E250" s="118"/>
      <c r="F250" s="118"/>
      <c r="G250" s="118"/>
      <c r="H250" s="118"/>
      <c r="I250" s="118"/>
      <c r="J250" s="118"/>
      <c r="K250" s="118"/>
      <c r="L250" s="118"/>
    </row>
    <row r="251" spans="2:12">
      <c r="B251" s="117"/>
      <c r="C251" s="118"/>
      <c r="D251" s="118"/>
      <c r="E251" s="118"/>
      <c r="F251" s="118"/>
      <c r="G251" s="118"/>
      <c r="H251" s="118"/>
      <c r="I251" s="118"/>
      <c r="J251" s="118"/>
      <c r="K251" s="118"/>
      <c r="L251" s="118"/>
    </row>
    <row r="252" spans="2:12">
      <c r="B252" s="117"/>
      <c r="C252" s="118"/>
      <c r="D252" s="118"/>
      <c r="E252" s="118"/>
      <c r="F252" s="118"/>
      <c r="G252" s="118"/>
      <c r="H252" s="118"/>
      <c r="I252" s="118"/>
      <c r="J252" s="118"/>
      <c r="K252" s="118"/>
      <c r="L252" s="118"/>
    </row>
    <row r="253" spans="2:12">
      <c r="B253" s="117"/>
      <c r="C253" s="118"/>
      <c r="D253" s="118"/>
      <c r="E253" s="118"/>
      <c r="F253" s="118"/>
      <c r="G253" s="118"/>
      <c r="H253" s="118"/>
      <c r="I253" s="118"/>
      <c r="J253" s="118"/>
      <c r="K253" s="118"/>
      <c r="L253" s="118"/>
    </row>
    <row r="254" spans="2:12">
      <c r="B254" s="117"/>
      <c r="C254" s="118"/>
      <c r="D254" s="118"/>
      <c r="E254" s="118"/>
      <c r="F254" s="118"/>
      <c r="G254" s="118"/>
      <c r="H254" s="118"/>
      <c r="I254" s="118"/>
      <c r="J254" s="118"/>
      <c r="K254" s="118"/>
      <c r="L254" s="118"/>
    </row>
    <row r="255" spans="2:12">
      <c r="B255" s="117"/>
      <c r="C255" s="118"/>
      <c r="D255" s="118"/>
      <c r="E255" s="118"/>
      <c r="F255" s="118"/>
      <c r="G255" s="118"/>
      <c r="H255" s="118"/>
      <c r="I255" s="118"/>
      <c r="J255" s="118"/>
      <c r="K255" s="118"/>
      <c r="L255" s="118"/>
    </row>
    <row r="256" spans="2:12">
      <c r="B256" s="117"/>
      <c r="C256" s="118"/>
      <c r="D256" s="118"/>
      <c r="E256" s="118"/>
      <c r="F256" s="118"/>
      <c r="G256" s="118"/>
      <c r="H256" s="118"/>
      <c r="I256" s="118"/>
      <c r="J256" s="118"/>
      <c r="K256" s="118"/>
      <c r="L256" s="118"/>
    </row>
    <row r="257" spans="2:12">
      <c r="B257" s="117"/>
      <c r="C257" s="118"/>
      <c r="D257" s="118"/>
      <c r="E257" s="118"/>
      <c r="F257" s="118"/>
      <c r="G257" s="118"/>
      <c r="H257" s="118"/>
      <c r="I257" s="118"/>
      <c r="J257" s="118"/>
      <c r="K257" s="118"/>
      <c r="L257" s="118"/>
    </row>
    <row r="258" spans="2:12">
      <c r="B258" s="117"/>
      <c r="C258" s="118"/>
      <c r="D258" s="118"/>
      <c r="E258" s="118"/>
      <c r="F258" s="118"/>
      <c r="G258" s="118"/>
      <c r="H258" s="118"/>
      <c r="I258" s="118"/>
      <c r="J258" s="118"/>
      <c r="K258" s="118"/>
      <c r="L258" s="118"/>
    </row>
    <row r="259" spans="2:12">
      <c r="B259" s="117"/>
      <c r="C259" s="118"/>
      <c r="D259" s="118"/>
      <c r="E259" s="118"/>
      <c r="F259" s="118"/>
      <c r="G259" s="118"/>
      <c r="H259" s="118"/>
      <c r="I259" s="118"/>
      <c r="J259" s="118"/>
      <c r="K259" s="118"/>
      <c r="L259" s="118"/>
    </row>
    <row r="260" spans="2:12">
      <c r="B260" s="117"/>
      <c r="C260" s="118"/>
      <c r="D260" s="118"/>
      <c r="E260" s="118"/>
      <c r="F260" s="118"/>
      <c r="G260" s="118"/>
      <c r="H260" s="118"/>
      <c r="I260" s="118"/>
      <c r="J260" s="118"/>
      <c r="K260" s="118"/>
      <c r="L260" s="118"/>
    </row>
    <row r="261" spans="2:12">
      <c r="B261" s="117"/>
      <c r="C261" s="118"/>
      <c r="D261" s="118"/>
      <c r="E261" s="118"/>
      <c r="F261" s="118"/>
      <c r="G261" s="118"/>
      <c r="H261" s="118"/>
      <c r="I261" s="118"/>
      <c r="J261" s="118"/>
      <c r="K261" s="118"/>
      <c r="L261" s="118"/>
    </row>
    <row r="262" spans="2:12">
      <c r="B262" s="117"/>
      <c r="C262" s="118"/>
      <c r="D262" s="118"/>
      <c r="E262" s="118"/>
      <c r="F262" s="118"/>
      <c r="G262" s="118"/>
      <c r="H262" s="118"/>
      <c r="I262" s="118"/>
      <c r="J262" s="118"/>
      <c r="K262" s="118"/>
      <c r="L262" s="118"/>
    </row>
    <row r="263" spans="2:12">
      <c r="B263" s="117"/>
      <c r="C263" s="118"/>
      <c r="D263" s="118"/>
      <c r="E263" s="118"/>
      <c r="F263" s="118"/>
      <c r="G263" s="118"/>
      <c r="H263" s="118"/>
      <c r="I263" s="118"/>
      <c r="J263" s="118"/>
      <c r="K263" s="118"/>
      <c r="L263" s="118"/>
    </row>
    <row r="264" spans="2:12">
      <c r="B264" s="117"/>
      <c r="C264" s="118"/>
      <c r="D264" s="118"/>
      <c r="E264" s="118"/>
      <c r="F264" s="118"/>
      <c r="G264" s="118"/>
      <c r="H264" s="118"/>
      <c r="I264" s="118"/>
      <c r="J264" s="118"/>
      <c r="K264" s="118"/>
      <c r="L264" s="118"/>
    </row>
    <row r="265" spans="2:12">
      <c r="B265" s="117"/>
      <c r="C265" s="118"/>
      <c r="D265" s="118"/>
      <c r="E265" s="118"/>
      <c r="F265" s="118"/>
      <c r="G265" s="118"/>
      <c r="H265" s="118"/>
      <c r="I265" s="118"/>
      <c r="J265" s="118"/>
      <c r="K265" s="118"/>
      <c r="L265" s="118"/>
    </row>
    <row r="266" spans="2:12">
      <c r="B266" s="117"/>
      <c r="C266" s="118"/>
      <c r="D266" s="118"/>
      <c r="E266" s="118"/>
      <c r="F266" s="118"/>
      <c r="G266" s="118"/>
      <c r="H266" s="118"/>
      <c r="I266" s="118"/>
      <c r="J266" s="118"/>
      <c r="K266" s="118"/>
      <c r="L266" s="118"/>
    </row>
    <row r="267" spans="2:12">
      <c r="B267" s="117"/>
      <c r="C267" s="118"/>
      <c r="D267" s="118"/>
      <c r="E267" s="118"/>
      <c r="F267" s="118"/>
      <c r="G267" s="118"/>
      <c r="H267" s="118"/>
      <c r="I267" s="118"/>
      <c r="J267" s="118"/>
      <c r="K267" s="118"/>
      <c r="L267" s="118"/>
    </row>
    <row r="268" spans="2:12">
      <c r="B268" s="117"/>
      <c r="C268" s="118"/>
      <c r="D268" s="118"/>
      <c r="E268" s="118"/>
      <c r="F268" s="118"/>
      <c r="G268" s="118"/>
      <c r="H268" s="118"/>
      <c r="I268" s="118"/>
      <c r="J268" s="118"/>
      <c r="K268" s="118"/>
      <c r="L268" s="118"/>
    </row>
    <row r="269" spans="2:12">
      <c r="B269" s="117"/>
      <c r="C269" s="118"/>
      <c r="D269" s="118"/>
      <c r="E269" s="118"/>
      <c r="F269" s="118"/>
      <c r="G269" s="118"/>
      <c r="H269" s="118"/>
      <c r="I269" s="118"/>
      <c r="J269" s="118"/>
      <c r="K269" s="118"/>
      <c r="L269" s="118"/>
    </row>
    <row r="270" spans="2:12">
      <c r="B270" s="117"/>
      <c r="C270" s="118"/>
      <c r="D270" s="118"/>
      <c r="E270" s="118"/>
      <c r="F270" s="118"/>
      <c r="G270" s="118"/>
      <c r="H270" s="118"/>
      <c r="I270" s="118"/>
      <c r="J270" s="118"/>
      <c r="K270" s="118"/>
      <c r="L270" s="118"/>
    </row>
    <row r="271" spans="2:12">
      <c r="B271" s="117"/>
      <c r="C271" s="118"/>
      <c r="D271" s="118"/>
      <c r="E271" s="118"/>
      <c r="F271" s="118"/>
      <c r="G271" s="118"/>
      <c r="H271" s="118"/>
      <c r="I271" s="118"/>
      <c r="J271" s="118"/>
      <c r="K271" s="118"/>
      <c r="L271" s="118"/>
    </row>
    <row r="272" spans="2:12">
      <c r="B272" s="117"/>
      <c r="C272" s="118"/>
      <c r="D272" s="118"/>
      <c r="E272" s="118"/>
      <c r="F272" s="118"/>
      <c r="G272" s="118"/>
      <c r="H272" s="118"/>
      <c r="I272" s="118"/>
      <c r="J272" s="118"/>
      <c r="K272" s="118"/>
      <c r="L272" s="118"/>
    </row>
    <row r="273" spans="2:12">
      <c r="B273" s="117"/>
      <c r="C273" s="118"/>
      <c r="D273" s="118"/>
      <c r="E273" s="118"/>
      <c r="F273" s="118"/>
      <c r="G273" s="118"/>
      <c r="H273" s="118"/>
      <c r="I273" s="118"/>
      <c r="J273" s="118"/>
      <c r="K273" s="118"/>
      <c r="L273" s="118"/>
    </row>
    <row r="274" spans="2:12">
      <c r="B274" s="117"/>
      <c r="C274" s="118"/>
      <c r="D274" s="118"/>
      <c r="E274" s="118"/>
      <c r="F274" s="118"/>
      <c r="G274" s="118"/>
      <c r="H274" s="118"/>
      <c r="I274" s="118"/>
      <c r="J274" s="118"/>
      <c r="K274" s="118"/>
      <c r="L274" s="118"/>
    </row>
    <row r="275" spans="2:12">
      <c r="B275" s="117"/>
      <c r="C275" s="118"/>
      <c r="D275" s="118"/>
      <c r="E275" s="118"/>
      <c r="F275" s="118"/>
      <c r="G275" s="118"/>
      <c r="H275" s="118"/>
      <c r="I275" s="118"/>
      <c r="J275" s="118"/>
      <c r="K275" s="118"/>
      <c r="L275" s="118"/>
    </row>
    <row r="276" spans="2:12">
      <c r="B276" s="117"/>
      <c r="C276" s="118"/>
      <c r="D276" s="118"/>
      <c r="E276" s="118"/>
      <c r="F276" s="118"/>
      <c r="G276" s="118"/>
      <c r="H276" s="118"/>
      <c r="I276" s="118"/>
      <c r="J276" s="118"/>
      <c r="K276" s="118"/>
      <c r="L276" s="118"/>
    </row>
    <row r="277" spans="2:12">
      <c r="B277" s="117"/>
      <c r="C277" s="118"/>
      <c r="D277" s="118"/>
      <c r="E277" s="118"/>
      <c r="F277" s="118"/>
      <c r="G277" s="118"/>
      <c r="H277" s="118"/>
      <c r="I277" s="118"/>
      <c r="J277" s="118"/>
      <c r="K277" s="118"/>
      <c r="L277" s="118"/>
    </row>
    <row r="278" spans="2:12">
      <c r="B278" s="117"/>
      <c r="C278" s="118"/>
      <c r="D278" s="118"/>
      <c r="E278" s="118"/>
      <c r="F278" s="118"/>
      <c r="G278" s="118"/>
      <c r="H278" s="118"/>
      <c r="I278" s="118"/>
      <c r="J278" s="118"/>
      <c r="K278" s="118"/>
      <c r="L278" s="118"/>
    </row>
    <row r="279" spans="2:12">
      <c r="B279" s="117"/>
      <c r="C279" s="118"/>
      <c r="D279" s="118"/>
      <c r="E279" s="118"/>
      <c r="F279" s="118"/>
      <c r="G279" s="118"/>
      <c r="H279" s="118"/>
      <c r="I279" s="118"/>
      <c r="J279" s="118"/>
      <c r="K279" s="118"/>
      <c r="L279" s="118"/>
    </row>
    <row r="280" spans="2:12">
      <c r="B280" s="117"/>
      <c r="C280" s="118"/>
      <c r="D280" s="118"/>
      <c r="E280" s="118"/>
      <c r="F280" s="118"/>
      <c r="G280" s="118"/>
      <c r="H280" s="118"/>
      <c r="I280" s="118"/>
      <c r="J280" s="118"/>
      <c r="K280" s="118"/>
      <c r="L280" s="118"/>
    </row>
    <row r="281" spans="2:12">
      <c r="B281" s="117"/>
      <c r="C281" s="118"/>
      <c r="D281" s="118"/>
      <c r="E281" s="118"/>
      <c r="F281" s="118"/>
      <c r="G281" s="118"/>
      <c r="H281" s="118"/>
      <c r="I281" s="118"/>
      <c r="J281" s="118"/>
      <c r="K281" s="118"/>
      <c r="L281" s="118"/>
    </row>
    <row r="282" spans="2:12">
      <c r="B282" s="117"/>
      <c r="C282" s="118"/>
      <c r="D282" s="118"/>
      <c r="E282" s="118"/>
      <c r="F282" s="118"/>
      <c r="G282" s="118"/>
      <c r="H282" s="118"/>
      <c r="I282" s="118"/>
      <c r="J282" s="118"/>
      <c r="K282" s="118"/>
      <c r="L282" s="118"/>
    </row>
    <row r="283" spans="2:12">
      <c r="B283" s="117"/>
      <c r="C283" s="118"/>
      <c r="D283" s="118"/>
      <c r="E283" s="118"/>
      <c r="F283" s="118"/>
      <c r="G283" s="118"/>
      <c r="H283" s="118"/>
      <c r="I283" s="118"/>
      <c r="J283" s="118"/>
      <c r="K283" s="118"/>
      <c r="L283" s="118"/>
    </row>
    <row r="284" spans="2:12">
      <c r="B284" s="117"/>
      <c r="C284" s="118"/>
      <c r="D284" s="118"/>
      <c r="E284" s="118"/>
      <c r="F284" s="118"/>
      <c r="G284" s="118"/>
      <c r="H284" s="118"/>
      <c r="I284" s="118"/>
      <c r="J284" s="118"/>
      <c r="K284" s="118"/>
      <c r="L284" s="118"/>
    </row>
    <row r="285" spans="2:12">
      <c r="B285" s="117"/>
      <c r="C285" s="118"/>
      <c r="D285" s="118"/>
      <c r="E285" s="118"/>
      <c r="F285" s="118"/>
      <c r="G285" s="118"/>
      <c r="H285" s="118"/>
      <c r="I285" s="118"/>
      <c r="J285" s="118"/>
      <c r="K285" s="118"/>
      <c r="L285" s="118"/>
    </row>
    <row r="286" spans="2:12">
      <c r="B286" s="117"/>
      <c r="C286" s="118"/>
      <c r="D286" s="118"/>
      <c r="E286" s="118"/>
      <c r="F286" s="118"/>
      <c r="G286" s="118"/>
      <c r="H286" s="118"/>
      <c r="I286" s="118"/>
      <c r="J286" s="118"/>
      <c r="K286" s="118"/>
      <c r="L286" s="118"/>
    </row>
    <row r="287" spans="2:12">
      <c r="B287" s="117"/>
      <c r="C287" s="118"/>
      <c r="D287" s="118"/>
      <c r="E287" s="118"/>
      <c r="F287" s="118"/>
      <c r="G287" s="118"/>
      <c r="H287" s="118"/>
      <c r="I287" s="118"/>
      <c r="J287" s="118"/>
      <c r="K287" s="118"/>
      <c r="L287" s="118"/>
    </row>
    <row r="288" spans="2:12">
      <c r="B288" s="117"/>
      <c r="C288" s="118"/>
      <c r="D288" s="118"/>
      <c r="E288" s="118"/>
      <c r="F288" s="118"/>
      <c r="G288" s="118"/>
      <c r="H288" s="118"/>
      <c r="I288" s="118"/>
      <c r="J288" s="118"/>
      <c r="K288" s="118"/>
      <c r="L288" s="118"/>
    </row>
    <row r="289" spans="2:12">
      <c r="B289" s="117"/>
      <c r="C289" s="118"/>
      <c r="D289" s="118"/>
      <c r="E289" s="118"/>
      <c r="F289" s="118"/>
      <c r="G289" s="118"/>
      <c r="H289" s="118"/>
      <c r="I289" s="118"/>
      <c r="J289" s="118"/>
      <c r="K289" s="118"/>
      <c r="L289" s="118"/>
    </row>
    <row r="290" spans="2:12">
      <c r="B290" s="117"/>
      <c r="C290" s="118"/>
      <c r="D290" s="118"/>
      <c r="E290" s="118"/>
      <c r="F290" s="118"/>
      <c r="G290" s="118"/>
      <c r="H290" s="118"/>
      <c r="I290" s="118"/>
      <c r="J290" s="118"/>
      <c r="K290" s="118"/>
      <c r="L290" s="118"/>
    </row>
    <row r="291" spans="2:12">
      <c r="B291" s="117"/>
      <c r="C291" s="118"/>
      <c r="D291" s="118"/>
      <c r="E291" s="118"/>
      <c r="F291" s="118"/>
      <c r="G291" s="118"/>
      <c r="H291" s="118"/>
      <c r="I291" s="118"/>
      <c r="J291" s="118"/>
      <c r="K291" s="118"/>
      <c r="L291" s="118"/>
    </row>
    <row r="292" spans="2:12">
      <c r="B292" s="117"/>
      <c r="C292" s="118"/>
      <c r="D292" s="118"/>
      <c r="E292" s="118"/>
      <c r="F292" s="118"/>
      <c r="G292" s="118"/>
      <c r="H292" s="118"/>
      <c r="I292" s="118"/>
      <c r="J292" s="118"/>
      <c r="K292" s="118"/>
      <c r="L292" s="118"/>
    </row>
    <row r="293" spans="2:12">
      <c r="B293" s="117"/>
      <c r="C293" s="118"/>
      <c r="D293" s="118"/>
      <c r="E293" s="118"/>
      <c r="F293" s="118"/>
      <c r="G293" s="118"/>
      <c r="H293" s="118"/>
      <c r="I293" s="118"/>
      <c r="J293" s="118"/>
      <c r="K293" s="118"/>
      <c r="L293" s="118"/>
    </row>
    <row r="294" spans="2:12">
      <c r="B294" s="117"/>
      <c r="C294" s="118"/>
      <c r="D294" s="118"/>
      <c r="E294" s="118"/>
      <c r="F294" s="118"/>
      <c r="G294" s="118"/>
      <c r="H294" s="118"/>
      <c r="I294" s="118"/>
      <c r="J294" s="118"/>
      <c r="K294" s="118"/>
      <c r="L294" s="118"/>
    </row>
    <row r="295" spans="2:12">
      <c r="B295" s="117"/>
      <c r="C295" s="118"/>
      <c r="D295" s="118"/>
      <c r="E295" s="118"/>
      <c r="F295" s="118"/>
      <c r="G295" s="118"/>
      <c r="H295" s="118"/>
      <c r="I295" s="118"/>
      <c r="J295" s="118"/>
      <c r="K295" s="118"/>
      <c r="L295" s="118"/>
    </row>
    <row r="296" spans="2:12">
      <c r="B296" s="117"/>
      <c r="C296" s="118"/>
      <c r="D296" s="118"/>
      <c r="E296" s="118"/>
      <c r="F296" s="118"/>
      <c r="G296" s="118"/>
      <c r="H296" s="118"/>
      <c r="I296" s="118"/>
      <c r="J296" s="118"/>
      <c r="K296" s="118"/>
      <c r="L296" s="118"/>
    </row>
    <row r="297" spans="2:12">
      <c r="B297" s="117"/>
      <c r="C297" s="118"/>
      <c r="D297" s="118"/>
      <c r="E297" s="118"/>
      <c r="F297" s="118"/>
      <c r="G297" s="118"/>
      <c r="H297" s="118"/>
      <c r="I297" s="118"/>
      <c r="J297" s="118"/>
      <c r="K297" s="118"/>
      <c r="L297" s="118"/>
    </row>
    <row r="298" spans="2:12">
      <c r="B298" s="117"/>
      <c r="C298" s="118"/>
      <c r="D298" s="118"/>
      <c r="E298" s="118"/>
      <c r="F298" s="118"/>
      <c r="G298" s="118"/>
      <c r="H298" s="118"/>
      <c r="I298" s="118"/>
      <c r="J298" s="118"/>
      <c r="K298" s="118"/>
      <c r="L298" s="118"/>
    </row>
    <row r="299" spans="2:12">
      <c r="B299" s="117"/>
      <c r="C299" s="118"/>
      <c r="D299" s="118"/>
      <c r="E299" s="118"/>
      <c r="F299" s="118"/>
      <c r="G299" s="118"/>
      <c r="H299" s="118"/>
      <c r="I299" s="118"/>
      <c r="J299" s="118"/>
      <c r="K299" s="118"/>
      <c r="L299" s="118"/>
    </row>
    <row r="300" spans="2:12">
      <c r="B300" s="117"/>
      <c r="C300" s="118"/>
      <c r="D300" s="118"/>
      <c r="E300" s="118"/>
      <c r="F300" s="118"/>
      <c r="G300" s="118"/>
      <c r="H300" s="118"/>
      <c r="I300" s="118"/>
      <c r="J300" s="118"/>
      <c r="K300" s="118"/>
      <c r="L300" s="118"/>
    </row>
    <row r="301" spans="2:12">
      <c r="B301" s="117"/>
      <c r="C301" s="118"/>
      <c r="D301" s="118"/>
      <c r="E301" s="118"/>
      <c r="F301" s="118"/>
      <c r="G301" s="118"/>
      <c r="H301" s="118"/>
      <c r="I301" s="118"/>
      <c r="J301" s="118"/>
      <c r="K301" s="118"/>
      <c r="L301" s="118"/>
    </row>
    <row r="302" spans="2:12">
      <c r="B302" s="117"/>
      <c r="C302" s="118"/>
      <c r="D302" s="118"/>
      <c r="E302" s="118"/>
      <c r="F302" s="118"/>
      <c r="G302" s="118"/>
      <c r="H302" s="118"/>
      <c r="I302" s="118"/>
      <c r="J302" s="118"/>
      <c r="K302" s="118"/>
      <c r="L302" s="118"/>
    </row>
    <row r="303" spans="2:12">
      <c r="B303" s="117"/>
      <c r="C303" s="118"/>
      <c r="D303" s="118"/>
      <c r="E303" s="118"/>
      <c r="F303" s="118"/>
      <c r="G303" s="118"/>
      <c r="H303" s="118"/>
      <c r="I303" s="118"/>
      <c r="J303" s="118"/>
      <c r="K303" s="118"/>
      <c r="L303" s="118"/>
    </row>
    <row r="304" spans="2:12">
      <c r="B304" s="117"/>
      <c r="C304" s="118"/>
      <c r="D304" s="118"/>
      <c r="E304" s="118"/>
      <c r="F304" s="118"/>
      <c r="G304" s="118"/>
      <c r="H304" s="118"/>
      <c r="I304" s="118"/>
      <c r="J304" s="118"/>
      <c r="K304" s="118"/>
      <c r="L304" s="118"/>
    </row>
    <row r="305" spans="2:12">
      <c r="B305" s="117"/>
      <c r="C305" s="118"/>
      <c r="D305" s="118"/>
      <c r="E305" s="118"/>
      <c r="F305" s="118"/>
      <c r="G305" s="118"/>
      <c r="H305" s="118"/>
      <c r="I305" s="118"/>
      <c r="J305" s="118"/>
      <c r="K305" s="118"/>
      <c r="L305" s="118"/>
    </row>
    <row r="306" spans="2:12">
      <c r="B306" s="117"/>
      <c r="C306" s="118"/>
      <c r="D306" s="118"/>
      <c r="E306" s="118"/>
      <c r="F306" s="118"/>
      <c r="G306" s="118"/>
      <c r="H306" s="118"/>
      <c r="I306" s="118"/>
      <c r="J306" s="118"/>
      <c r="K306" s="118"/>
      <c r="L306" s="118"/>
    </row>
    <row r="307" spans="2:12">
      <c r="B307" s="117"/>
      <c r="C307" s="118"/>
      <c r="D307" s="118"/>
      <c r="E307" s="118"/>
      <c r="F307" s="118"/>
      <c r="G307" s="118"/>
      <c r="H307" s="118"/>
      <c r="I307" s="118"/>
      <c r="J307" s="118"/>
      <c r="K307" s="118"/>
      <c r="L307" s="118"/>
    </row>
    <row r="308" spans="2:12">
      <c r="B308" s="117"/>
      <c r="C308" s="118"/>
      <c r="D308" s="118"/>
      <c r="E308" s="118"/>
      <c r="F308" s="118"/>
      <c r="G308" s="118"/>
      <c r="H308" s="118"/>
      <c r="I308" s="118"/>
      <c r="J308" s="118"/>
      <c r="K308" s="118"/>
      <c r="L308" s="118"/>
    </row>
    <row r="309" spans="2:12">
      <c r="B309" s="117"/>
      <c r="C309" s="118"/>
      <c r="D309" s="118"/>
      <c r="E309" s="118"/>
      <c r="F309" s="118"/>
      <c r="G309" s="118"/>
      <c r="H309" s="118"/>
      <c r="I309" s="118"/>
      <c r="J309" s="118"/>
      <c r="K309" s="118"/>
      <c r="L309" s="118"/>
    </row>
    <row r="310" spans="2:12">
      <c r="B310" s="117"/>
      <c r="C310" s="118"/>
      <c r="D310" s="118"/>
      <c r="E310" s="118"/>
      <c r="F310" s="118"/>
      <c r="G310" s="118"/>
      <c r="H310" s="118"/>
      <c r="I310" s="118"/>
      <c r="J310" s="118"/>
      <c r="K310" s="118"/>
      <c r="L310" s="118"/>
    </row>
    <row r="311" spans="2:12">
      <c r="B311" s="117"/>
      <c r="C311" s="118"/>
      <c r="D311" s="118"/>
      <c r="E311" s="118"/>
      <c r="F311" s="118"/>
      <c r="G311" s="118"/>
      <c r="H311" s="118"/>
      <c r="I311" s="118"/>
      <c r="J311" s="118"/>
      <c r="K311" s="118"/>
      <c r="L311" s="118"/>
    </row>
    <row r="312" spans="2:12">
      <c r="B312" s="117"/>
      <c r="C312" s="118"/>
      <c r="D312" s="118"/>
      <c r="E312" s="118"/>
      <c r="F312" s="118"/>
      <c r="G312" s="118"/>
      <c r="H312" s="118"/>
      <c r="I312" s="118"/>
      <c r="J312" s="118"/>
      <c r="K312" s="118"/>
      <c r="L312" s="118"/>
    </row>
    <row r="313" spans="2:12">
      <c r="B313" s="117"/>
      <c r="C313" s="118"/>
      <c r="D313" s="118"/>
      <c r="E313" s="118"/>
      <c r="F313" s="118"/>
      <c r="G313" s="118"/>
      <c r="H313" s="118"/>
      <c r="I313" s="118"/>
      <c r="J313" s="118"/>
      <c r="K313" s="118"/>
      <c r="L313" s="118"/>
    </row>
    <row r="314" spans="2:12">
      <c r="B314" s="117"/>
      <c r="C314" s="118"/>
      <c r="D314" s="118"/>
      <c r="E314" s="118"/>
      <c r="F314" s="118"/>
      <c r="G314" s="118"/>
      <c r="H314" s="118"/>
      <c r="I314" s="118"/>
      <c r="J314" s="118"/>
      <c r="K314" s="118"/>
      <c r="L314" s="118"/>
    </row>
    <row r="315" spans="2:12">
      <c r="B315" s="117"/>
      <c r="C315" s="118"/>
      <c r="D315" s="118"/>
      <c r="E315" s="118"/>
      <c r="F315" s="118"/>
      <c r="G315" s="118"/>
      <c r="H315" s="118"/>
      <c r="I315" s="118"/>
      <c r="J315" s="118"/>
      <c r="K315" s="118"/>
      <c r="L315" s="118"/>
    </row>
    <row r="316" spans="2:12">
      <c r="B316" s="117"/>
      <c r="C316" s="118"/>
      <c r="D316" s="118"/>
      <c r="E316" s="118"/>
      <c r="F316" s="118"/>
      <c r="G316" s="118"/>
      <c r="H316" s="118"/>
      <c r="I316" s="118"/>
      <c r="J316" s="118"/>
      <c r="K316" s="118"/>
      <c r="L316" s="118"/>
    </row>
    <row r="317" spans="2:12">
      <c r="B317" s="117"/>
      <c r="C317" s="118"/>
      <c r="D317" s="118"/>
      <c r="E317" s="118"/>
      <c r="F317" s="118"/>
      <c r="G317" s="118"/>
      <c r="H317" s="118"/>
      <c r="I317" s="118"/>
      <c r="J317" s="118"/>
      <c r="K317" s="118"/>
      <c r="L317" s="118"/>
    </row>
    <row r="318" spans="2:12">
      <c r="B318" s="117"/>
      <c r="C318" s="118"/>
      <c r="D318" s="118"/>
      <c r="E318" s="118"/>
      <c r="F318" s="118"/>
      <c r="G318" s="118"/>
      <c r="H318" s="118"/>
      <c r="I318" s="118"/>
      <c r="J318" s="118"/>
      <c r="K318" s="118"/>
      <c r="L318" s="118"/>
    </row>
    <row r="319" spans="2:12">
      <c r="B319" s="117"/>
      <c r="C319" s="118"/>
      <c r="D319" s="118"/>
      <c r="E319" s="118"/>
      <c r="F319" s="118"/>
      <c r="G319" s="118"/>
      <c r="H319" s="118"/>
      <c r="I319" s="118"/>
      <c r="J319" s="118"/>
      <c r="K319" s="118"/>
      <c r="L319" s="118"/>
    </row>
    <row r="320" spans="2:12">
      <c r="B320" s="117"/>
      <c r="C320" s="118"/>
      <c r="D320" s="118"/>
      <c r="E320" s="118"/>
      <c r="F320" s="118"/>
      <c r="G320" s="118"/>
      <c r="H320" s="118"/>
      <c r="I320" s="118"/>
      <c r="J320" s="118"/>
      <c r="K320" s="118"/>
      <c r="L320" s="118"/>
    </row>
    <row r="321" spans="2:12">
      <c r="B321" s="117"/>
      <c r="C321" s="118"/>
      <c r="D321" s="118"/>
      <c r="E321" s="118"/>
      <c r="F321" s="118"/>
      <c r="G321" s="118"/>
      <c r="H321" s="118"/>
      <c r="I321" s="118"/>
      <c r="J321" s="118"/>
      <c r="K321" s="118"/>
      <c r="L321" s="118"/>
    </row>
    <row r="322" spans="2:12">
      <c r="B322" s="117"/>
      <c r="C322" s="118"/>
      <c r="D322" s="118"/>
      <c r="E322" s="118"/>
      <c r="F322" s="118"/>
      <c r="G322" s="118"/>
      <c r="H322" s="118"/>
      <c r="I322" s="118"/>
      <c r="J322" s="118"/>
      <c r="K322" s="118"/>
      <c r="L322" s="118"/>
    </row>
    <row r="323" spans="2:12">
      <c r="B323" s="117"/>
      <c r="C323" s="118"/>
      <c r="D323" s="118"/>
      <c r="E323" s="118"/>
      <c r="F323" s="118"/>
      <c r="G323" s="118"/>
      <c r="H323" s="118"/>
      <c r="I323" s="118"/>
      <c r="J323" s="118"/>
      <c r="K323" s="118"/>
      <c r="L323" s="118"/>
    </row>
    <row r="324" spans="2:12">
      <c r="B324" s="117"/>
      <c r="C324" s="118"/>
      <c r="D324" s="118"/>
      <c r="E324" s="118"/>
      <c r="F324" s="118"/>
      <c r="G324" s="118"/>
      <c r="H324" s="118"/>
      <c r="I324" s="118"/>
      <c r="J324" s="118"/>
      <c r="K324" s="118"/>
      <c r="L324" s="118"/>
    </row>
    <row r="325" spans="2:12">
      <c r="B325" s="117"/>
      <c r="C325" s="118"/>
      <c r="D325" s="118"/>
      <c r="E325" s="118"/>
      <c r="F325" s="118"/>
      <c r="G325" s="118"/>
      <c r="H325" s="118"/>
      <c r="I325" s="118"/>
      <c r="J325" s="118"/>
      <c r="K325" s="118"/>
      <c r="L325" s="118"/>
    </row>
    <row r="326" spans="2:12">
      <c r="B326" s="117"/>
      <c r="C326" s="118"/>
      <c r="D326" s="118"/>
      <c r="E326" s="118"/>
      <c r="F326" s="118"/>
      <c r="G326" s="118"/>
      <c r="H326" s="118"/>
      <c r="I326" s="118"/>
      <c r="J326" s="118"/>
      <c r="K326" s="118"/>
      <c r="L326" s="118"/>
    </row>
    <row r="327" spans="2:12">
      <c r="B327" s="117"/>
      <c r="C327" s="118"/>
      <c r="D327" s="118"/>
      <c r="E327" s="118"/>
      <c r="F327" s="118"/>
      <c r="G327" s="118"/>
      <c r="H327" s="118"/>
      <c r="I327" s="118"/>
      <c r="J327" s="118"/>
      <c r="K327" s="118"/>
      <c r="L327" s="118"/>
    </row>
    <row r="328" spans="2:12">
      <c r="B328" s="117"/>
      <c r="C328" s="118"/>
      <c r="D328" s="118"/>
      <c r="E328" s="118"/>
      <c r="F328" s="118"/>
      <c r="G328" s="118"/>
      <c r="H328" s="118"/>
      <c r="I328" s="118"/>
      <c r="J328" s="118"/>
      <c r="K328" s="118"/>
      <c r="L328" s="118"/>
    </row>
    <row r="329" spans="2:12">
      <c r="B329" s="117"/>
      <c r="C329" s="118"/>
      <c r="D329" s="118"/>
      <c r="E329" s="118"/>
      <c r="F329" s="118"/>
      <c r="G329" s="118"/>
      <c r="H329" s="118"/>
      <c r="I329" s="118"/>
      <c r="J329" s="118"/>
      <c r="K329" s="118"/>
      <c r="L329" s="118"/>
    </row>
    <row r="330" spans="2:12">
      <c r="B330" s="117"/>
      <c r="C330" s="118"/>
      <c r="D330" s="118"/>
      <c r="E330" s="118"/>
      <c r="F330" s="118"/>
      <c r="G330" s="118"/>
      <c r="H330" s="118"/>
      <c r="I330" s="118"/>
      <c r="J330" s="118"/>
      <c r="K330" s="118"/>
      <c r="L330" s="118"/>
    </row>
    <row r="331" spans="2:12">
      <c r="B331" s="117"/>
      <c r="C331" s="118"/>
      <c r="D331" s="118"/>
      <c r="E331" s="118"/>
      <c r="F331" s="118"/>
      <c r="G331" s="118"/>
      <c r="H331" s="118"/>
      <c r="I331" s="118"/>
      <c r="J331" s="118"/>
      <c r="K331" s="118"/>
      <c r="L331" s="118"/>
    </row>
    <row r="332" spans="2:12">
      <c r="B332" s="117"/>
      <c r="C332" s="118"/>
      <c r="D332" s="118"/>
      <c r="E332" s="118"/>
      <c r="F332" s="118"/>
      <c r="G332" s="118"/>
      <c r="H332" s="118"/>
      <c r="I332" s="118"/>
      <c r="J332" s="118"/>
      <c r="K332" s="118"/>
      <c r="L332" s="118"/>
    </row>
    <row r="333" spans="2:12">
      <c r="B333" s="117"/>
      <c r="C333" s="118"/>
      <c r="D333" s="118"/>
      <c r="E333" s="118"/>
      <c r="F333" s="118"/>
      <c r="G333" s="118"/>
      <c r="H333" s="118"/>
      <c r="I333" s="118"/>
      <c r="J333" s="118"/>
      <c r="K333" s="118"/>
      <c r="L333" s="118"/>
    </row>
    <row r="334" spans="2:12">
      <c r="B334" s="117"/>
      <c r="C334" s="118"/>
      <c r="D334" s="118"/>
      <c r="E334" s="118"/>
      <c r="F334" s="118"/>
      <c r="G334" s="118"/>
      <c r="H334" s="118"/>
      <c r="I334" s="118"/>
      <c r="J334" s="118"/>
      <c r="K334" s="118"/>
      <c r="L334" s="118"/>
    </row>
    <row r="335" spans="2:12">
      <c r="B335" s="117"/>
      <c r="C335" s="118"/>
      <c r="D335" s="118"/>
      <c r="E335" s="118"/>
      <c r="F335" s="118"/>
      <c r="G335" s="118"/>
      <c r="H335" s="118"/>
      <c r="I335" s="118"/>
      <c r="J335" s="118"/>
      <c r="K335" s="118"/>
      <c r="L335" s="118"/>
    </row>
    <row r="336" spans="2:12">
      <c r="B336" s="117"/>
      <c r="C336" s="118"/>
      <c r="D336" s="118"/>
      <c r="E336" s="118"/>
      <c r="F336" s="118"/>
      <c r="G336" s="118"/>
      <c r="H336" s="118"/>
      <c r="I336" s="118"/>
      <c r="J336" s="118"/>
      <c r="K336" s="118"/>
      <c r="L336" s="118"/>
    </row>
    <row r="337" spans="2:12">
      <c r="B337" s="117"/>
      <c r="C337" s="118"/>
      <c r="D337" s="118"/>
      <c r="E337" s="118"/>
      <c r="F337" s="118"/>
      <c r="G337" s="118"/>
      <c r="H337" s="118"/>
      <c r="I337" s="118"/>
      <c r="J337" s="118"/>
      <c r="K337" s="118"/>
      <c r="L337" s="118"/>
    </row>
    <row r="338" spans="2:12">
      <c r="B338" s="117"/>
      <c r="C338" s="118"/>
      <c r="D338" s="118"/>
      <c r="E338" s="118"/>
      <c r="F338" s="118"/>
      <c r="G338" s="118"/>
      <c r="H338" s="118"/>
      <c r="I338" s="118"/>
      <c r="J338" s="118"/>
      <c r="K338" s="118"/>
      <c r="L338" s="118"/>
    </row>
    <row r="339" spans="2:12">
      <c r="B339" s="117"/>
      <c r="C339" s="118"/>
      <c r="D339" s="118"/>
      <c r="E339" s="118"/>
      <c r="F339" s="118"/>
      <c r="G339" s="118"/>
      <c r="H339" s="118"/>
      <c r="I339" s="118"/>
      <c r="J339" s="118"/>
      <c r="K339" s="118"/>
      <c r="L339" s="118"/>
    </row>
    <row r="340" spans="2:12">
      <c r="B340" s="117"/>
      <c r="C340" s="118"/>
      <c r="D340" s="118"/>
      <c r="E340" s="118"/>
      <c r="F340" s="118"/>
      <c r="G340" s="118"/>
      <c r="H340" s="118"/>
      <c r="I340" s="118"/>
      <c r="J340" s="118"/>
      <c r="K340" s="118"/>
      <c r="L340" s="118"/>
    </row>
    <row r="341" spans="2:12">
      <c r="B341" s="117"/>
      <c r="C341" s="118"/>
      <c r="D341" s="118"/>
      <c r="E341" s="118"/>
      <c r="F341" s="118"/>
      <c r="G341" s="118"/>
      <c r="H341" s="118"/>
      <c r="I341" s="118"/>
      <c r="J341" s="118"/>
      <c r="K341" s="118"/>
      <c r="L341" s="118"/>
    </row>
    <row r="342" spans="2:12">
      <c r="B342" s="117"/>
      <c r="C342" s="118"/>
      <c r="D342" s="118"/>
      <c r="E342" s="118"/>
      <c r="F342" s="118"/>
      <c r="G342" s="118"/>
      <c r="H342" s="118"/>
      <c r="I342" s="118"/>
      <c r="J342" s="118"/>
      <c r="K342" s="118"/>
      <c r="L342" s="118"/>
    </row>
    <row r="343" spans="2:12">
      <c r="B343" s="117"/>
      <c r="C343" s="118"/>
      <c r="D343" s="118"/>
      <c r="E343" s="118"/>
      <c r="F343" s="118"/>
      <c r="G343" s="118"/>
      <c r="H343" s="118"/>
      <c r="I343" s="118"/>
      <c r="J343" s="118"/>
      <c r="K343" s="118"/>
      <c r="L343" s="118"/>
    </row>
    <row r="344" spans="2:12">
      <c r="B344" s="117"/>
      <c r="C344" s="118"/>
      <c r="D344" s="118"/>
      <c r="E344" s="118"/>
      <c r="F344" s="118"/>
      <c r="G344" s="118"/>
      <c r="H344" s="118"/>
      <c r="I344" s="118"/>
      <c r="J344" s="118"/>
      <c r="K344" s="118"/>
      <c r="L344" s="118"/>
    </row>
    <row r="345" spans="2:12">
      <c r="B345" s="117"/>
      <c r="C345" s="118"/>
      <c r="D345" s="118"/>
      <c r="E345" s="118"/>
      <c r="F345" s="118"/>
      <c r="G345" s="118"/>
      <c r="H345" s="118"/>
      <c r="I345" s="118"/>
      <c r="J345" s="118"/>
      <c r="K345" s="118"/>
      <c r="L345" s="118"/>
    </row>
    <row r="346" spans="2:12">
      <c r="B346" s="117"/>
      <c r="C346" s="118"/>
      <c r="D346" s="118"/>
      <c r="E346" s="118"/>
      <c r="F346" s="118"/>
      <c r="G346" s="118"/>
      <c r="H346" s="118"/>
      <c r="I346" s="118"/>
      <c r="J346" s="118"/>
      <c r="K346" s="118"/>
      <c r="L346" s="118"/>
    </row>
    <row r="347" spans="2:12">
      <c r="B347" s="117"/>
      <c r="C347" s="118"/>
      <c r="D347" s="118"/>
      <c r="E347" s="118"/>
      <c r="F347" s="118"/>
      <c r="G347" s="118"/>
      <c r="H347" s="118"/>
      <c r="I347" s="118"/>
      <c r="J347" s="118"/>
      <c r="K347" s="118"/>
      <c r="L347" s="118"/>
    </row>
    <row r="348" spans="2:12">
      <c r="B348" s="117"/>
      <c r="C348" s="118"/>
      <c r="D348" s="118"/>
      <c r="E348" s="118"/>
      <c r="F348" s="118"/>
      <c r="G348" s="118"/>
      <c r="H348" s="118"/>
      <c r="I348" s="118"/>
      <c r="J348" s="118"/>
      <c r="K348" s="118"/>
      <c r="L348" s="118"/>
    </row>
    <row r="349" spans="2:12">
      <c r="B349" s="117"/>
      <c r="C349" s="118"/>
      <c r="D349" s="118"/>
      <c r="E349" s="118"/>
      <c r="F349" s="118"/>
      <c r="G349" s="118"/>
      <c r="H349" s="118"/>
      <c r="I349" s="118"/>
      <c r="J349" s="118"/>
      <c r="K349" s="118"/>
      <c r="L349" s="118"/>
    </row>
    <row r="350" spans="2:12">
      <c r="B350" s="117"/>
      <c r="C350" s="118"/>
      <c r="D350" s="118"/>
      <c r="E350" s="118"/>
      <c r="F350" s="118"/>
      <c r="G350" s="118"/>
      <c r="H350" s="118"/>
      <c r="I350" s="118"/>
      <c r="J350" s="118"/>
      <c r="K350" s="118"/>
      <c r="L350" s="118"/>
    </row>
    <row r="351" spans="2:12">
      <c r="B351" s="117"/>
      <c r="C351" s="118"/>
      <c r="D351" s="118"/>
      <c r="E351" s="118"/>
      <c r="F351" s="118"/>
      <c r="G351" s="118"/>
      <c r="H351" s="118"/>
      <c r="I351" s="118"/>
      <c r="J351" s="118"/>
      <c r="K351" s="118"/>
      <c r="L351" s="118"/>
    </row>
    <row r="352" spans="2:12">
      <c r="B352" s="117"/>
      <c r="C352" s="118"/>
      <c r="D352" s="118"/>
      <c r="E352" s="118"/>
      <c r="F352" s="118"/>
      <c r="G352" s="118"/>
      <c r="H352" s="118"/>
      <c r="I352" s="118"/>
      <c r="J352" s="118"/>
      <c r="K352" s="118"/>
      <c r="L352" s="118"/>
    </row>
    <row r="353" spans="2:12">
      <c r="B353" s="117"/>
      <c r="C353" s="118"/>
      <c r="D353" s="118"/>
      <c r="E353" s="118"/>
      <c r="F353" s="118"/>
      <c r="G353" s="118"/>
      <c r="H353" s="118"/>
      <c r="I353" s="118"/>
      <c r="J353" s="118"/>
      <c r="K353" s="118"/>
      <c r="L353" s="118"/>
    </row>
    <row r="354" spans="2:12">
      <c r="B354" s="117"/>
      <c r="C354" s="118"/>
      <c r="D354" s="118"/>
      <c r="E354" s="118"/>
      <c r="F354" s="118"/>
      <c r="G354" s="118"/>
      <c r="H354" s="118"/>
      <c r="I354" s="118"/>
      <c r="J354" s="118"/>
      <c r="K354" s="118"/>
      <c r="L354" s="118"/>
    </row>
    <row r="355" spans="2:12">
      <c r="B355" s="117"/>
      <c r="C355" s="118"/>
      <c r="D355" s="118"/>
      <c r="E355" s="118"/>
      <c r="F355" s="118"/>
      <c r="G355" s="118"/>
      <c r="H355" s="118"/>
      <c r="I355" s="118"/>
      <c r="J355" s="118"/>
      <c r="K355" s="118"/>
      <c r="L355" s="118"/>
    </row>
    <row r="356" spans="2:12">
      <c r="B356" s="117"/>
      <c r="C356" s="118"/>
      <c r="D356" s="118"/>
      <c r="E356" s="118"/>
      <c r="F356" s="118"/>
      <c r="G356" s="118"/>
      <c r="H356" s="118"/>
      <c r="I356" s="118"/>
      <c r="J356" s="118"/>
      <c r="K356" s="118"/>
      <c r="L356" s="118"/>
    </row>
    <row r="357" spans="2:12">
      <c r="B357" s="117"/>
      <c r="C357" s="118"/>
      <c r="D357" s="118"/>
      <c r="E357" s="118"/>
      <c r="F357" s="118"/>
      <c r="G357" s="118"/>
      <c r="H357" s="118"/>
      <c r="I357" s="118"/>
      <c r="J357" s="118"/>
      <c r="K357" s="118"/>
      <c r="L357" s="118"/>
    </row>
    <row r="358" spans="2:12">
      <c r="B358" s="117"/>
      <c r="C358" s="118"/>
      <c r="D358" s="118"/>
      <c r="E358" s="118"/>
      <c r="F358" s="118"/>
      <c r="G358" s="118"/>
      <c r="H358" s="118"/>
      <c r="I358" s="118"/>
      <c r="J358" s="118"/>
      <c r="K358" s="118"/>
      <c r="L358" s="118"/>
    </row>
    <row r="359" spans="2:12">
      <c r="B359" s="117"/>
      <c r="C359" s="118"/>
      <c r="D359" s="118"/>
      <c r="E359" s="118"/>
      <c r="F359" s="118"/>
      <c r="G359" s="118"/>
      <c r="H359" s="118"/>
      <c r="I359" s="118"/>
      <c r="J359" s="118"/>
      <c r="K359" s="118"/>
      <c r="L359" s="118"/>
    </row>
    <row r="360" spans="2:12">
      <c r="B360" s="117"/>
      <c r="C360" s="118"/>
      <c r="D360" s="118"/>
      <c r="E360" s="118"/>
      <c r="F360" s="118"/>
      <c r="G360" s="118"/>
      <c r="H360" s="118"/>
      <c r="I360" s="118"/>
      <c r="J360" s="118"/>
      <c r="K360" s="118"/>
      <c r="L360" s="118"/>
    </row>
    <row r="361" spans="2:12">
      <c r="B361" s="117"/>
      <c r="C361" s="118"/>
      <c r="D361" s="118"/>
      <c r="E361" s="118"/>
      <c r="F361" s="118"/>
      <c r="G361" s="118"/>
      <c r="H361" s="118"/>
      <c r="I361" s="118"/>
      <c r="J361" s="118"/>
      <c r="K361" s="118"/>
      <c r="L361" s="118"/>
    </row>
    <row r="362" spans="2:12">
      <c r="B362" s="117"/>
      <c r="C362" s="118"/>
      <c r="D362" s="118"/>
      <c r="E362" s="118"/>
      <c r="F362" s="118"/>
      <c r="G362" s="118"/>
      <c r="H362" s="118"/>
      <c r="I362" s="118"/>
      <c r="J362" s="118"/>
      <c r="K362" s="118"/>
      <c r="L362" s="118"/>
    </row>
    <row r="363" spans="2:12">
      <c r="B363" s="117"/>
      <c r="C363" s="118"/>
      <c r="D363" s="118"/>
      <c r="E363" s="118"/>
      <c r="F363" s="118"/>
      <c r="G363" s="118"/>
      <c r="H363" s="118"/>
      <c r="I363" s="118"/>
      <c r="J363" s="118"/>
      <c r="K363" s="118"/>
      <c r="L363" s="118"/>
    </row>
    <row r="364" spans="2:12">
      <c r="B364" s="117"/>
      <c r="C364" s="118"/>
      <c r="D364" s="118"/>
      <c r="E364" s="118"/>
      <c r="F364" s="118"/>
      <c r="G364" s="118"/>
      <c r="H364" s="118"/>
      <c r="I364" s="118"/>
      <c r="J364" s="118"/>
      <c r="K364" s="118"/>
      <c r="L364" s="118"/>
    </row>
    <row r="365" spans="2:12">
      <c r="B365" s="117"/>
      <c r="C365" s="118"/>
      <c r="D365" s="118"/>
      <c r="E365" s="118"/>
      <c r="F365" s="118"/>
      <c r="G365" s="118"/>
      <c r="H365" s="118"/>
      <c r="I365" s="118"/>
      <c r="J365" s="118"/>
      <c r="K365" s="118"/>
      <c r="L365" s="118"/>
    </row>
    <row r="366" spans="2:12">
      <c r="B366" s="117"/>
      <c r="C366" s="118"/>
      <c r="D366" s="118"/>
      <c r="E366" s="118"/>
      <c r="F366" s="118"/>
      <c r="G366" s="118"/>
      <c r="H366" s="118"/>
      <c r="I366" s="118"/>
      <c r="J366" s="118"/>
      <c r="K366" s="118"/>
      <c r="L366" s="118"/>
    </row>
    <row r="367" spans="2:12">
      <c r="B367" s="117"/>
      <c r="C367" s="118"/>
      <c r="D367" s="118"/>
      <c r="E367" s="118"/>
      <c r="F367" s="118"/>
      <c r="G367" s="118"/>
      <c r="H367" s="118"/>
      <c r="I367" s="118"/>
      <c r="J367" s="118"/>
      <c r="K367" s="118"/>
      <c r="L367" s="118"/>
    </row>
    <row r="368" spans="2:12">
      <c r="B368" s="117"/>
      <c r="C368" s="118"/>
      <c r="D368" s="118"/>
      <c r="E368" s="118"/>
      <c r="F368" s="118"/>
      <c r="G368" s="118"/>
      <c r="H368" s="118"/>
      <c r="I368" s="118"/>
      <c r="J368" s="118"/>
      <c r="K368" s="118"/>
      <c r="L368" s="118"/>
    </row>
    <row r="369" spans="2:12">
      <c r="B369" s="117"/>
      <c r="C369" s="118"/>
      <c r="D369" s="118"/>
      <c r="E369" s="118"/>
      <c r="F369" s="118"/>
      <c r="G369" s="118"/>
      <c r="H369" s="118"/>
      <c r="I369" s="118"/>
      <c r="J369" s="118"/>
      <c r="K369" s="118"/>
      <c r="L369" s="118"/>
    </row>
    <row r="370" spans="2:12">
      <c r="B370" s="117"/>
      <c r="C370" s="118"/>
      <c r="D370" s="118"/>
      <c r="E370" s="118"/>
      <c r="F370" s="118"/>
      <c r="G370" s="118"/>
      <c r="H370" s="118"/>
      <c r="I370" s="118"/>
      <c r="J370" s="118"/>
      <c r="K370" s="118"/>
      <c r="L370" s="118"/>
    </row>
    <row r="371" spans="2:12">
      <c r="B371" s="117"/>
      <c r="C371" s="118"/>
      <c r="D371" s="118"/>
      <c r="E371" s="118"/>
      <c r="F371" s="118"/>
      <c r="G371" s="118"/>
      <c r="H371" s="118"/>
      <c r="I371" s="118"/>
      <c r="J371" s="118"/>
      <c r="K371" s="118"/>
      <c r="L371" s="118"/>
    </row>
    <row r="372" spans="2:12">
      <c r="B372" s="117"/>
      <c r="C372" s="118"/>
      <c r="D372" s="118"/>
      <c r="E372" s="118"/>
      <c r="F372" s="118"/>
      <c r="G372" s="118"/>
      <c r="H372" s="118"/>
      <c r="I372" s="118"/>
      <c r="J372" s="118"/>
      <c r="K372" s="118"/>
      <c r="L372" s="118"/>
    </row>
    <row r="373" spans="2:12">
      <c r="B373" s="117"/>
      <c r="C373" s="118"/>
      <c r="D373" s="118"/>
      <c r="E373" s="118"/>
      <c r="F373" s="118"/>
      <c r="G373" s="118"/>
      <c r="H373" s="118"/>
      <c r="I373" s="118"/>
      <c r="J373" s="118"/>
      <c r="K373" s="118"/>
      <c r="L373" s="118"/>
    </row>
    <row r="374" spans="2:12">
      <c r="B374" s="117"/>
      <c r="C374" s="118"/>
      <c r="D374" s="118"/>
      <c r="E374" s="118"/>
      <c r="F374" s="118"/>
      <c r="G374" s="118"/>
      <c r="H374" s="118"/>
      <c r="I374" s="118"/>
      <c r="J374" s="118"/>
      <c r="K374" s="118"/>
      <c r="L374" s="118"/>
    </row>
    <row r="375" spans="2:12">
      <c r="B375" s="117"/>
      <c r="C375" s="118"/>
      <c r="D375" s="118"/>
      <c r="E375" s="118"/>
      <c r="F375" s="118"/>
      <c r="G375" s="118"/>
      <c r="H375" s="118"/>
      <c r="I375" s="118"/>
      <c r="J375" s="118"/>
      <c r="K375" s="118"/>
      <c r="L375" s="118"/>
    </row>
    <row r="376" spans="2:12">
      <c r="B376" s="117"/>
      <c r="C376" s="118"/>
      <c r="D376" s="118"/>
      <c r="E376" s="118"/>
      <c r="F376" s="118"/>
      <c r="G376" s="118"/>
      <c r="H376" s="118"/>
      <c r="I376" s="118"/>
      <c r="J376" s="118"/>
      <c r="K376" s="118"/>
      <c r="L376" s="118"/>
    </row>
    <row r="377" spans="2:12">
      <c r="B377" s="117"/>
      <c r="C377" s="118"/>
      <c r="D377" s="118"/>
      <c r="E377" s="118"/>
      <c r="F377" s="118"/>
      <c r="G377" s="118"/>
      <c r="H377" s="118"/>
      <c r="I377" s="118"/>
      <c r="J377" s="118"/>
      <c r="K377" s="118"/>
      <c r="L377" s="118"/>
    </row>
    <row r="378" spans="2:12">
      <c r="B378" s="117"/>
      <c r="C378" s="118"/>
      <c r="D378" s="118"/>
      <c r="E378" s="118"/>
      <c r="F378" s="118"/>
      <c r="G378" s="118"/>
      <c r="H378" s="118"/>
      <c r="I378" s="118"/>
      <c r="J378" s="118"/>
      <c r="K378" s="118"/>
      <c r="L378" s="118"/>
    </row>
    <row r="379" spans="2:12">
      <c r="B379" s="117"/>
      <c r="C379" s="118"/>
      <c r="D379" s="118"/>
      <c r="E379" s="118"/>
      <c r="F379" s="118"/>
      <c r="G379" s="118"/>
      <c r="H379" s="118"/>
      <c r="I379" s="118"/>
      <c r="J379" s="118"/>
      <c r="K379" s="118"/>
      <c r="L379" s="118"/>
    </row>
    <row r="380" spans="2:12">
      <c r="B380" s="117"/>
      <c r="C380" s="118"/>
      <c r="D380" s="118"/>
      <c r="E380" s="118"/>
      <c r="F380" s="118"/>
      <c r="G380" s="118"/>
      <c r="H380" s="118"/>
      <c r="I380" s="118"/>
      <c r="J380" s="118"/>
      <c r="K380" s="118"/>
      <c r="L380" s="118"/>
    </row>
    <row r="381" spans="2:12">
      <c r="B381" s="117"/>
      <c r="C381" s="118"/>
      <c r="D381" s="118"/>
      <c r="E381" s="118"/>
      <c r="F381" s="118"/>
      <c r="G381" s="118"/>
      <c r="H381" s="118"/>
      <c r="I381" s="118"/>
      <c r="J381" s="118"/>
      <c r="K381" s="118"/>
      <c r="L381" s="118"/>
    </row>
    <row r="382" spans="2:12">
      <c r="B382" s="117"/>
      <c r="C382" s="118"/>
      <c r="D382" s="118"/>
      <c r="E382" s="118"/>
      <c r="F382" s="118"/>
      <c r="G382" s="118"/>
      <c r="H382" s="118"/>
      <c r="I382" s="118"/>
      <c r="J382" s="118"/>
      <c r="K382" s="118"/>
      <c r="L382" s="118"/>
    </row>
    <row r="383" spans="2:12">
      <c r="B383" s="117"/>
      <c r="C383" s="118"/>
      <c r="D383" s="118"/>
      <c r="E383" s="118"/>
      <c r="F383" s="118"/>
      <c r="G383" s="118"/>
      <c r="H383" s="118"/>
      <c r="I383" s="118"/>
      <c r="J383" s="118"/>
      <c r="K383" s="118"/>
      <c r="L383" s="118"/>
    </row>
    <row r="384" spans="2:12">
      <c r="B384" s="117"/>
      <c r="C384" s="118"/>
      <c r="D384" s="118"/>
      <c r="E384" s="118"/>
      <c r="F384" s="118"/>
      <c r="G384" s="118"/>
      <c r="H384" s="118"/>
      <c r="I384" s="118"/>
      <c r="J384" s="118"/>
      <c r="K384" s="118"/>
      <c r="L384" s="118"/>
    </row>
    <row r="385" spans="2:12">
      <c r="B385" s="117"/>
      <c r="C385" s="118"/>
      <c r="D385" s="118"/>
      <c r="E385" s="118"/>
      <c r="F385" s="118"/>
      <c r="G385" s="118"/>
      <c r="H385" s="118"/>
      <c r="I385" s="118"/>
      <c r="J385" s="118"/>
      <c r="K385" s="118"/>
      <c r="L385" s="118"/>
    </row>
    <row r="386" spans="2:12">
      <c r="B386" s="117"/>
      <c r="C386" s="118"/>
      <c r="D386" s="118"/>
      <c r="E386" s="118"/>
      <c r="F386" s="118"/>
      <c r="G386" s="118"/>
      <c r="H386" s="118"/>
      <c r="I386" s="118"/>
      <c r="J386" s="118"/>
      <c r="K386" s="118"/>
      <c r="L386" s="118"/>
    </row>
    <row r="387" spans="2:12">
      <c r="B387" s="117"/>
      <c r="C387" s="118"/>
      <c r="D387" s="118"/>
      <c r="E387" s="118"/>
      <c r="F387" s="118"/>
      <c r="G387" s="118"/>
      <c r="H387" s="118"/>
      <c r="I387" s="118"/>
      <c r="J387" s="118"/>
      <c r="K387" s="118"/>
      <c r="L387" s="118"/>
    </row>
    <row r="388" spans="2:12">
      <c r="B388" s="117"/>
      <c r="C388" s="118"/>
      <c r="D388" s="118"/>
      <c r="E388" s="118"/>
      <c r="F388" s="118"/>
      <c r="G388" s="118"/>
      <c r="H388" s="118"/>
      <c r="I388" s="118"/>
      <c r="J388" s="118"/>
      <c r="K388" s="118"/>
      <c r="L388" s="118"/>
    </row>
    <row r="389" spans="2:12">
      <c r="B389" s="117"/>
      <c r="C389" s="118"/>
      <c r="D389" s="118"/>
      <c r="E389" s="118"/>
      <c r="F389" s="118"/>
      <c r="G389" s="118"/>
      <c r="H389" s="118"/>
      <c r="I389" s="118"/>
      <c r="J389" s="118"/>
      <c r="K389" s="118"/>
      <c r="L389" s="118"/>
    </row>
    <row r="390" spans="2:12">
      <c r="B390" s="117"/>
      <c r="C390" s="118"/>
      <c r="D390" s="118"/>
      <c r="E390" s="118"/>
      <c r="F390" s="118"/>
      <c r="G390" s="118"/>
      <c r="H390" s="118"/>
      <c r="I390" s="118"/>
      <c r="J390" s="118"/>
      <c r="K390" s="118"/>
      <c r="L390" s="118"/>
    </row>
    <row r="391" spans="2:12">
      <c r="B391" s="117"/>
      <c r="C391" s="118"/>
      <c r="D391" s="118"/>
      <c r="E391" s="118"/>
      <c r="F391" s="118"/>
      <c r="G391" s="118"/>
      <c r="H391" s="118"/>
      <c r="I391" s="118"/>
      <c r="J391" s="118"/>
      <c r="K391" s="118"/>
      <c r="L391" s="118"/>
    </row>
    <row r="392" spans="2:12">
      <c r="B392" s="117"/>
      <c r="C392" s="118"/>
      <c r="D392" s="118"/>
      <c r="E392" s="118"/>
      <c r="F392" s="118"/>
      <c r="G392" s="118"/>
      <c r="H392" s="118"/>
      <c r="I392" s="118"/>
      <c r="J392" s="118"/>
      <c r="K392" s="118"/>
      <c r="L392" s="118"/>
    </row>
    <row r="393" spans="2:12">
      <c r="B393" s="117"/>
      <c r="C393" s="118"/>
      <c r="D393" s="118"/>
      <c r="E393" s="118"/>
      <c r="F393" s="118"/>
      <c r="G393" s="118"/>
      <c r="H393" s="118"/>
      <c r="I393" s="118"/>
      <c r="J393" s="118"/>
      <c r="K393" s="118"/>
      <c r="L393" s="118"/>
    </row>
    <row r="394" spans="2:12">
      <c r="B394" s="117"/>
      <c r="C394" s="118"/>
      <c r="D394" s="118"/>
      <c r="E394" s="118"/>
      <c r="F394" s="118"/>
      <c r="G394" s="118"/>
      <c r="H394" s="118"/>
      <c r="I394" s="118"/>
      <c r="J394" s="118"/>
      <c r="K394" s="118"/>
      <c r="L394" s="118"/>
    </row>
    <row r="395" spans="2:12">
      <c r="B395" s="117"/>
      <c r="C395" s="118"/>
      <c r="D395" s="118"/>
      <c r="E395" s="118"/>
      <c r="F395" s="118"/>
      <c r="G395" s="118"/>
      <c r="H395" s="118"/>
      <c r="I395" s="118"/>
      <c r="J395" s="118"/>
      <c r="K395" s="118"/>
      <c r="L395" s="118"/>
    </row>
    <row r="396" spans="2:12">
      <c r="B396" s="117"/>
      <c r="C396" s="118"/>
      <c r="D396" s="118"/>
      <c r="E396" s="118"/>
      <c r="F396" s="118"/>
      <c r="G396" s="118"/>
      <c r="H396" s="118"/>
      <c r="I396" s="118"/>
      <c r="J396" s="118"/>
      <c r="K396" s="118"/>
      <c r="L396" s="118"/>
    </row>
    <row r="397" spans="2:12">
      <c r="B397" s="117"/>
      <c r="C397" s="118"/>
      <c r="D397" s="118"/>
      <c r="E397" s="118"/>
      <c r="F397" s="118"/>
      <c r="G397" s="118"/>
      <c r="H397" s="118"/>
      <c r="I397" s="118"/>
      <c r="J397" s="118"/>
      <c r="K397" s="118"/>
      <c r="L397" s="118"/>
    </row>
    <row r="398" spans="2:12">
      <c r="B398" s="117"/>
      <c r="C398" s="118"/>
      <c r="D398" s="118"/>
      <c r="E398" s="118"/>
      <c r="F398" s="118"/>
      <c r="G398" s="118"/>
      <c r="H398" s="118"/>
      <c r="I398" s="118"/>
      <c r="J398" s="118"/>
      <c r="K398" s="118"/>
      <c r="L398" s="118"/>
    </row>
    <row r="399" spans="2:12">
      <c r="B399" s="117"/>
      <c r="C399" s="118"/>
      <c r="D399" s="118"/>
      <c r="E399" s="118"/>
      <c r="F399" s="118"/>
      <c r="G399" s="118"/>
      <c r="H399" s="118"/>
      <c r="I399" s="118"/>
      <c r="J399" s="118"/>
      <c r="K399" s="118"/>
      <c r="L399" s="118"/>
    </row>
    <row r="400" spans="2:12">
      <c r="B400" s="117"/>
      <c r="C400" s="118"/>
      <c r="D400" s="118"/>
      <c r="E400" s="118"/>
      <c r="F400" s="118"/>
      <c r="G400" s="118"/>
      <c r="H400" s="118"/>
      <c r="I400" s="118"/>
      <c r="J400" s="118"/>
      <c r="K400" s="118"/>
      <c r="L400" s="118"/>
    </row>
    <row r="401" spans="2:12">
      <c r="B401" s="117"/>
      <c r="C401" s="118"/>
      <c r="D401" s="118"/>
      <c r="E401" s="118"/>
      <c r="F401" s="118"/>
      <c r="G401" s="118"/>
      <c r="H401" s="118"/>
      <c r="I401" s="118"/>
      <c r="J401" s="118"/>
      <c r="K401" s="118"/>
      <c r="L401" s="118"/>
    </row>
    <row r="402" spans="2:12">
      <c r="B402" s="117"/>
      <c r="C402" s="118"/>
      <c r="D402" s="118"/>
      <c r="E402" s="118"/>
      <c r="F402" s="118"/>
      <c r="G402" s="118"/>
      <c r="H402" s="118"/>
      <c r="I402" s="118"/>
      <c r="J402" s="118"/>
      <c r="K402" s="118"/>
      <c r="L402" s="118"/>
    </row>
    <row r="403" spans="2:12">
      <c r="B403" s="117"/>
      <c r="C403" s="118"/>
      <c r="D403" s="118"/>
      <c r="E403" s="118"/>
      <c r="F403" s="118"/>
      <c r="G403" s="118"/>
      <c r="H403" s="118"/>
      <c r="I403" s="118"/>
      <c r="J403" s="118"/>
      <c r="K403" s="118"/>
      <c r="L403" s="118"/>
    </row>
    <row r="404" spans="2:12">
      <c r="B404" s="117"/>
      <c r="C404" s="118"/>
      <c r="D404" s="118"/>
      <c r="E404" s="118"/>
      <c r="F404" s="118"/>
      <c r="G404" s="118"/>
      <c r="H404" s="118"/>
      <c r="I404" s="118"/>
      <c r="J404" s="118"/>
      <c r="K404" s="118"/>
      <c r="L404" s="118"/>
    </row>
    <row r="405" spans="2:12">
      <c r="B405" s="117"/>
      <c r="C405" s="118"/>
      <c r="D405" s="118"/>
      <c r="E405" s="118"/>
      <c r="F405" s="118"/>
      <c r="G405" s="118"/>
      <c r="H405" s="118"/>
      <c r="I405" s="118"/>
      <c r="J405" s="118"/>
      <c r="K405" s="118"/>
      <c r="L405" s="118"/>
    </row>
    <row r="406" spans="2:12">
      <c r="B406" s="117"/>
      <c r="C406" s="118"/>
      <c r="D406" s="118"/>
      <c r="E406" s="118"/>
      <c r="F406" s="118"/>
      <c r="G406" s="118"/>
      <c r="H406" s="118"/>
      <c r="I406" s="118"/>
      <c r="J406" s="118"/>
      <c r="K406" s="118"/>
      <c r="L406" s="118"/>
    </row>
    <row r="407" spans="2:12">
      <c r="B407" s="117"/>
      <c r="C407" s="118"/>
      <c r="D407" s="118"/>
      <c r="E407" s="118"/>
      <c r="F407" s="118"/>
      <c r="G407" s="118"/>
      <c r="H407" s="118"/>
      <c r="I407" s="118"/>
      <c r="J407" s="118"/>
      <c r="K407" s="118"/>
      <c r="L407" s="118"/>
    </row>
    <row r="408" spans="2:12">
      <c r="B408" s="117"/>
      <c r="C408" s="118"/>
      <c r="D408" s="118"/>
      <c r="E408" s="118"/>
      <c r="F408" s="118"/>
      <c r="G408" s="118"/>
      <c r="H408" s="118"/>
      <c r="I408" s="118"/>
      <c r="J408" s="118"/>
      <c r="K408" s="118"/>
      <c r="L408" s="118"/>
    </row>
    <row r="409" spans="2:12">
      <c r="B409" s="117"/>
      <c r="C409" s="118"/>
      <c r="D409" s="118"/>
      <c r="E409" s="118"/>
      <c r="F409" s="118"/>
      <c r="G409" s="118"/>
      <c r="H409" s="118"/>
      <c r="I409" s="118"/>
      <c r="J409" s="118"/>
      <c r="K409" s="118"/>
      <c r="L409" s="118"/>
    </row>
    <row r="410" spans="2:12">
      <c r="B410" s="117"/>
      <c r="C410" s="118"/>
      <c r="D410" s="118"/>
      <c r="E410" s="118"/>
      <c r="F410" s="118"/>
      <c r="G410" s="118"/>
      <c r="H410" s="118"/>
      <c r="I410" s="118"/>
      <c r="J410" s="118"/>
      <c r="K410" s="118"/>
      <c r="L410" s="118"/>
    </row>
    <row r="411" spans="2:12">
      <c r="B411" s="117"/>
      <c r="C411" s="118"/>
      <c r="D411" s="118"/>
      <c r="E411" s="118"/>
      <c r="F411" s="118"/>
      <c r="G411" s="118"/>
      <c r="H411" s="118"/>
      <c r="I411" s="118"/>
      <c r="J411" s="118"/>
      <c r="K411" s="118"/>
      <c r="L411" s="118"/>
    </row>
    <row r="412" spans="2:12">
      <c r="B412" s="117"/>
      <c r="C412" s="118"/>
      <c r="D412" s="118"/>
      <c r="E412" s="118"/>
      <c r="F412" s="118"/>
      <c r="G412" s="118"/>
      <c r="H412" s="118"/>
      <c r="I412" s="118"/>
      <c r="J412" s="118"/>
      <c r="K412" s="118"/>
      <c r="L412" s="118"/>
    </row>
    <row r="413" spans="2:12">
      <c r="B413" s="117"/>
      <c r="C413" s="118"/>
      <c r="D413" s="118"/>
      <c r="E413" s="118"/>
      <c r="F413" s="118"/>
      <c r="G413" s="118"/>
      <c r="H413" s="118"/>
      <c r="I413" s="118"/>
      <c r="J413" s="118"/>
      <c r="K413" s="118"/>
      <c r="L413" s="118"/>
    </row>
    <row r="414" spans="2:12">
      <c r="B414" s="117"/>
      <c r="C414" s="118"/>
      <c r="D414" s="118"/>
      <c r="E414" s="118"/>
      <c r="F414" s="118"/>
      <c r="G414" s="118"/>
      <c r="H414" s="118"/>
      <c r="I414" s="118"/>
      <c r="J414" s="118"/>
      <c r="K414" s="118"/>
      <c r="L414" s="118"/>
    </row>
    <row r="415" spans="2:12">
      <c r="B415" s="117"/>
      <c r="C415" s="118"/>
      <c r="D415" s="118"/>
      <c r="E415" s="118"/>
      <c r="F415" s="118"/>
      <c r="G415" s="118"/>
      <c r="H415" s="118"/>
      <c r="I415" s="118"/>
      <c r="J415" s="118"/>
      <c r="K415" s="118"/>
      <c r="L415" s="118"/>
    </row>
    <row r="416" spans="2:12">
      <c r="B416" s="117"/>
      <c r="C416" s="118"/>
      <c r="D416" s="118"/>
      <c r="E416" s="118"/>
      <c r="F416" s="118"/>
      <c r="G416" s="118"/>
      <c r="H416" s="118"/>
      <c r="I416" s="118"/>
      <c r="J416" s="118"/>
      <c r="K416" s="118"/>
      <c r="L416" s="118"/>
    </row>
    <row r="417" spans="2:12">
      <c r="B417" s="117"/>
      <c r="C417" s="118"/>
      <c r="D417" s="118"/>
      <c r="E417" s="118"/>
      <c r="F417" s="118"/>
      <c r="G417" s="118"/>
      <c r="H417" s="118"/>
      <c r="I417" s="118"/>
      <c r="J417" s="118"/>
      <c r="K417" s="118"/>
      <c r="L417" s="118"/>
    </row>
    <row r="418" spans="2:12">
      <c r="B418" s="117"/>
      <c r="C418" s="118"/>
      <c r="D418" s="118"/>
      <c r="E418" s="118"/>
      <c r="F418" s="118"/>
      <c r="G418" s="118"/>
      <c r="H418" s="118"/>
      <c r="I418" s="118"/>
      <c r="J418" s="118"/>
      <c r="K418" s="118"/>
      <c r="L418" s="118"/>
    </row>
    <row r="419" spans="2:12">
      <c r="B419" s="117"/>
      <c r="C419" s="118"/>
      <c r="D419" s="118"/>
      <c r="E419" s="118"/>
      <c r="F419" s="118"/>
      <c r="G419" s="118"/>
      <c r="H419" s="118"/>
      <c r="I419" s="118"/>
      <c r="J419" s="118"/>
      <c r="K419" s="118"/>
      <c r="L419" s="118"/>
    </row>
    <row r="420" spans="2:12">
      <c r="B420" s="117"/>
      <c r="C420" s="118"/>
      <c r="D420" s="118"/>
      <c r="E420" s="118"/>
      <c r="F420" s="118"/>
      <c r="G420" s="118"/>
      <c r="H420" s="118"/>
      <c r="I420" s="118"/>
      <c r="J420" s="118"/>
      <c r="K420" s="118"/>
      <c r="L420" s="118"/>
    </row>
    <row r="421" spans="2:12">
      <c r="B421" s="117"/>
      <c r="C421" s="118"/>
      <c r="D421" s="118"/>
      <c r="E421" s="118"/>
      <c r="F421" s="118"/>
      <c r="G421" s="118"/>
      <c r="H421" s="118"/>
      <c r="I421" s="118"/>
      <c r="J421" s="118"/>
      <c r="K421" s="118"/>
      <c r="L421" s="118"/>
    </row>
    <row r="422" spans="2:12">
      <c r="B422" s="117"/>
      <c r="C422" s="118"/>
      <c r="D422" s="118"/>
      <c r="E422" s="118"/>
      <c r="F422" s="118"/>
      <c r="G422" s="118"/>
      <c r="H422" s="118"/>
      <c r="I422" s="118"/>
      <c r="J422" s="118"/>
      <c r="K422" s="118"/>
      <c r="L422" s="118"/>
    </row>
    <row r="423" spans="2:12">
      <c r="B423" s="117"/>
      <c r="C423" s="118"/>
      <c r="D423" s="118"/>
      <c r="E423" s="118"/>
      <c r="F423" s="118"/>
      <c r="G423" s="118"/>
      <c r="H423" s="118"/>
      <c r="I423" s="118"/>
      <c r="J423" s="118"/>
      <c r="K423" s="118"/>
      <c r="L423" s="118"/>
    </row>
    <row r="424" spans="2:12">
      <c r="B424" s="117"/>
      <c r="C424" s="118"/>
      <c r="D424" s="118"/>
      <c r="E424" s="118"/>
      <c r="F424" s="118"/>
      <c r="G424" s="118"/>
      <c r="H424" s="118"/>
      <c r="I424" s="118"/>
      <c r="J424" s="118"/>
      <c r="K424" s="118"/>
      <c r="L424" s="118"/>
    </row>
    <row r="425" spans="2:12">
      <c r="B425" s="117"/>
      <c r="C425" s="118"/>
      <c r="D425" s="118"/>
      <c r="E425" s="118"/>
      <c r="F425" s="118"/>
      <c r="G425" s="118"/>
      <c r="H425" s="118"/>
      <c r="I425" s="118"/>
      <c r="J425" s="118"/>
      <c r="K425" s="118"/>
      <c r="L425" s="118"/>
    </row>
    <row r="426" spans="2:12">
      <c r="B426" s="117"/>
      <c r="C426" s="118"/>
      <c r="D426" s="118"/>
      <c r="E426" s="118"/>
      <c r="F426" s="118"/>
      <c r="G426" s="118"/>
      <c r="H426" s="118"/>
      <c r="I426" s="118"/>
      <c r="J426" s="118"/>
      <c r="K426" s="118"/>
      <c r="L426" s="118"/>
    </row>
    <row r="427" spans="2:12">
      <c r="B427" s="117"/>
      <c r="C427" s="118"/>
      <c r="D427" s="118"/>
      <c r="E427" s="118"/>
      <c r="F427" s="118"/>
      <c r="G427" s="118"/>
      <c r="H427" s="118"/>
      <c r="I427" s="118"/>
      <c r="J427" s="118"/>
      <c r="K427" s="118"/>
      <c r="L427" s="118"/>
    </row>
    <row r="428" spans="2:12">
      <c r="B428" s="117"/>
      <c r="C428" s="118"/>
      <c r="D428" s="118"/>
      <c r="E428" s="118"/>
      <c r="F428" s="118"/>
      <c r="G428" s="118"/>
      <c r="H428" s="118"/>
      <c r="I428" s="118"/>
      <c r="J428" s="118"/>
      <c r="K428" s="118"/>
      <c r="L428" s="118"/>
    </row>
    <row r="429" spans="2:12">
      <c r="B429" s="117"/>
      <c r="C429" s="118"/>
      <c r="D429" s="118"/>
      <c r="E429" s="118"/>
      <c r="F429" s="118"/>
      <c r="G429" s="118"/>
      <c r="H429" s="118"/>
      <c r="I429" s="118"/>
      <c r="J429" s="118"/>
      <c r="K429" s="118"/>
      <c r="L429" s="118"/>
    </row>
    <row r="430" spans="2:12">
      <c r="B430" s="117"/>
      <c r="C430" s="118"/>
      <c r="D430" s="118"/>
      <c r="E430" s="118"/>
      <c r="F430" s="118"/>
      <c r="G430" s="118"/>
      <c r="H430" s="118"/>
      <c r="I430" s="118"/>
      <c r="J430" s="118"/>
      <c r="K430" s="118"/>
      <c r="L430" s="118"/>
    </row>
    <row r="431" spans="2:12">
      <c r="B431" s="117"/>
      <c r="C431" s="118"/>
      <c r="D431" s="118"/>
      <c r="E431" s="118"/>
      <c r="F431" s="118"/>
      <c r="G431" s="118"/>
      <c r="H431" s="118"/>
      <c r="I431" s="118"/>
      <c r="J431" s="118"/>
      <c r="K431" s="118"/>
      <c r="L431" s="118"/>
    </row>
    <row r="432" spans="2:12">
      <c r="B432" s="117"/>
      <c r="C432" s="118"/>
      <c r="D432" s="118"/>
      <c r="E432" s="118"/>
      <c r="F432" s="118"/>
      <c r="G432" s="118"/>
      <c r="H432" s="118"/>
      <c r="I432" s="118"/>
      <c r="J432" s="118"/>
      <c r="K432" s="118"/>
      <c r="L432" s="118"/>
    </row>
    <row r="433" spans="2:12">
      <c r="B433" s="117"/>
      <c r="C433" s="118"/>
      <c r="D433" s="118"/>
      <c r="E433" s="118"/>
      <c r="F433" s="118"/>
      <c r="G433" s="118"/>
      <c r="H433" s="118"/>
      <c r="I433" s="118"/>
      <c r="J433" s="118"/>
      <c r="K433" s="118"/>
      <c r="L433" s="118"/>
    </row>
    <row r="434" spans="2:12">
      <c r="B434" s="117"/>
      <c r="C434" s="118"/>
      <c r="D434" s="118"/>
      <c r="E434" s="118"/>
      <c r="F434" s="118"/>
      <c r="G434" s="118"/>
      <c r="H434" s="118"/>
      <c r="I434" s="118"/>
      <c r="J434" s="118"/>
      <c r="K434" s="118"/>
      <c r="L434" s="118"/>
    </row>
    <row r="435" spans="2:12">
      <c r="B435" s="117"/>
      <c r="C435" s="118"/>
      <c r="D435" s="118"/>
      <c r="E435" s="118"/>
      <c r="F435" s="118"/>
      <c r="G435" s="118"/>
      <c r="H435" s="118"/>
      <c r="I435" s="118"/>
      <c r="J435" s="118"/>
      <c r="K435" s="118"/>
      <c r="L435" s="118"/>
    </row>
    <row r="436" spans="2:12">
      <c r="B436" s="117"/>
      <c r="C436" s="118"/>
      <c r="D436" s="118"/>
      <c r="E436" s="118"/>
      <c r="F436" s="118"/>
      <c r="G436" s="118"/>
      <c r="H436" s="118"/>
      <c r="I436" s="118"/>
      <c r="J436" s="118"/>
      <c r="K436" s="118"/>
      <c r="L436" s="118"/>
    </row>
    <row r="437" spans="2:12">
      <c r="B437" s="117"/>
      <c r="C437" s="118"/>
      <c r="D437" s="118"/>
      <c r="E437" s="118"/>
      <c r="F437" s="118"/>
      <c r="G437" s="118"/>
      <c r="H437" s="118"/>
      <c r="I437" s="118"/>
      <c r="J437" s="118"/>
      <c r="K437" s="118"/>
      <c r="L437" s="118"/>
    </row>
    <row r="438" spans="2:12">
      <c r="B438" s="117"/>
      <c r="C438" s="118"/>
      <c r="D438" s="118"/>
      <c r="E438" s="118"/>
      <c r="F438" s="118"/>
      <c r="G438" s="118"/>
      <c r="H438" s="118"/>
      <c r="I438" s="118"/>
      <c r="J438" s="118"/>
      <c r="K438" s="118"/>
      <c r="L438" s="118"/>
    </row>
    <row r="439" spans="2:12">
      <c r="B439" s="117"/>
      <c r="C439" s="118"/>
      <c r="D439" s="118"/>
      <c r="E439" s="118"/>
      <c r="F439" s="118"/>
      <c r="G439" s="118"/>
      <c r="H439" s="118"/>
      <c r="I439" s="118"/>
      <c r="J439" s="118"/>
      <c r="K439" s="118"/>
      <c r="L439" s="118"/>
    </row>
    <row r="440" spans="2:12">
      <c r="B440" s="117"/>
      <c r="C440" s="118"/>
      <c r="D440" s="118"/>
      <c r="E440" s="118"/>
      <c r="F440" s="118"/>
      <c r="G440" s="118"/>
      <c r="H440" s="118"/>
      <c r="I440" s="118"/>
      <c r="J440" s="118"/>
      <c r="K440" s="118"/>
      <c r="L440" s="118"/>
    </row>
    <row r="441" spans="2:12">
      <c r="B441" s="117"/>
      <c r="C441" s="118"/>
      <c r="D441" s="118"/>
      <c r="E441" s="118"/>
      <c r="F441" s="118"/>
      <c r="G441" s="118"/>
      <c r="H441" s="118"/>
      <c r="I441" s="118"/>
      <c r="J441" s="118"/>
      <c r="K441" s="118"/>
      <c r="L441" s="118"/>
    </row>
    <row r="442" spans="2:12">
      <c r="B442" s="117"/>
      <c r="C442" s="118"/>
      <c r="D442" s="118"/>
      <c r="E442" s="118"/>
      <c r="F442" s="118"/>
      <c r="G442" s="118"/>
      <c r="H442" s="118"/>
      <c r="I442" s="118"/>
      <c r="J442" s="118"/>
      <c r="K442" s="118"/>
      <c r="L442" s="118"/>
    </row>
    <row r="443" spans="2:12">
      <c r="B443" s="117"/>
      <c r="C443" s="118"/>
      <c r="D443" s="118"/>
      <c r="E443" s="118"/>
      <c r="F443" s="118"/>
      <c r="G443" s="118"/>
      <c r="H443" s="118"/>
      <c r="I443" s="118"/>
      <c r="J443" s="118"/>
      <c r="K443" s="118"/>
      <c r="L443" s="118"/>
    </row>
    <row r="444" spans="2:12">
      <c r="B444" s="117"/>
      <c r="C444" s="118"/>
      <c r="D444" s="118"/>
      <c r="E444" s="118"/>
      <c r="F444" s="118"/>
      <c r="G444" s="118"/>
      <c r="H444" s="118"/>
      <c r="I444" s="118"/>
      <c r="J444" s="118"/>
      <c r="K444" s="118"/>
      <c r="L444" s="118"/>
    </row>
    <row r="445" spans="2:12">
      <c r="B445" s="117"/>
      <c r="C445" s="118"/>
      <c r="D445" s="118"/>
      <c r="E445" s="118"/>
      <c r="F445" s="118"/>
      <c r="G445" s="118"/>
      <c r="H445" s="118"/>
      <c r="I445" s="118"/>
      <c r="J445" s="118"/>
      <c r="K445" s="118"/>
      <c r="L445" s="118"/>
    </row>
    <row r="446" spans="2:12">
      <c r="B446" s="117"/>
      <c r="C446" s="118"/>
      <c r="D446" s="118"/>
      <c r="E446" s="118"/>
      <c r="F446" s="118"/>
      <c r="G446" s="118"/>
      <c r="H446" s="118"/>
      <c r="I446" s="118"/>
      <c r="J446" s="118"/>
      <c r="K446" s="118"/>
      <c r="L446" s="118"/>
    </row>
    <row r="447" spans="2:12">
      <c r="B447" s="117"/>
      <c r="C447" s="118"/>
      <c r="D447" s="118"/>
      <c r="E447" s="118"/>
      <c r="F447" s="118"/>
      <c r="G447" s="118"/>
      <c r="H447" s="118"/>
      <c r="I447" s="118"/>
      <c r="J447" s="118"/>
      <c r="K447" s="118"/>
      <c r="L447" s="118"/>
    </row>
    <row r="448" spans="2:12">
      <c r="B448" s="117"/>
      <c r="C448" s="118"/>
      <c r="D448" s="118"/>
      <c r="E448" s="118"/>
      <c r="F448" s="118"/>
      <c r="G448" s="118"/>
      <c r="H448" s="118"/>
      <c r="I448" s="118"/>
      <c r="J448" s="118"/>
      <c r="K448" s="118"/>
      <c r="L448" s="118"/>
    </row>
    <row r="449" spans="2:12">
      <c r="B449" s="117"/>
      <c r="C449" s="118"/>
      <c r="D449" s="118"/>
      <c r="E449" s="118"/>
      <c r="F449" s="118"/>
      <c r="G449" s="118"/>
      <c r="H449" s="118"/>
      <c r="I449" s="118"/>
      <c r="J449" s="118"/>
      <c r="K449" s="118"/>
      <c r="L449" s="118"/>
    </row>
    <row r="450" spans="2:12">
      <c r="B450" s="117"/>
      <c r="C450" s="118"/>
      <c r="D450" s="118"/>
      <c r="E450" s="118"/>
      <c r="F450" s="118"/>
      <c r="G450" s="118"/>
      <c r="H450" s="118"/>
      <c r="I450" s="118"/>
      <c r="J450" s="118"/>
      <c r="K450" s="118"/>
      <c r="L450" s="118"/>
    </row>
    <row r="451" spans="2:12">
      <c r="B451" s="117"/>
      <c r="C451" s="118"/>
      <c r="D451" s="118"/>
      <c r="E451" s="118"/>
      <c r="F451" s="118"/>
      <c r="G451" s="118"/>
      <c r="H451" s="118"/>
      <c r="I451" s="118"/>
      <c r="J451" s="118"/>
      <c r="K451" s="118"/>
      <c r="L451" s="118"/>
    </row>
    <row r="452" spans="2:12">
      <c r="B452" s="117"/>
      <c r="C452" s="118"/>
      <c r="D452" s="118"/>
      <c r="E452" s="118"/>
      <c r="F452" s="118"/>
      <c r="G452" s="118"/>
      <c r="H452" s="118"/>
      <c r="I452" s="118"/>
      <c r="J452" s="118"/>
      <c r="K452" s="118"/>
      <c r="L452" s="118"/>
    </row>
    <row r="453" spans="2:12">
      <c r="B453" s="117"/>
      <c r="C453" s="118"/>
      <c r="D453" s="118"/>
      <c r="E453" s="118"/>
      <c r="F453" s="118"/>
      <c r="G453" s="118"/>
      <c r="H453" s="118"/>
      <c r="I453" s="118"/>
      <c r="J453" s="118"/>
      <c r="K453" s="118"/>
      <c r="L453" s="118"/>
    </row>
    <row r="454" spans="2:12">
      <c r="B454" s="117"/>
      <c r="C454" s="118"/>
      <c r="D454" s="118"/>
      <c r="E454" s="118"/>
      <c r="F454" s="118"/>
      <c r="G454" s="118"/>
      <c r="H454" s="118"/>
      <c r="I454" s="118"/>
      <c r="J454" s="118"/>
      <c r="K454" s="118"/>
      <c r="L454" s="118"/>
    </row>
    <row r="455" spans="2:12">
      <c r="B455" s="117"/>
      <c r="C455" s="118"/>
      <c r="D455" s="118"/>
      <c r="E455" s="118"/>
      <c r="F455" s="118"/>
      <c r="G455" s="118"/>
      <c r="H455" s="118"/>
      <c r="I455" s="118"/>
      <c r="J455" s="118"/>
      <c r="K455" s="118"/>
      <c r="L455" s="118"/>
    </row>
    <row r="456" spans="2:12">
      <c r="B456" s="117"/>
      <c r="C456" s="118"/>
      <c r="D456" s="118"/>
      <c r="E456" s="118"/>
      <c r="F456" s="118"/>
      <c r="G456" s="118"/>
      <c r="H456" s="118"/>
      <c r="I456" s="118"/>
      <c r="J456" s="118"/>
      <c r="K456" s="118"/>
      <c r="L456" s="118"/>
    </row>
    <row r="457" spans="2:12">
      <c r="B457" s="117"/>
      <c r="C457" s="118"/>
      <c r="D457" s="118"/>
      <c r="E457" s="118"/>
      <c r="F457" s="118"/>
      <c r="G457" s="118"/>
      <c r="H457" s="118"/>
      <c r="I457" s="118"/>
      <c r="J457" s="118"/>
      <c r="K457" s="118"/>
      <c r="L457" s="118"/>
    </row>
    <row r="458" spans="2:12">
      <c r="B458" s="117"/>
      <c r="C458" s="118"/>
      <c r="D458" s="118"/>
      <c r="E458" s="118"/>
      <c r="F458" s="118"/>
      <c r="G458" s="118"/>
      <c r="H458" s="118"/>
      <c r="I458" s="118"/>
      <c r="J458" s="118"/>
      <c r="K458" s="118"/>
      <c r="L458" s="118"/>
    </row>
    <row r="459" spans="2:12">
      <c r="B459" s="117"/>
      <c r="C459" s="118"/>
      <c r="D459" s="118"/>
      <c r="E459" s="118"/>
      <c r="F459" s="118"/>
      <c r="G459" s="118"/>
      <c r="H459" s="118"/>
      <c r="I459" s="118"/>
      <c r="J459" s="118"/>
      <c r="K459" s="118"/>
      <c r="L459" s="118"/>
    </row>
    <row r="460" spans="2:12">
      <c r="B460" s="117"/>
      <c r="C460" s="118"/>
      <c r="D460" s="118"/>
      <c r="E460" s="118"/>
      <c r="F460" s="118"/>
      <c r="G460" s="118"/>
      <c r="H460" s="118"/>
      <c r="I460" s="118"/>
      <c r="J460" s="118"/>
      <c r="K460" s="118"/>
      <c r="L460" s="118"/>
    </row>
    <row r="461" spans="2:12">
      <c r="B461" s="117"/>
      <c r="C461" s="118"/>
      <c r="D461" s="118"/>
      <c r="E461" s="118"/>
      <c r="F461" s="118"/>
      <c r="G461" s="118"/>
      <c r="H461" s="118"/>
      <c r="I461" s="118"/>
      <c r="J461" s="118"/>
      <c r="K461" s="118"/>
      <c r="L461" s="118"/>
    </row>
    <row r="462" spans="2:12">
      <c r="B462" s="117"/>
      <c r="C462" s="118"/>
      <c r="D462" s="118"/>
      <c r="E462" s="118"/>
      <c r="F462" s="118"/>
      <c r="G462" s="118"/>
      <c r="H462" s="118"/>
      <c r="I462" s="118"/>
      <c r="J462" s="118"/>
      <c r="K462" s="118"/>
      <c r="L462" s="118"/>
    </row>
    <row r="463" spans="2:12">
      <c r="B463" s="117"/>
      <c r="C463" s="118"/>
      <c r="D463" s="118"/>
      <c r="E463" s="118"/>
      <c r="F463" s="118"/>
      <c r="G463" s="118"/>
      <c r="H463" s="118"/>
      <c r="I463" s="118"/>
      <c r="J463" s="118"/>
      <c r="K463" s="118"/>
      <c r="L463" s="118"/>
    </row>
    <row r="464" spans="2:12">
      <c r="B464" s="117"/>
      <c r="C464" s="118"/>
      <c r="D464" s="118"/>
      <c r="E464" s="118"/>
      <c r="F464" s="118"/>
      <c r="G464" s="118"/>
      <c r="H464" s="118"/>
      <c r="I464" s="118"/>
      <c r="J464" s="118"/>
      <c r="K464" s="118"/>
      <c r="L464" s="118"/>
    </row>
    <row r="465" spans="2:12">
      <c r="B465" s="117"/>
      <c r="C465" s="118"/>
      <c r="D465" s="118"/>
      <c r="E465" s="118"/>
      <c r="F465" s="118"/>
      <c r="G465" s="118"/>
      <c r="H465" s="118"/>
      <c r="I465" s="118"/>
      <c r="J465" s="118"/>
      <c r="K465" s="118"/>
      <c r="L465" s="118"/>
    </row>
    <row r="466" spans="2:12">
      <c r="B466" s="117"/>
      <c r="C466" s="118"/>
      <c r="D466" s="118"/>
      <c r="E466" s="118"/>
      <c r="F466" s="118"/>
      <c r="G466" s="118"/>
      <c r="H466" s="118"/>
      <c r="I466" s="118"/>
      <c r="J466" s="118"/>
      <c r="K466" s="118"/>
      <c r="L466" s="118"/>
    </row>
    <row r="467" spans="2:12">
      <c r="B467" s="117"/>
      <c r="C467" s="118"/>
      <c r="D467" s="118"/>
      <c r="E467" s="118"/>
      <c r="F467" s="118"/>
      <c r="G467" s="118"/>
      <c r="H467" s="118"/>
      <c r="I467" s="118"/>
      <c r="J467" s="118"/>
      <c r="K467" s="118"/>
      <c r="L467" s="118"/>
    </row>
    <row r="468" spans="2:12">
      <c r="B468" s="117"/>
      <c r="C468" s="118"/>
      <c r="D468" s="118"/>
      <c r="E468" s="118"/>
      <c r="F468" s="118"/>
      <c r="G468" s="118"/>
      <c r="H468" s="118"/>
      <c r="I468" s="118"/>
      <c r="J468" s="118"/>
      <c r="K468" s="118"/>
      <c r="L468" s="118"/>
    </row>
    <row r="469" spans="2:12">
      <c r="B469" s="117"/>
      <c r="C469" s="118"/>
      <c r="D469" s="118"/>
      <c r="E469" s="118"/>
      <c r="F469" s="118"/>
      <c r="G469" s="118"/>
      <c r="H469" s="118"/>
      <c r="I469" s="118"/>
      <c r="J469" s="118"/>
      <c r="K469" s="118"/>
      <c r="L469" s="118"/>
    </row>
    <row r="470" spans="2:12">
      <c r="B470" s="117"/>
      <c r="C470" s="118"/>
      <c r="D470" s="118"/>
      <c r="E470" s="118"/>
      <c r="F470" s="118"/>
      <c r="G470" s="118"/>
      <c r="H470" s="118"/>
      <c r="I470" s="118"/>
      <c r="J470" s="118"/>
      <c r="K470" s="118"/>
      <c r="L470" s="118"/>
    </row>
    <row r="471" spans="2:12">
      <c r="B471" s="117"/>
      <c r="C471" s="118"/>
      <c r="D471" s="118"/>
      <c r="E471" s="118"/>
      <c r="F471" s="118"/>
      <c r="G471" s="118"/>
      <c r="H471" s="118"/>
      <c r="I471" s="118"/>
      <c r="J471" s="118"/>
      <c r="K471" s="118"/>
      <c r="L471" s="118"/>
    </row>
    <row r="472" spans="2:12">
      <c r="B472" s="117"/>
      <c r="C472" s="118"/>
      <c r="D472" s="118"/>
      <c r="E472" s="118"/>
      <c r="F472" s="118"/>
      <c r="G472" s="118"/>
      <c r="H472" s="118"/>
      <c r="I472" s="118"/>
      <c r="J472" s="118"/>
      <c r="K472" s="118"/>
      <c r="L472" s="118"/>
    </row>
    <row r="473" spans="2:12">
      <c r="B473" s="117"/>
      <c r="C473" s="118"/>
      <c r="D473" s="118"/>
      <c r="E473" s="118"/>
      <c r="F473" s="118"/>
      <c r="G473" s="118"/>
      <c r="H473" s="118"/>
      <c r="I473" s="118"/>
      <c r="J473" s="118"/>
      <c r="K473" s="118"/>
      <c r="L473" s="118"/>
    </row>
    <row r="474" spans="2:12">
      <c r="B474" s="117"/>
      <c r="C474" s="118"/>
      <c r="D474" s="118"/>
      <c r="E474" s="118"/>
      <c r="F474" s="118"/>
      <c r="G474" s="118"/>
      <c r="H474" s="118"/>
      <c r="I474" s="118"/>
      <c r="J474" s="118"/>
      <c r="K474" s="118"/>
      <c r="L474" s="118"/>
    </row>
    <row r="475" spans="2:12">
      <c r="B475" s="117"/>
      <c r="C475" s="118"/>
      <c r="D475" s="118"/>
      <c r="E475" s="118"/>
      <c r="F475" s="118"/>
      <c r="G475" s="118"/>
      <c r="H475" s="118"/>
      <c r="I475" s="118"/>
      <c r="J475" s="118"/>
      <c r="K475" s="118"/>
      <c r="L475" s="118"/>
    </row>
    <row r="476" spans="2:12">
      <c r="B476" s="117"/>
      <c r="C476" s="118"/>
      <c r="D476" s="118"/>
      <c r="E476" s="118"/>
      <c r="F476" s="118"/>
      <c r="G476" s="118"/>
      <c r="H476" s="118"/>
      <c r="I476" s="118"/>
      <c r="J476" s="118"/>
      <c r="K476" s="118"/>
      <c r="L476" s="118"/>
    </row>
    <row r="477" spans="2:12">
      <c r="B477" s="117"/>
      <c r="C477" s="118"/>
      <c r="D477" s="118"/>
      <c r="E477" s="118"/>
      <c r="F477" s="118"/>
      <c r="G477" s="118"/>
      <c r="H477" s="118"/>
      <c r="I477" s="118"/>
      <c r="J477" s="118"/>
      <c r="K477" s="118"/>
      <c r="L477" s="118"/>
    </row>
    <row r="478" spans="2:12">
      <c r="B478" s="117"/>
      <c r="C478" s="118"/>
      <c r="D478" s="118"/>
      <c r="E478" s="118"/>
      <c r="F478" s="118"/>
      <c r="G478" s="118"/>
      <c r="H478" s="118"/>
      <c r="I478" s="118"/>
      <c r="J478" s="118"/>
      <c r="K478" s="118"/>
      <c r="L478" s="118"/>
    </row>
    <row r="479" spans="2:12">
      <c r="B479" s="117"/>
      <c r="C479" s="118"/>
      <c r="D479" s="118"/>
      <c r="E479" s="118"/>
      <c r="F479" s="118"/>
      <c r="G479" s="118"/>
      <c r="H479" s="118"/>
      <c r="I479" s="118"/>
      <c r="J479" s="118"/>
      <c r="K479" s="118"/>
      <c r="L479" s="118"/>
    </row>
    <row r="480" spans="2:12">
      <c r="B480" s="117"/>
      <c r="C480" s="118"/>
      <c r="D480" s="118"/>
      <c r="E480" s="118"/>
      <c r="F480" s="118"/>
      <c r="G480" s="118"/>
      <c r="H480" s="118"/>
      <c r="I480" s="118"/>
      <c r="J480" s="118"/>
      <c r="K480" s="118"/>
      <c r="L480" s="118"/>
    </row>
    <row r="481" spans="2:12">
      <c r="B481" s="117"/>
      <c r="C481" s="118"/>
      <c r="D481" s="118"/>
      <c r="E481" s="118"/>
      <c r="F481" s="118"/>
      <c r="G481" s="118"/>
      <c r="H481" s="118"/>
      <c r="I481" s="118"/>
      <c r="J481" s="118"/>
      <c r="K481" s="118"/>
      <c r="L481" s="118"/>
    </row>
    <row r="482" spans="2:12">
      <c r="B482" s="117"/>
      <c r="C482" s="118"/>
      <c r="D482" s="118"/>
      <c r="E482" s="118"/>
      <c r="F482" s="118"/>
      <c r="G482" s="118"/>
      <c r="H482" s="118"/>
      <c r="I482" s="118"/>
      <c r="J482" s="118"/>
      <c r="K482" s="118"/>
      <c r="L482" s="118"/>
    </row>
    <row r="483" spans="2:12">
      <c r="B483" s="117"/>
      <c r="C483" s="118"/>
      <c r="D483" s="118"/>
      <c r="E483" s="118"/>
      <c r="F483" s="118"/>
      <c r="G483" s="118"/>
      <c r="H483" s="118"/>
      <c r="I483" s="118"/>
      <c r="J483" s="118"/>
      <c r="K483" s="118"/>
      <c r="L483" s="118"/>
    </row>
    <row r="484" spans="2:12">
      <c r="B484" s="117"/>
      <c r="C484" s="118"/>
      <c r="D484" s="118"/>
      <c r="E484" s="118"/>
      <c r="F484" s="118"/>
      <c r="G484" s="118"/>
      <c r="H484" s="118"/>
      <c r="I484" s="118"/>
      <c r="J484" s="118"/>
      <c r="K484" s="118"/>
      <c r="L484" s="118"/>
    </row>
    <row r="485" spans="2:12">
      <c r="B485" s="117"/>
      <c r="C485" s="118"/>
      <c r="D485" s="118"/>
      <c r="E485" s="118"/>
      <c r="F485" s="118"/>
      <c r="G485" s="118"/>
      <c r="H485" s="118"/>
      <c r="I485" s="118"/>
      <c r="J485" s="118"/>
      <c r="K485" s="118"/>
      <c r="L485" s="118"/>
    </row>
    <row r="486" spans="2:12">
      <c r="B486" s="117"/>
      <c r="C486" s="118"/>
      <c r="D486" s="118"/>
      <c r="E486" s="118"/>
      <c r="F486" s="118"/>
      <c r="G486" s="118"/>
      <c r="H486" s="118"/>
      <c r="I486" s="118"/>
      <c r="J486" s="118"/>
      <c r="K486" s="118"/>
      <c r="L486" s="118"/>
    </row>
    <row r="487" spans="2:12">
      <c r="B487" s="117"/>
      <c r="C487" s="118"/>
      <c r="D487" s="118"/>
      <c r="E487" s="118"/>
      <c r="F487" s="118"/>
      <c r="G487" s="118"/>
      <c r="H487" s="118"/>
      <c r="I487" s="118"/>
      <c r="J487" s="118"/>
      <c r="K487" s="118"/>
      <c r="L487" s="118"/>
    </row>
    <row r="488" spans="2:12">
      <c r="B488" s="117"/>
      <c r="C488" s="118"/>
      <c r="D488" s="118"/>
      <c r="E488" s="118"/>
      <c r="F488" s="118"/>
      <c r="G488" s="118"/>
      <c r="H488" s="118"/>
      <c r="I488" s="118"/>
      <c r="J488" s="118"/>
      <c r="K488" s="118"/>
      <c r="L488" s="118"/>
    </row>
    <row r="489" spans="2:12">
      <c r="B489" s="117"/>
      <c r="C489" s="118"/>
      <c r="D489" s="118"/>
      <c r="E489" s="118"/>
      <c r="F489" s="118"/>
      <c r="G489" s="118"/>
      <c r="H489" s="118"/>
      <c r="I489" s="118"/>
      <c r="J489" s="118"/>
      <c r="K489" s="118"/>
      <c r="L489" s="118"/>
    </row>
    <row r="490" spans="2:12">
      <c r="B490" s="117"/>
      <c r="C490" s="118"/>
      <c r="D490" s="118"/>
      <c r="E490" s="118"/>
      <c r="F490" s="118"/>
      <c r="G490" s="118"/>
      <c r="H490" s="118"/>
      <c r="I490" s="118"/>
      <c r="J490" s="118"/>
      <c r="K490" s="118"/>
      <c r="L490" s="118"/>
    </row>
    <row r="491" spans="2:12">
      <c r="B491" s="117"/>
      <c r="C491" s="118"/>
      <c r="D491" s="118"/>
      <c r="E491" s="118"/>
      <c r="F491" s="118"/>
      <c r="G491" s="118"/>
      <c r="H491" s="118"/>
      <c r="I491" s="118"/>
      <c r="J491" s="118"/>
      <c r="K491" s="118"/>
      <c r="L491" s="118"/>
    </row>
    <row r="492" spans="2:12">
      <c r="B492" s="117"/>
      <c r="C492" s="118"/>
      <c r="D492" s="118"/>
      <c r="E492" s="118"/>
      <c r="F492" s="118"/>
      <c r="G492" s="118"/>
      <c r="H492" s="118"/>
      <c r="I492" s="118"/>
      <c r="J492" s="118"/>
      <c r="K492" s="118"/>
      <c r="L492" s="118"/>
    </row>
    <row r="493" spans="2:12">
      <c r="B493" s="117"/>
      <c r="C493" s="118"/>
      <c r="D493" s="118"/>
      <c r="E493" s="118"/>
      <c r="F493" s="118"/>
      <c r="G493" s="118"/>
      <c r="H493" s="118"/>
      <c r="I493" s="118"/>
      <c r="J493" s="118"/>
      <c r="K493" s="118"/>
      <c r="L493" s="118"/>
    </row>
    <row r="494" spans="2:12">
      <c r="B494" s="117"/>
      <c r="C494" s="118"/>
      <c r="D494" s="118"/>
      <c r="E494" s="118"/>
      <c r="F494" s="118"/>
      <c r="G494" s="118"/>
      <c r="H494" s="118"/>
      <c r="I494" s="118"/>
      <c r="J494" s="118"/>
      <c r="K494" s="118"/>
      <c r="L494" s="118"/>
    </row>
    <row r="495" spans="2:12">
      <c r="B495" s="117"/>
      <c r="C495" s="118"/>
      <c r="D495" s="118"/>
      <c r="E495" s="118"/>
      <c r="F495" s="118"/>
      <c r="G495" s="118"/>
      <c r="H495" s="118"/>
      <c r="I495" s="118"/>
      <c r="J495" s="118"/>
      <c r="K495" s="118"/>
      <c r="L495" s="118"/>
    </row>
    <row r="496" spans="2:12">
      <c r="B496" s="117"/>
      <c r="C496" s="118"/>
      <c r="D496" s="118"/>
      <c r="E496" s="118"/>
      <c r="F496" s="118"/>
      <c r="G496" s="118"/>
      <c r="H496" s="118"/>
      <c r="I496" s="118"/>
      <c r="J496" s="118"/>
      <c r="K496" s="118"/>
      <c r="L496" s="118"/>
    </row>
    <row r="497" spans="2:12">
      <c r="B497" s="117"/>
      <c r="C497" s="118"/>
      <c r="D497" s="118"/>
      <c r="E497" s="118"/>
      <c r="F497" s="118"/>
      <c r="G497" s="118"/>
      <c r="H497" s="118"/>
      <c r="I497" s="118"/>
      <c r="J497" s="118"/>
      <c r="K497" s="118"/>
      <c r="L497" s="118"/>
    </row>
    <row r="498" spans="2:12">
      <c r="B498" s="117"/>
      <c r="C498" s="118"/>
      <c r="D498" s="118"/>
      <c r="E498" s="118"/>
      <c r="F498" s="118"/>
      <c r="G498" s="118"/>
      <c r="H498" s="118"/>
      <c r="I498" s="118"/>
      <c r="J498" s="118"/>
      <c r="K498" s="118"/>
      <c r="L498" s="118"/>
    </row>
    <row r="499" spans="2:12">
      <c r="B499" s="117"/>
      <c r="C499" s="118"/>
      <c r="D499" s="118"/>
      <c r="E499" s="118"/>
      <c r="F499" s="118"/>
      <c r="G499" s="118"/>
      <c r="H499" s="118"/>
      <c r="I499" s="118"/>
      <c r="J499" s="118"/>
      <c r="K499" s="118"/>
      <c r="L499" s="118"/>
    </row>
    <row r="500" spans="2:12">
      <c r="B500" s="117"/>
      <c r="C500" s="118"/>
      <c r="D500" s="118"/>
      <c r="E500" s="118"/>
      <c r="F500" s="118"/>
      <c r="G500" s="118"/>
      <c r="H500" s="118"/>
      <c r="I500" s="118"/>
      <c r="J500" s="118"/>
      <c r="K500" s="118"/>
      <c r="L500" s="118"/>
    </row>
    <row r="501" spans="2:12">
      <c r="B501" s="117"/>
      <c r="C501" s="118"/>
      <c r="D501" s="118"/>
      <c r="E501" s="118"/>
      <c r="F501" s="118"/>
      <c r="G501" s="118"/>
      <c r="H501" s="118"/>
      <c r="I501" s="118"/>
      <c r="J501" s="118"/>
      <c r="K501" s="118"/>
      <c r="L501" s="118"/>
    </row>
    <row r="502" spans="2:12">
      <c r="B502" s="117"/>
      <c r="C502" s="118"/>
      <c r="D502" s="118"/>
      <c r="E502" s="118"/>
      <c r="F502" s="118"/>
      <c r="G502" s="118"/>
      <c r="H502" s="118"/>
      <c r="I502" s="118"/>
      <c r="J502" s="118"/>
      <c r="K502" s="118"/>
      <c r="L502" s="118"/>
    </row>
    <row r="503" spans="2:12">
      <c r="B503" s="117"/>
      <c r="C503" s="118"/>
      <c r="D503" s="118"/>
      <c r="E503" s="118"/>
      <c r="F503" s="118"/>
      <c r="G503" s="118"/>
      <c r="H503" s="118"/>
      <c r="I503" s="118"/>
      <c r="J503" s="118"/>
      <c r="K503" s="118"/>
      <c r="L503" s="118"/>
    </row>
    <row r="504" spans="2:12">
      <c r="B504" s="117"/>
      <c r="C504" s="118"/>
      <c r="D504" s="118"/>
      <c r="E504" s="118"/>
      <c r="F504" s="118"/>
      <c r="G504" s="118"/>
      <c r="H504" s="118"/>
      <c r="I504" s="118"/>
      <c r="J504" s="118"/>
      <c r="K504" s="118"/>
      <c r="L504" s="118"/>
    </row>
    <row r="505" spans="2:12">
      <c r="B505" s="117"/>
      <c r="C505" s="118"/>
      <c r="D505" s="118"/>
      <c r="E505" s="118"/>
      <c r="F505" s="118"/>
      <c r="G505" s="118"/>
      <c r="H505" s="118"/>
      <c r="I505" s="118"/>
      <c r="J505" s="118"/>
      <c r="K505" s="118"/>
      <c r="L505" s="118"/>
    </row>
    <row r="506" spans="2:12">
      <c r="B506" s="117"/>
      <c r="C506" s="118"/>
      <c r="D506" s="118"/>
      <c r="E506" s="118"/>
      <c r="F506" s="118"/>
      <c r="G506" s="118"/>
      <c r="H506" s="118"/>
      <c r="I506" s="118"/>
      <c r="J506" s="118"/>
      <c r="K506" s="118"/>
      <c r="L506" s="118"/>
    </row>
    <row r="507" spans="2:12">
      <c r="B507" s="117"/>
      <c r="C507" s="118"/>
      <c r="D507" s="118"/>
      <c r="E507" s="118"/>
      <c r="F507" s="118"/>
      <c r="G507" s="118"/>
      <c r="H507" s="118"/>
      <c r="I507" s="118"/>
      <c r="J507" s="118"/>
      <c r="K507" s="118"/>
      <c r="L507" s="118"/>
    </row>
    <row r="508" spans="2:12">
      <c r="B508" s="117"/>
      <c r="C508" s="118"/>
      <c r="D508" s="118"/>
      <c r="E508" s="118"/>
      <c r="F508" s="118"/>
      <c r="G508" s="118"/>
      <c r="H508" s="118"/>
      <c r="I508" s="118"/>
      <c r="J508" s="118"/>
      <c r="K508" s="118"/>
      <c r="L508" s="118"/>
    </row>
    <row r="509" spans="2:12">
      <c r="B509" s="117"/>
      <c r="C509" s="118"/>
      <c r="D509" s="118"/>
      <c r="E509" s="118"/>
      <c r="F509" s="118"/>
      <c r="G509" s="118"/>
      <c r="H509" s="118"/>
      <c r="I509" s="118"/>
      <c r="J509" s="118"/>
      <c r="K509" s="118"/>
      <c r="L509" s="118"/>
    </row>
    <row r="510" spans="2:12">
      <c r="B510" s="117"/>
      <c r="C510" s="118"/>
      <c r="D510" s="118"/>
      <c r="E510" s="118"/>
      <c r="F510" s="118"/>
      <c r="G510" s="118"/>
      <c r="H510" s="118"/>
      <c r="I510" s="118"/>
      <c r="J510" s="118"/>
      <c r="K510" s="118"/>
      <c r="L510" s="118"/>
    </row>
    <row r="511" spans="2:12">
      <c r="B511" s="117"/>
      <c r="C511" s="118"/>
      <c r="D511" s="118"/>
      <c r="E511" s="118"/>
      <c r="F511" s="118"/>
      <c r="G511" s="118"/>
      <c r="H511" s="118"/>
      <c r="I511" s="118"/>
      <c r="J511" s="118"/>
      <c r="K511" s="118"/>
      <c r="L511" s="118"/>
    </row>
    <row r="512" spans="2:12">
      <c r="B512" s="117"/>
      <c r="C512" s="118"/>
      <c r="D512" s="118"/>
      <c r="E512" s="118"/>
      <c r="F512" s="118"/>
      <c r="G512" s="118"/>
      <c r="H512" s="118"/>
      <c r="I512" s="118"/>
      <c r="J512" s="118"/>
      <c r="K512" s="118"/>
      <c r="L512" s="118"/>
    </row>
    <row r="513" spans="2:12">
      <c r="B513" s="117"/>
      <c r="C513" s="118"/>
      <c r="D513" s="118"/>
      <c r="E513" s="118"/>
      <c r="F513" s="118"/>
      <c r="G513" s="118"/>
      <c r="H513" s="118"/>
      <c r="I513" s="118"/>
      <c r="J513" s="118"/>
      <c r="K513" s="118"/>
      <c r="L513" s="118"/>
    </row>
    <row r="514" spans="2:12">
      <c r="B514" s="117"/>
      <c r="C514" s="118"/>
      <c r="D514" s="118"/>
      <c r="E514" s="118"/>
      <c r="F514" s="118"/>
      <c r="G514" s="118"/>
      <c r="H514" s="118"/>
      <c r="I514" s="118"/>
      <c r="J514" s="118"/>
      <c r="K514" s="118"/>
      <c r="L514" s="118"/>
    </row>
    <row r="515" spans="2:12">
      <c r="B515" s="117"/>
      <c r="C515" s="118"/>
      <c r="D515" s="118"/>
      <c r="E515" s="118"/>
      <c r="F515" s="118"/>
      <c r="G515" s="118"/>
      <c r="H515" s="118"/>
      <c r="I515" s="118"/>
      <c r="J515" s="118"/>
      <c r="K515" s="118"/>
      <c r="L515" s="118"/>
    </row>
    <row r="516" spans="2:12">
      <c r="B516" s="117"/>
      <c r="C516" s="118"/>
      <c r="D516" s="118"/>
      <c r="E516" s="118"/>
      <c r="F516" s="118"/>
      <c r="G516" s="118"/>
      <c r="H516" s="118"/>
      <c r="I516" s="118"/>
      <c r="J516" s="118"/>
      <c r="K516" s="118"/>
      <c r="L516" s="118"/>
    </row>
    <row r="517" spans="2:12">
      <c r="B517" s="117"/>
      <c r="C517" s="118"/>
      <c r="D517" s="118"/>
      <c r="E517" s="118"/>
      <c r="F517" s="118"/>
      <c r="G517" s="118"/>
      <c r="H517" s="118"/>
      <c r="I517" s="118"/>
      <c r="J517" s="118"/>
      <c r="K517" s="118"/>
      <c r="L517" s="118"/>
    </row>
    <row r="518" spans="2:12">
      <c r="B518" s="117"/>
      <c r="C518" s="118"/>
      <c r="D518" s="118"/>
      <c r="E518" s="118"/>
      <c r="F518" s="118"/>
      <c r="G518" s="118"/>
      <c r="H518" s="118"/>
      <c r="I518" s="118"/>
      <c r="J518" s="118"/>
      <c r="K518" s="118"/>
      <c r="L518" s="118"/>
    </row>
    <row r="519" spans="2:12">
      <c r="B519" s="117"/>
      <c r="C519" s="118"/>
      <c r="D519" s="118"/>
      <c r="E519" s="118"/>
      <c r="F519" s="118"/>
      <c r="G519" s="118"/>
      <c r="H519" s="118"/>
      <c r="I519" s="118"/>
      <c r="J519" s="118"/>
      <c r="K519" s="118"/>
      <c r="L519" s="118"/>
    </row>
    <row r="520" spans="2:12">
      <c r="B520" s="117"/>
      <c r="C520" s="118"/>
      <c r="D520" s="118"/>
      <c r="E520" s="118"/>
      <c r="F520" s="118"/>
      <c r="G520" s="118"/>
      <c r="H520" s="118"/>
      <c r="I520" s="118"/>
      <c r="J520" s="118"/>
      <c r="K520" s="118"/>
      <c r="L520" s="118"/>
    </row>
    <row r="521" spans="2:12">
      <c r="B521" s="117"/>
      <c r="C521" s="118"/>
      <c r="D521" s="118"/>
      <c r="E521" s="118"/>
      <c r="F521" s="118"/>
      <c r="G521" s="118"/>
      <c r="H521" s="118"/>
      <c r="I521" s="118"/>
      <c r="J521" s="118"/>
      <c r="K521" s="118"/>
      <c r="L521" s="118"/>
    </row>
    <row r="522" spans="2:12">
      <c r="B522" s="117"/>
      <c r="C522" s="118"/>
      <c r="D522" s="118"/>
      <c r="E522" s="118"/>
      <c r="F522" s="118"/>
      <c r="G522" s="118"/>
      <c r="H522" s="118"/>
      <c r="I522" s="118"/>
      <c r="J522" s="118"/>
      <c r="K522" s="118"/>
      <c r="L522" s="118"/>
    </row>
    <row r="523" spans="2:12">
      <c r="B523" s="117"/>
      <c r="C523" s="118"/>
      <c r="D523" s="118"/>
      <c r="E523" s="118"/>
      <c r="F523" s="118"/>
      <c r="G523" s="118"/>
      <c r="H523" s="118"/>
      <c r="I523" s="118"/>
      <c r="J523" s="118"/>
      <c r="K523" s="118"/>
      <c r="L523" s="118"/>
    </row>
    <row r="524" spans="2:12">
      <c r="B524" s="117"/>
      <c r="C524" s="118"/>
      <c r="D524" s="118"/>
      <c r="E524" s="118"/>
      <c r="F524" s="118"/>
      <c r="G524" s="118"/>
      <c r="H524" s="118"/>
      <c r="I524" s="118"/>
      <c r="J524" s="118"/>
      <c r="K524" s="118"/>
      <c r="L524" s="118"/>
    </row>
    <row r="525" spans="2:12">
      <c r="B525" s="117"/>
      <c r="C525" s="118"/>
      <c r="D525" s="118"/>
      <c r="E525" s="118"/>
      <c r="F525" s="118"/>
      <c r="G525" s="118"/>
      <c r="H525" s="118"/>
      <c r="I525" s="118"/>
      <c r="J525" s="118"/>
      <c r="K525" s="118"/>
      <c r="L525" s="118"/>
    </row>
    <row r="526" spans="2:12">
      <c r="B526" s="117"/>
      <c r="C526" s="118"/>
      <c r="D526" s="118"/>
      <c r="E526" s="118"/>
      <c r="F526" s="118"/>
      <c r="G526" s="118"/>
      <c r="H526" s="118"/>
      <c r="I526" s="118"/>
      <c r="J526" s="118"/>
      <c r="K526" s="118"/>
      <c r="L526" s="118"/>
    </row>
    <row r="527" spans="2:12">
      <c r="B527" s="117"/>
      <c r="C527" s="118"/>
      <c r="D527" s="118"/>
      <c r="E527" s="118"/>
      <c r="F527" s="118"/>
      <c r="G527" s="118"/>
      <c r="H527" s="118"/>
      <c r="I527" s="118"/>
      <c r="J527" s="118"/>
      <c r="K527" s="118"/>
      <c r="L527" s="118"/>
    </row>
    <row r="528" spans="2:12">
      <c r="B528" s="117"/>
      <c r="C528" s="118"/>
      <c r="D528" s="118"/>
      <c r="E528" s="118"/>
      <c r="F528" s="118"/>
      <c r="G528" s="118"/>
      <c r="H528" s="118"/>
      <c r="I528" s="118"/>
      <c r="J528" s="118"/>
      <c r="K528" s="118"/>
      <c r="L528" s="118"/>
    </row>
    <row r="529" spans="2:12">
      <c r="B529" s="117"/>
      <c r="C529" s="118"/>
      <c r="D529" s="118"/>
      <c r="E529" s="118"/>
      <c r="F529" s="118"/>
      <c r="G529" s="118"/>
      <c r="H529" s="118"/>
      <c r="I529" s="118"/>
      <c r="J529" s="118"/>
      <c r="K529" s="118"/>
      <c r="L529" s="118"/>
    </row>
    <row r="530" spans="2:12">
      <c r="B530" s="117"/>
      <c r="C530" s="118"/>
      <c r="D530" s="118"/>
      <c r="E530" s="118"/>
      <c r="F530" s="118"/>
      <c r="G530" s="118"/>
      <c r="H530" s="118"/>
      <c r="I530" s="118"/>
      <c r="J530" s="118"/>
      <c r="K530" s="118"/>
      <c r="L530" s="118"/>
    </row>
    <row r="531" spans="2:12">
      <c r="B531" s="117"/>
      <c r="C531" s="118"/>
      <c r="D531" s="118"/>
      <c r="E531" s="118"/>
      <c r="F531" s="118"/>
      <c r="G531" s="118"/>
      <c r="H531" s="118"/>
      <c r="I531" s="118"/>
      <c r="J531" s="118"/>
      <c r="K531" s="118"/>
      <c r="L531" s="118"/>
    </row>
    <row r="532" spans="2:12">
      <c r="B532" s="117"/>
      <c r="C532" s="118"/>
      <c r="D532" s="118"/>
      <c r="E532" s="118"/>
      <c r="F532" s="118"/>
      <c r="G532" s="118"/>
      <c r="H532" s="118"/>
      <c r="I532" s="118"/>
      <c r="J532" s="118"/>
      <c r="K532" s="118"/>
      <c r="L532" s="118"/>
    </row>
    <row r="533" spans="2:12">
      <c r="B533" s="117"/>
      <c r="C533" s="118"/>
      <c r="D533" s="118"/>
      <c r="E533" s="118"/>
      <c r="F533" s="118"/>
      <c r="G533" s="118"/>
      <c r="H533" s="118"/>
      <c r="I533" s="118"/>
      <c r="J533" s="118"/>
      <c r="K533" s="118"/>
      <c r="L533" s="118"/>
    </row>
    <row r="534" spans="2:12">
      <c r="B534" s="117"/>
      <c r="C534" s="118"/>
      <c r="D534" s="118"/>
      <c r="E534" s="118"/>
      <c r="F534" s="118"/>
      <c r="G534" s="118"/>
      <c r="H534" s="118"/>
      <c r="I534" s="118"/>
      <c r="J534" s="118"/>
      <c r="K534" s="118"/>
      <c r="L534" s="118"/>
    </row>
    <row r="535" spans="2:12">
      <c r="B535" s="117"/>
      <c r="C535" s="118"/>
      <c r="D535" s="118"/>
      <c r="E535" s="118"/>
      <c r="F535" s="118"/>
      <c r="G535" s="118"/>
      <c r="H535" s="118"/>
      <c r="I535" s="118"/>
      <c r="J535" s="118"/>
      <c r="K535" s="118"/>
      <c r="L535" s="118"/>
    </row>
    <row r="536" spans="2:12">
      <c r="B536" s="117"/>
      <c r="C536" s="118"/>
      <c r="D536" s="118"/>
      <c r="E536" s="118"/>
      <c r="F536" s="118"/>
      <c r="G536" s="118"/>
      <c r="H536" s="118"/>
      <c r="I536" s="118"/>
      <c r="J536" s="118"/>
      <c r="K536" s="118"/>
      <c r="L536" s="118"/>
    </row>
    <row r="537" spans="2:12">
      <c r="B537" s="117"/>
      <c r="C537" s="118"/>
      <c r="D537" s="118"/>
      <c r="E537" s="118"/>
      <c r="F537" s="118"/>
      <c r="G537" s="118"/>
      <c r="H537" s="118"/>
      <c r="I537" s="118"/>
      <c r="J537" s="118"/>
      <c r="K537" s="118"/>
      <c r="L537" s="118"/>
    </row>
    <row r="538" spans="2:12">
      <c r="B538" s="117"/>
      <c r="C538" s="118"/>
      <c r="D538" s="118"/>
      <c r="E538" s="118"/>
      <c r="F538" s="118"/>
      <c r="G538" s="118"/>
      <c r="H538" s="118"/>
      <c r="I538" s="118"/>
      <c r="J538" s="118"/>
      <c r="K538" s="118"/>
      <c r="L538" s="118"/>
    </row>
    <row r="539" spans="2:12">
      <c r="B539" s="117"/>
      <c r="C539" s="118"/>
      <c r="D539" s="118"/>
      <c r="E539" s="118"/>
      <c r="F539" s="118"/>
      <c r="G539" s="118"/>
      <c r="H539" s="118"/>
      <c r="I539" s="118"/>
      <c r="J539" s="118"/>
      <c r="K539" s="118"/>
      <c r="L539" s="118"/>
    </row>
    <row r="540" spans="2:12">
      <c r="B540" s="117"/>
      <c r="C540" s="118"/>
      <c r="D540" s="118"/>
      <c r="E540" s="118"/>
      <c r="F540" s="118"/>
      <c r="G540" s="118"/>
      <c r="H540" s="118"/>
      <c r="I540" s="118"/>
      <c r="J540" s="118"/>
      <c r="K540" s="118"/>
      <c r="L540" s="118"/>
    </row>
    <row r="541" spans="2:12">
      <c r="B541" s="117"/>
      <c r="C541" s="118"/>
      <c r="D541" s="118"/>
      <c r="E541" s="118"/>
      <c r="F541" s="118"/>
      <c r="G541" s="118"/>
      <c r="H541" s="118"/>
      <c r="I541" s="118"/>
      <c r="J541" s="118"/>
      <c r="K541" s="118"/>
      <c r="L541" s="118"/>
    </row>
    <row r="542" spans="2:12">
      <c r="B542" s="117"/>
      <c r="C542" s="118"/>
      <c r="D542" s="118"/>
      <c r="E542" s="118"/>
      <c r="F542" s="118"/>
      <c r="G542" s="118"/>
      <c r="H542" s="118"/>
      <c r="I542" s="118"/>
      <c r="J542" s="118"/>
      <c r="K542" s="118"/>
      <c r="L542" s="118"/>
    </row>
    <row r="543" spans="2:12">
      <c r="B543" s="117"/>
      <c r="C543" s="118"/>
      <c r="D543" s="118"/>
      <c r="E543" s="118"/>
      <c r="F543" s="118"/>
      <c r="G543" s="118"/>
      <c r="H543" s="118"/>
      <c r="I543" s="118"/>
      <c r="J543" s="118"/>
      <c r="K543" s="118"/>
      <c r="L543" s="118"/>
    </row>
    <row r="544" spans="2:12">
      <c r="B544" s="117"/>
      <c r="C544" s="118"/>
      <c r="D544" s="118"/>
      <c r="E544" s="118"/>
      <c r="F544" s="118"/>
      <c r="G544" s="118"/>
      <c r="H544" s="118"/>
      <c r="I544" s="118"/>
      <c r="J544" s="118"/>
      <c r="K544" s="118"/>
      <c r="L544" s="118"/>
    </row>
    <row r="545" spans="2:12">
      <c r="B545" s="117"/>
      <c r="C545" s="118"/>
      <c r="D545" s="118"/>
      <c r="E545" s="118"/>
      <c r="F545" s="118"/>
      <c r="G545" s="118"/>
      <c r="H545" s="118"/>
      <c r="I545" s="118"/>
      <c r="J545" s="118"/>
      <c r="K545" s="118"/>
      <c r="L545" s="118"/>
    </row>
    <row r="546" spans="2:12">
      <c r="B546" s="117"/>
      <c r="C546" s="118"/>
      <c r="D546" s="118"/>
      <c r="E546" s="118"/>
      <c r="F546" s="118"/>
      <c r="G546" s="118"/>
      <c r="H546" s="118"/>
      <c r="I546" s="118"/>
      <c r="J546" s="118"/>
      <c r="K546" s="118"/>
      <c r="L546" s="118"/>
    </row>
    <row r="547" spans="2:12">
      <c r="B547" s="117"/>
      <c r="C547" s="118"/>
      <c r="D547" s="118"/>
      <c r="E547" s="118"/>
      <c r="F547" s="118"/>
      <c r="G547" s="118"/>
      <c r="H547" s="118"/>
      <c r="I547" s="118"/>
      <c r="J547" s="118"/>
      <c r="K547" s="118"/>
      <c r="L547" s="118"/>
    </row>
    <row r="548" spans="2:12">
      <c r="B548" s="117"/>
      <c r="C548" s="118"/>
      <c r="D548" s="118"/>
      <c r="E548" s="118"/>
      <c r="F548" s="118"/>
      <c r="G548" s="118"/>
      <c r="H548" s="118"/>
      <c r="I548" s="118"/>
      <c r="J548" s="118"/>
      <c r="K548" s="118"/>
      <c r="L548" s="118"/>
    </row>
    <row r="549" spans="2:12">
      <c r="B549" s="117"/>
      <c r="C549" s="118"/>
      <c r="D549" s="118"/>
      <c r="E549" s="118"/>
      <c r="F549" s="118"/>
      <c r="G549" s="118"/>
      <c r="H549" s="118"/>
      <c r="I549" s="118"/>
      <c r="J549" s="118"/>
      <c r="K549" s="118"/>
      <c r="L549" s="118"/>
    </row>
    <row r="550" spans="2:12">
      <c r="B550" s="117"/>
      <c r="C550" s="118"/>
      <c r="D550" s="118"/>
      <c r="E550" s="118"/>
      <c r="F550" s="118"/>
      <c r="G550" s="118"/>
      <c r="H550" s="118"/>
      <c r="I550" s="118"/>
      <c r="J550" s="118"/>
      <c r="K550" s="118"/>
      <c r="L550" s="118"/>
    </row>
    <row r="551" spans="2:12">
      <c r="B551" s="117"/>
      <c r="C551" s="118"/>
      <c r="D551" s="118"/>
      <c r="E551" s="118"/>
      <c r="F551" s="118"/>
      <c r="G551" s="118"/>
      <c r="H551" s="118"/>
      <c r="I551" s="118"/>
      <c r="J551" s="118"/>
      <c r="K551" s="118"/>
      <c r="L551" s="118"/>
    </row>
    <row r="552" spans="2:12">
      <c r="B552" s="117"/>
      <c r="C552" s="118"/>
      <c r="D552" s="118"/>
      <c r="E552" s="118"/>
      <c r="F552" s="118"/>
      <c r="G552" s="118"/>
      <c r="H552" s="118"/>
      <c r="I552" s="118"/>
      <c r="J552" s="118"/>
      <c r="K552" s="118"/>
      <c r="L552" s="118"/>
    </row>
    <row r="553" spans="2:12">
      <c r="B553" s="117"/>
      <c r="C553" s="118"/>
      <c r="D553" s="118"/>
      <c r="E553" s="118"/>
      <c r="F553" s="118"/>
      <c r="G553" s="118"/>
      <c r="H553" s="118"/>
      <c r="I553" s="118"/>
      <c r="J553" s="118"/>
      <c r="K553" s="118"/>
      <c r="L553" s="118"/>
    </row>
    <row r="554" spans="2:12">
      <c r="B554" s="117"/>
      <c r="C554" s="118"/>
      <c r="D554" s="118"/>
      <c r="E554" s="118"/>
      <c r="F554" s="118"/>
      <c r="G554" s="118"/>
      <c r="H554" s="118"/>
      <c r="I554" s="118"/>
      <c r="J554" s="118"/>
      <c r="K554" s="118"/>
      <c r="L554" s="118"/>
    </row>
    <row r="555" spans="2:12">
      <c r="B555" s="117"/>
      <c r="C555" s="118"/>
      <c r="D555" s="118"/>
      <c r="E555" s="118"/>
      <c r="F555" s="118"/>
      <c r="G555" s="118"/>
      <c r="H555" s="118"/>
      <c r="I555" s="118"/>
      <c r="J555" s="118"/>
      <c r="K555" s="118"/>
      <c r="L555" s="118"/>
    </row>
    <row r="556" spans="2:12">
      <c r="B556" s="117"/>
      <c r="C556" s="118"/>
      <c r="D556" s="118"/>
      <c r="E556" s="118"/>
      <c r="F556" s="118"/>
      <c r="G556" s="118"/>
      <c r="H556" s="118"/>
      <c r="I556" s="118"/>
      <c r="J556" s="118"/>
      <c r="K556" s="118"/>
      <c r="L556" s="118"/>
    </row>
    <row r="557" spans="2:12">
      <c r="B557" s="117"/>
      <c r="C557" s="118"/>
      <c r="D557" s="118"/>
      <c r="E557" s="118"/>
      <c r="F557" s="118"/>
      <c r="G557" s="118"/>
      <c r="H557" s="118"/>
      <c r="I557" s="118"/>
      <c r="J557" s="118"/>
      <c r="K557" s="118"/>
      <c r="L557" s="118"/>
    </row>
    <row r="558" spans="2:12">
      <c r="B558" s="117"/>
      <c r="C558" s="118"/>
      <c r="D558" s="118"/>
      <c r="E558" s="118"/>
      <c r="F558" s="118"/>
      <c r="G558" s="118"/>
      <c r="H558" s="118"/>
      <c r="I558" s="118"/>
      <c r="J558" s="118"/>
      <c r="K558" s="118"/>
      <c r="L558" s="118"/>
    </row>
    <row r="559" spans="2:12">
      <c r="B559" s="117"/>
      <c r="C559" s="118"/>
      <c r="D559" s="118"/>
      <c r="E559" s="118"/>
      <c r="F559" s="118"/>
      <c r="G559" s="118"/>
      <c r="H559" s="118"/>
      <c r="I559" s="118"/>
      <c r="J559" s="118"/>
      <c r="K559" s="118"/>
      <c r="L559" s="118"/>
    </row>
    <row r="560" spans="2:12">
      <c r="B560" s="117"/>
      <c r="C560" s="118"/>
      <c r="D560" s="118"/>
      <c r="E560" s="118"/>
      <c r="F560" s="118"/>
      <c r="G560" s="118"/>
      <c r="H560" s="118"/>
      <c r="I560" s="118"/>
      <c r="J560" s="118"/>
      <c r="K560" s="118"/>
      <c r="L560" s="118"/>
    </row>
    <row r="561" spans="2:12">
      <c r="B561" s="117"/>
      <c r="C561" s="118"/>
      <c r="D561" s="118"/>
      <c r="E561" s="118"/>
      <c r="F561" s="118"/>
      <c r="G561" s="118"/>
      <c r="H561" s="118"/>
      <c r="I561" s="118"/>
      <c r="J561" s="118"/>
      <c r="K561" s="118"/>
      <c r="L561" s="118"/>
    </row>
    <row r="562" spans="2:12">
      <c r="B562" s="117"/>
      <c r="C562" s="118"/>
      <c r="D562" s="118"/>
      <c r="E562" s="118"/>
      <c r="F562" s="118"/>
      <c r="G562" s="118"/>
      <c r="H562" s="118"/>
      <c r="I562" s="118"/>
      <c r="J562" s="118"/>
      <c r="K562" s="118"/>
      <c r="L562" s="118"/>
    </row>
    <row r="563" spans="2:12">
      <c r="B563" s="117"/>
      <c r="C563" s="118"/>
      <c r="D563" s="118"/>
      <c r="E563" s="118"/>
      <c r="F563" s="118"/>
      <c r="G563" s="118"/>
      <c r="H563" s="118"/>
      <c r="I563" s="118"/>
      <c r="J563" s="118"/>
      <c r="K563" s="118"/>
      <c r="L563" s="118"/>
    </row>
    <row r="564" spans="2:12">
      <c r="B564" s="117"/>
      <c r="C564" s="118"/>
      <c r="D564" s="118"/>
      <c r="E564" s="118"/>
      <c r="F564" s="118"/>
      <c r="G564" s="118"/>
      <c r="H564" s="118"/>
      <c r="I564" s="118"/>
      <c r="J564" s="118"/>
      <c r="K564" s="118"/>
      <c r="L564" s="118"/>
    </row>
    <row r="565" spans="2:12">
      <c r="B565" s="117"/>
      <c r="C565" s="118"/>
      <c r="D565" s="118"/>
      <c r="E565" s="118"/>
      <c r="F565" s="118"/>
      <c r="G565" s="118"/>
      <c r="H565" s="118"/>
      <c r="I565" s="118"/>
      <c r="J565" s="118"/>
      <c r="K565" s="118"/>
      <c r="L565" s="118"/>
    </row>
    <row r="566" spans="2:12">
      <c r="B566" s="117"/>
      <c r="C566" s="118"/>
      <c r="D566" s="118"/>
      <c r="E566" s="118"/>
      <c r="F566" s="118"/>
      <c r="G566" s="118"/>
      <c r="H566" s="118"/>
      <c r="I566" s="118"/>
      <c r="J566" s="118"/>
      <c r="K566" s="118"/>
      <c r="L566" s="118"/>
    </row>
    <row r="567" spans="2:12">
      <c r="B567" s="117"/>
      <c r="C567" s="118"/>
      <c r="D567" s="118"/>
      <c r="E567" s="118"/>
      <c r="F567" s="118"/>
      <c r="G567" s="118"/>
      <c r="H567" s="118"/>
      <c r="I567" s="118"/>
      <c r="J567" s="118"/>
      <c r="K567" s="118"/>
      <c r="L567" s="118"/>
    </row>
    <row r="568" spans="2:12">
      <c r="B568" s="117"/>
      <c r="C568" s="118"/>
      <c r="D568" s="118"/>
      <c r="E568" s="118"/>
      <c r="F568" s="118"/>
      <c r="G568" s="118"/>
      <c r="H568" s="118"/>
      <c r="I568" s="118"/>
      <c r="J568" s="118"/>
      <c r="K568" s="118"/>
      <c r="L568" s="118"/>
    </row>
    <row r="569" spans="2:12">
      <c r="B569" s="117"/>
      <c r="C569" s="118"/>
      <c r="D569" s="118"/>
      <c r="E569" s="118"/>
      <c r="F569" s="118"/>
      <c r="G569" s="118"/>
      <c r="H569" s="118"/>
      <c r="I569" s="118"/>
      <c r="J569" s="118"/>
      <c r="K569" s="118"/>
      <c r="L569" s="118"/>
    </row>
    <row r="570" spans="2:12">
      <c r="B570" s="117"/>
      <c r="C570" s="118"/>
      <c r="D570" s="118"/>
      <c r="E570" s="118"/>
      <c r="F570" s="118"/>
      <c r="G570" s="118"/>
      <c r="H570" s="118"/>
      <c r="I570" s="118"/>
      <c r="J570" s="118"/>
      <c r="K570" s="118"/>
      <c r="L570" s="118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6384" width="9.140625" style="1"/>
  </cols>
  <sheetData>
    <row r="1" spans="2:12">
      <c r="B1" s="46" t="s">
        <v>147</v>
      </c>
      <c r="C1" s="67" t="s" vm="1">
        <v>231</v>
      </c>
    </row>
    <row r="2" spans="2:12">
      <c r="B2" s="46" t="s">
        <v>146</v>
      </c>
      <c r="C2" s="67" t="s">
        <v>232</v>
      </c>
    </row>
    <row r="3" spans="2:12">
      <c r="B3" s="46" t="s">
        <v>148</v>
      </c>
      <c r="C3" s="67" t="s">
        <v>233</v>
      </c>
    </row>
    <row r="4" spans="2:12">
      <c r="B4" s="46" t="s">
        <v>149</v>
      </c>
      <c r="C4" s="67">
        <v>8802</v>
      </c>
    </row>
    <row r="6" spans="2:12" ht="26.25" customHeight="1">
      <c r="B6" s="145" t="s">
        <v>176</v>
      </c>
      <c r="C6" s="146"/>
      <c r="D6" s="146"/>
      <c r="E6" s="146"/>
      <c r="F6" s="146"/>
      <c r="G6" s="146"/>
      <c r="H6" s="146"/>
      <c r="I6" s="146"/>
      <c r="J6" s="146"/>
      <c r="K6" s="146"/>
      <c r="L6" s="147"/>
    </row>
    <row r="7" spans="2:12" ht="26.25" customHeight="1">
      <c r="B7" s="145" t="s">
        <v>101</v>
      </c>
      <c r="C7" s="146"/>
      <c r="D7" s="146"/>
      <c r="E7" s="146"/>
      <c r="F7" s="146"/>
      <c r="G7" s="146"/>
      <c r="H7" s="146"/>
      <c r="I7" s="146"/>
      <c r="J7" s="146"/>
      <c r="K7" s="146"/>
      <c r="L7" s="147"/>
    </row>
    <row r="8" spans="2:12" s="3" customFormat="1" ht="78.75">
      <c r="B8" s="21" t="s">
        <v>117</v>
      </c>
      <c r="C8" s="29" t="s">
        <v>47</v>
      </c>
      <c r="D8" s="29" t="s">
        <v>67</v>
      </c>
      <c r="E8" s="29" t="s">
        <v>104</v>
      </c>
      <c r="F8" s="29" t="s">
        <v>105</v>
      </c>
      <c r="G8" s="29" t="s">
        <v>207</v>
      </c>
      <c r="H8" s="29" t="s">
        <v>206</v>
      </c>
      <c r="I8" s="29" t="s">
        <v>112</v>
      </c>
      <c r="J8" s="29" t="s">
        <v>60</v>
      </c>
      <c r="K8" s="29" t="s">
        <v>150</v>
      </c>
      <c r="L8" s="30" t="s">
        <v>152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214</v>
      </c>
      <c r="H9" s="15"/>
      <c r="I9" s="15" t="s">
        <v>210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23" t="s">
        <v>52</v>
      </c>
      <c r="C11" s="88"/>
      <c r="D11" s="88"/>
      <c r="E11" s="88"/>
      <c r="F11" s="88"/>
      <c r="G11" s="88"/>
      <c r="H11" s="88"/>
      <c r="I11" s="124">
        <v>0</v>
      </c>
      <c r="J11" s="88"/>
      <c r="K11" s="125">
        <v>0</v>
      </c>
      <c r="L11" s="125">
        <v>0</v>
      </c>
    </row>
    <row r="12" spans="2:12" ht="19.5" customHeight="1">
      <c r="B12" s="126" t="s">
        <v>222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12">
      <c r="B13" s="126" t="s">
        <v>113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12">
      <c r="B14" s="126" t="s">
        <v>205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12">
      <c r="B15" s="126" t="s">
        <v>213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12" s="6" customFormat="1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12" s="6" customFormat="1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 s="6" customFormat="1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17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</row>
    <row r="112" spans="2:12">
      <c r="B112" s="117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</row>
    <row r="113" spans="2:12">
      <c r="B113" s="117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</row>
    <row r="114" spans="2:12">
      <c r="B114" s="117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</row>
    <row r="115" spans="2:12">
      <c r="B115" s="117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</row>
    <row r="116" spans="2:12">
      <c r="B116" s="117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</row>
    <row r="117" spans="2:12">
      <c r="B117" s="117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</row>
    <row r="118" spans="2:12"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</row>
    <row r="119" spans="2:12">
      <c r="B119" s="117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</row>
    <row r="120" spans="2:12">
      <c r="B120" s="117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</row>
    <row r="121" spans="2:12">
      <c r="B121" s="117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</row>
    <row r="122" spans="2:12">
      <c r="B122" s="117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</row>
    <row r="123" spans="2:12">
      <c r="B123" s="117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</row>
    <row r="124" spans="2:12">
      <c r="B124" s="117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</row>
    <row r="125" spans="2:12">
      <c r="B125" s="117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</row>
    <row r="126" spans="2:12">
      <c r="B126" s="117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</row>
    <row r="127" spans="2:12">
      <c r="B127" s="117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</row>
    <row r="128" spans="2:12">
      <c r="B128" s="117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</row>
    <row r="129" spans="2:12">
      <c r="B129" s="117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</row>
    <row r="130" spans="2:12">
      <c r="B130" s="117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</row>
    <row r="131" spans="2:12">
      <c r="B131" s="117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</row>
    <row r="132" spans="2:12">
      <c r="B132" s="117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</row>
    <row r="133" spans="2:12">
      <c r="B133" s="117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</row>
    <row r="134" spans="2:12">
      <c r="B134" s="117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</row>
    <row r="135" spans="2:12">
      <c r="B135" s="117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</row>
    <row r="136" spans="2:12">
      <c r="B136" s="117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</row>
    <row r="137" spans="2:12">
      <c r="B137" s="117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</row>
    <row r="138" spans="2:12">
      <c r="B138" s="117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</row>
    <row r="139" spans="2:12">
      <c r="B139" s="117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</row>
    <row r="140" spans="2:12">
      <c r="B140" s="117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</row>
    <row r="141" spans="2:12">
      <c r="B141" s="117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</row>
    <row r="142" spans="2:12">
      <c r="B142" s="117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</row>
    <row r="143" spans="2:12">
      <c r="B143" s="117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</row>
    <row r="144" spans="2:12">
      <c r="B144" s="117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</row>
    <row r="145" spans="2:12">
      <c r="B145" s="117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</row>
    <row r="146" spans="2:12">
      <c r="B146" s="117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</row>
    <row r="147" spans="2:12">
      <c r="B147" s="117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</row>
    <row r="148" spans="2:12">
      <c r="B148" s="117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</row>
    <row r="149" spans="2:12">
      <c r="B149" s="117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</row>
    <row r="150" spans="2:12">
      <c r="B150" s="117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</row>
    <row r="151" spans="2:12">
      <c r="B151" s="117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</row>
    <row r="152" spans="2:12">
      <c r="B152" s="117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</row>
    <row r="153" spans="2:12">
      <c r="B153" s="117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</row>
    <row r="154" spans="2:12">
      <c r="B154" s="117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</row>
    <row r="155" spans="2:12">
      <c r="B155" s="117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</row>
    <row r="156" spans="2:12">
      <c r="B156" s="117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</row>
    <row r="157" spans="2:12">
      <c r="B157" s="117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</row>
    <row r="158" spans="2:12">
      <c r="B158" s="117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</row>
    <row r="159" spans="2:12">
      <c r="B159" s="117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</row>
    <row r="160" spans="2:12">
      <c r="B160" s="117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</row>
    <row r="161" spans="2:12">
      <c r="B161" s="117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</row>
    <row r="162" spans="2:12">
      <c r="B162" s="117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</row>
    <row r="163" spans="2:12">
      <c r="B163" s="117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</row>
    <row r="164" spans="2:12">
      <c r="B164" s="117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</row>
    <row r="165" spans="2:12">
      <c r="B165" s="117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</row>
    <row r="166" spans="2:12">
      <c r="B166" s="117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</row>
    <row r="167" spans="2:12">
      <c r="B167" s="117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</row>
    <row r="168" spans="2:12">
      <c r="B168" s="117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</row>
    <row r="169" spans="2:12">
      <c r="B169" s="117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</row>
    <row r="170" spans="2:12">
      <c r="B170" s="117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</row>
    <row r="171" spans="2:12">
      <c r="B171" s="117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</row>
    <row r="172" spans="2:12">
      <c r="B172" s="117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</row>
    <row r="173" spans="2:12">
      <c r="B173" s="117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</row>
    <row r="174" spans="2:12">
      <c r="B174" s="117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</row>
    <row r="175" spans="2:12">
      <c r="B175" s="117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</row>
    <row r="176" spans="2:12">
      <c r="B176" s="117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</row>
    <row r="177" spans="2:12">
      <c r="B177" s="117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</row>
    <row r="178" spans="2:12">
      <c r="B178" s="117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</row>
    <row r="179" spans="2:12">
      <c r="B179" s="117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</row>
    <row r="180" spans="2:12">
      <c r="B180" s="117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</row>
    <row r="181" spans="2:12">
      <c r="B181" s="117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</row>
    <row r="182" spans="2:12">
      <c r="B182" s="117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</row>
    <row r="183" spans="2:12">
      <c r="B183" s="117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</row>
    <row r="184" spans="2:12">
      <c r="B184" s="117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</row>
    <row r="185" spans="2:12">
      <c r="B185" s="117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</row>
    <row r="186" spans="2:12">
      <c r="B186" s="117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</row>
    <row r="187" spans="2:12">
      <c r="B187" s="117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</row>
    <row r="188" spans="2:12">
      <c r="B188" s="117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</row>
    <row r="189" spans="2:12">
      <c r="B189" s="117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</row>
    <row r="190" spans="2:12">
      <c r="B190" s="117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</row>
    <row r="191" spans="2:12">
      <c r="B191" s="117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</row>
    <row r="192" spans="2:12">
      <c r="B192" s="117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</row>
    <row r="193" spans="2:12">
      <c r="B193" s="117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</row>
    <row r="194" spans="2:12">
      <c r="B194" s="117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</row>
    <row r="195" spans="2:12">
      <c r="B195" s="117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</row>
    <row r="196" spans="2:12">
      <c r="B196" s="117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</row>
    <row r="197" spans="2:12">
      <c r="B197" s="117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</row>
    <row r="198" spans="2:12">
      <c r="B198" s="117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</row>
    <row r="199" spans="2:12">
      <c r="B199" s="117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</row>
    <row r="200" spans="2:12">
      <c r="B200" s="117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</row>
    <row r="201" spans="2:12">
      <c r="B201" s="117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</row>
    <row r="202" spans="2:12">
      <c r="B202" s="117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</row>
    <row r="203" spans="2:12">
      <c r="B203" s="117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</row>
    <row r="204" spans="2:12">
      <c r="B204" s="117"/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</row>
    <row r="205" spans="2:12">
      <c r="B205" s="117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</row>
    <row r="206" spans="2:12">
      <c r="B206" s="117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</row>
    <row r="207" spans="2:12">
      <c r="B207" s="117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</row>
    <row r="208" spans="2:12">
      <c r="B208" s="117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</row>
    <row r="209" spans="2:12">
      <c r="B209" s="117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</row>
    <row r="210" spans="2:12">
      <c r="B210" s="117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</row>
    <row r="211" spans="2:12">
      <c r="B211" s="117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</row>
    <row r="212" spans="2:12">
      <c r="B212" s="117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</row>
    <row r="213" spans="2:12">
      <c r="B213" s="117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</row>
    <row r="214" spans="2:12">
      <c r="B214" s="117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</row>
    <row r="215" spans="2:12">
      <c r="B215" s="117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</row>
    <row r="216" spans="2:12">
      <c r="B216" s="117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</row>
    <row r="217" spans="2:12">
      <c r="B217" s="117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</row>
    <row r="218" spans="2:12">
      <c r="B218" s="117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</row>
    <row r="219" spans="2:12">
      <c r="B219" s="117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</row>
    <row r="220" spans="2:12">
      <c r="B220" s="117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</row>
    <row r="221" spans="2:12">
      <c r="B221" s="117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</row>
    <row r="222" spans="2:12">
      <c r="B222" s="117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</row>
    <row r="223" spans="2:12">
      <c r="B223" s="117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</row>
    <row r="224" spans="2:12">
      <c r="B224" s="117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</row>
    <row r="225" spans="2:12">
      <c r="B225" s="117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</row>
    <row r="226" spans="2:12">
      <c r="B226" s="117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</row>
    <row r="227" spans="2:12">
      <c r="B227" s="117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</row>
    <row r="228" spans="2:12">
      <c r="B228" s="117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</row>
    <row r="229" spans="2:12">
      <c r="B229" s="117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</row>
    <row r="230" spans="2:12">
      <c r="B230" s="117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</row>
    <row r="231" spans="2:12">
      <c r="B231" s="117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</row>
    <row r="232" spans="2:12">
      <c r="B232" s="117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</row>
    <row r="233" spans="2:12">
      <c r="B233" s="117"/>
      <c r="C233" s="118"/>
      <c r="D233" s="118"/>
      <c r="E233" s="118"/>
      <c r="F233" s="118"/>
      <c r="G233" s="118"/>
      <c r="H233" s="118"/>
      <c r="I233" s="118"/>
      <c r="J233" s="118"/>
      <c r="K233" s="118"/>
      <c r="L233" s="118"/>
    </row>
    <row r="234" spans="2:12">
      <c r="B234" s="117"/>
      <c r="C234" s="118"/>
      <c r="D234" s="118"/>
      <c r="E234" s="118"/>
      <c r="F234" s="118"/>
      <c r="G234" s="118"/>
      <c r="H234" s="118"/>
      <c r="I234" s="118"/>
      <c r="J234" s="118"/>
      <c r="K234" s="118"/>
      <c r="L234" s="118"/>
    </row>
    <row r="235" spans="2:12">
      <c r="B235" s="117"/>
      <c r="C235" s="118"/>
      <c r="D235" s="118"/>
      <c r="E235" s="118"/>
      <c r="F235" s="118"/>
      <c r="G235" s="118"/>
      <c r="H235" s="118"/>
      <c r="I235" s="118"/>
      <c r="J235" s="118"/>
      <c r="K235" s="118"/>
      <c r="L235" s="118"/>
    </row>
    <row r="236" spans="2:12">
      <c r="B236" s="117"/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</row>
    <row r="237" spans="2:12">
      <c r="B237" s="117"/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</row>
    <row r="238" spans="2:12">
      <c r="B238" s="117"/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</row>
    <row r="239" spans="2:12">
      <c r="B239" s="117"/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</row>
    <row r="240" spans="2:12">
      <c r="B240" s="117"/>
      <c r="C240" s="118"/>
      <c r="D240" s="118"/>
      <c r="E240" s="118"/>
      <c r="F240" s="118"/>
      <c r="G240" s="118"/>
      <c r="H240" s="118"/>
      <c r="I240" s="118"/>
      <c r="J240" s="118"/>
      <c r="K240" s="118"/>
      <c r="L240" s="118"/>
    </row>
    <row r="241" spans="2:12">
      <c r="B241" s="117"/>
      <c r="C241" s="118"/>
      <c r="D241" s="118"/>
      <c r="E241" s="118"/>
      <c r="F241" s="118"/>
      <c r="G241" s="118"/>
      <c r="H241" s="118"/>
      <c r="I241" s="118"/>
      <c r="J241" s="118"/>
      <c r="K241" s="118"/>
      <c r="L241" s="118"/>
    </row>
    <row r="242" spans="2:12">
      <c r="B242" s="117"/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</row>
    <row r="243" spans="2:12">
      <c r="B243" s="117"/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</row>
    <row r="244" spans="2:12">
      <c r="B244" s="117"/>
      <c r="C244" s="118"/>
      <c r="D244" s="118"/>
      <c r="E244" s="118"/>
      <c r="F244" s="118"/>
      <c r="G244" s="118"/>
      <c r="H244" s="118"/>
      <c r="I244" s="118"/>
      <c r="J244" s="118"/>
      <c r="K244" s="118"/>
      <c r="L244" s="118"/>
    </row>
    <row r="245" spans="2:12">
      <c r="B245" s="117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</row>
    <row r="246" spans="2:12">
      <c r="B246" s="117"/>
      <c r="C246" s="118"/>
      <c r="D246" s="118"/>
      <c r="E246" s="118"/>
      <c r="F246" s="118"/>
      <c r="G246" s="118"/>
      <c r="H246" s="118"/>
      <c r="I246" s="118"/>
      <c r="J246" s="118"/>
      <c r="K246" s="118"/>
      <c r="L246" s="118"/>
    </row>
    <row r="247" spans="2:12">
      <c r="B247" s="117"/>
      <c r="C247" s="118"/>
      <c r="D247" s="118"/>
      <c r="E247" s="118"/>
      <c r="F247" s="118"/>
      <c r="G247" s="118"/>
      <c r="H247" s="118"/>
      <c r="I247" s="118"/>
      <c r="J247" s="118"/>
      <c r="K247" s="118"/>
      <c r="L247" s="118"/>
    </row>
    <row r="248" spans="2:12">
      <c r="B248" s="117"/>
      <c r="C248" s="118"/>
      <c r="D248" s="118"/>
      <c r="E248" s="118"/>
      <c r="F248" s="118"/>
      <c r="G248" s="118"/>
      <c r="H248" s="118"/>
      <c r="I248" s="118"/>
      <c r="J248" s="118"/>
      <c r="K248" s="118"/>
      <c r="L248" s="118"/>
    </row>
    <row r="249" spans="2:12">
      <c r="B249" s="117"/>
      <c r="C249" s="118"/>
      <c r="D249" s="118"/>
      <c r="E249" s="118"/>
      <c r="F249" s="118"/>
      <c r="G249" s="118"/>
      <c r="H249" s="118"/>
      <c r="I249" s="118"/>
      <c r="J249" s="118"/>
      <c r="K249" s="118"/>
      <c r="L249" s="118"/>
    </row>
    <row r="250" spans="2:12">
      <c r="B250" s="117"/>
      <c r="C250" s="118"/>
      <c r="D250" s="118"/>
      <c r="E250" s="118"/>
      <c r="F250" s="118"/>
      <c r="G250" s="118"/>
      <c r="H250" s="118"/>
      <c r="I250" s="118"/>
      <c r="J250" s="118"/>
      <c r="K250" s="118"/>
      <c r="L250" s="118"/>
    </row>
    <row r="251" spans="2:12">
      <c r="B251" s="117"/>
      <c r="C251" s="118"/>
      <c r="D251" s="118"/>
      <c r="E251" s="118"/>
      <c r="F251" s="118"/>
      <c r="G251" s="118"/>
      <c r="H251" s="118"/>
      <c r="I251" s="118"/>
      <c r="J251" s="118"/>
      <c r="K251" s="118"/>
      <c r="L251" s="118"/>
    </row>
    <row r="252" spans="2:12">
      <c r="B252" s="117"/>
      <c r="C252" s="118"/>
      <c r="D252" s="118"/>
      <c r="E252" s="118"/>
      <c r="F252" s="118"/>
      <c r="G252" s="118"/>
      <c r="H252" s="118"/>
      <c r="I252" s="118"/>
      <c r="J252" s="118"/>
      <c r="K252" s="118"/>
      <c r="L252" s="118"/>
    </row>
    <row r="253" spans="2:12">
      <c r="B253" s="117"/>
      <c r="C253" s="118"/>
      <c r="D253" s="118"/>
      <c r="E253" s="118"/>
      <c r="F253" s="118"/>
      <c r="G253" s="118"/>
      <c r="H253" s="118"/>
      <c r="I253" s="118"/>
      <c r="J253" s="118"/>
      <c r="K253" s="118"/>
      <c r="L253" s="118"/>
    </row>
    <row r="254" spans="2:12">
      <c r="B254" s="117"/>
      <c r="C254" s="118"/>
      <c r="D254" s="118"/>
      <c r="E254" s="118"/>
      <c r="F254" s="118"/>
      <c r="G254" s="118"/>
      <c r="H254" s="118"/>
      <c r="I254" s="118"/>
      <c r="J254" s="118"/>
      <c r="K254" s="118"/>
      <c r="L254" s="118"/>
    </row>
    <row r="255" spans="2:12">
      <c r="B255" s="117"/>
      <c r="C255" s="118"/>
      <c r="D255" s="118"/>
      <c r="E255" s="118"/>
      <c r="F255" s="118"/>
      <c r="G255" s="118"/>
      <c r="H255" s="118"/>
      <c r="I255" s="118"/>
      <c r="J255" s="118"/>
      <c r="K255" s="118"/>
      <c r="L255" s="118"/>
    </row>
    <row r="256" spans="2:12">
      <c r="B256" s="117"/>
      <c r="C256" s="118"/>
      <c r="D256" s="118"/>
      <c r="E256" s="118"/>
      <c r="F256" s="118"/>
      <c r="G256" s="118"/>
      <c r="H256" s="118"/>
      <c r="I256" s="118"/>
      <c r="J256" s="118"/>
      <c r="K256" s="118"/>
      <c r="L256" s="118"/>
    </row>
    <row r="257" spans="2:12">
      <c r="B257" s="117"/>
      <c r="C257" s="118"/>
      <c r="D257" s="118"/>
      <c r="E257" s="118"/>
      <c r="F257" s="118"/>
      <c r="G257" s="118"/>
      <c r="H257" s="118"/>
      <c r="I257" s="118"/>
      <c r="J257" s="118"/>
      <c r="K257" s="118"/>
      <c r="L257" s="118"/>
    </row>
    <row r="258" spans="2:12">
      <c r="B258" s="117"/>
      <c r="C258" s="118"/>
      <c r="D258" s="118"/>
      <c r="E258" s="118"/>
      <c r="F258" s="118"/>
      <c r="G258" s="118"/>
      <c r="H258" s="118"/>
      <c r="I258" s="118"/>
      <c r="J258" s="118"/>
      <c r="K258" s="118"/>
      <c r="L258" s="118"/>
    </row>
    <row r="259" spans="2:12">
      <c r="B259" s="117"/>
      <c r="C259" s="118"/>
      <c r="D259" s="118"/>
      <c r="E259" s="118"/>
      <c r="F259" s="118"/>
      <c r="G259" s="118"/>
      <c r="H259" s="118"/>
      <c r="I259" s="118"/>
      <c r="J259" s="118"/>
      <c r="K259" s="118"/>
      <c r="L259" s="118"/>
    </row>
    <row r="260" spans="2:12">
      <c r="B260" s="117"/>
      <c r="C260" s="118"/>
      <c r="D260" s="118"/>
      <c r="E260" s="118"/>
      <c r="F260" s="118"/>
      <c r="G260" s="118"/>
      <c r="H260" s="118"/>
      <c r="I260" s="118"/>
      <c r="J260" s="118"/>
      <c r="K260" s="118"/>
      <c r="L260" s="118"/>
    </row>
    <row r="261" spans="2:12">
      <c r="B261" s="117"/>
      <c r="C261" s="118"/>
      <c r="D261" s="118"/>
      <c r="E261" s="118"/>
      <c r="F261" s="118"/>
      <c r="G261" s="118"/>
      <c r="H261" s="118"/>
      <c r="I261" s="118"/>
      <c r="J261" s="118"/>
      <c r="K261" s="118"/>
      <c r="L261" s="118"/>
    </row>
    <row r="262" spans="2:12">
      <c r="B262" s="117"/>
      <c r="C262" s="118"/>
      <c r="D262" s="118"/>
      <c r="E262" s="118"/>
      <c r="F262" s="118"/>
      <c r="G262" s="118"/>
      <c r="H262" s="118"/>
      <c r="I262" s="118"/>
      <c r="J262" s="118"/>
      <c r="K262" s="118"/>
      <c r="L262" s="118"/>
    </row>
    <row r="263" spans="2:12">
      <c r="B263" s="117"/>
      <c r="C263" s="118"/>
      <c r="D263" s="118"/>
      <c r="E263" s="118"/>
      <c r="F263" s="118"/>
      <c r="G263" s="118"/>
      <c r="H263" s="118"/>
      <c r="I263" s="118"/>
      <c r="J263" s="118"/>
      <c r="K263" s="118"/>
      <c r="L263" s="118"/>
    </row>
    <row r="264" spans="2:12">
      <c r="B264" s="117"/>
      <c r="C264" s="118"/>
      <c r="D264" s="118"/>
      <c r="E264" s="118"/>
      <c r="F264" s="118"/>
      <c r="G264" s="118"/>
      <c r="H264" s="118"/>
      <c r="I264" s="118"/>
      <c r="J264" s="118"/>
      <c r="K264" s="118"/>
      <c r="L264" s="118"/>
    </row>
    <row r="265" spans="2:12">
      <c r="B265" s="117"/>
      <c r="C265" s="118"/>
      <c r="D265" s="118"/>
      <c r="E265" s="118"/>
      <c r="F265" s="118"/>
      <c r="G265" s="118"/>
      <c r="H265" s="118"/>
      <c r="I265" s="118"/>
      <c r="J265" s="118"/>
      <c r="K265" s="118"/>
      <c r="L265" s="118"/>
    </row>
    <row r="266" spans="2:12">
      <c r="B266" s="117"/>
      <c r="C266" s="118"/>
      <c r="D266" s="118"/>
      <c r="E266" s="118"/>
      <c r="F266" s="118"/>
      <c r="G266" s="118"/>
      <c r="H266" s="118"/>
      <c r="I266" s="118"/>
      <c r="J266" s="118"/>
      <c r="K266" s="118"/>
      <c r="L266" s="118"/>
    </row>
    <row r="267" spans="2:12">
      <c r="B267" s="117"/>
      <c r="C267" s="118"/>
      <c r="D267" s="118"/>
      <c r="E267" s="118"/>
      <c r="F267" s="118"/>
      <c r="G267" s="118"/>
      <c r="H267" s="118"/>
      <c r="I267" s="118"/>
      <c r="J267" s="118"/>
      <c r="K267" s="118"/>
      <c r="L267" s="118"/>
    </row>
    <row r="268" spans="2:12">
      <c r="B268" s="117"/>
      <c r="C268" s="118"/>
      <c r="D268" s="118"/>
      <c r="E268" s="118"/>
      <c r="F268" s="118"/>
      <c r="G268" s="118"/>
      <c r="H268" s="118"/>
      <c r="I268" s="118"/>
      <c r="J268" s="118"/>
      <c r="K268" s="118"/>
      <c r="L268" s="118"/>
    </row>
    <row r="269" spans="2:12">
      <c r="B269" s="117"/>
      <c r="C269" s="118"/>
      <c r="D269" s="118"/>
      <c r="E269" s="118"/>
      <c r="F269" s="118"/>
      <c r="G269" s="118"/>
      <c r="H269" s="118"/>
      <c r="I269" s="118"/>
      <c r="J269" s="118"/>
      <c r="K269" s="118"/>
      <c r="L269" s="118"/>
    </row>
    <row r="270" spans="2:12">
      <c r="B270" s="117"/>
      <c r="C270" s="118"/>
      <c r="D270" s="118"/>
      <c r="E270" s="118"/>
      <c r="F270" s="118"/>
      <c r="G270" s="118"/>
      <c r="H270" s="118"/>
      <c r="I270" s="118"/>
      <c r="J270" s="118"/>
      <c r="K270" s="118"/>
      <c r="L270" s="118"/>
    </row>
    <row r="271" spans="2:12">
      <c r="B271" s="117"/>
      <c r="C271" s="118"/>
      <c r="D271" s="118"/>
      <c r="E271" s="118"/>
      <c r="F271" s="118"/>
      <c r="G271" s="118"/>
      <c r="H271" s="118"/>
      <c r="I271" s="118"/>
      <c r="J271" s="118"/>
      <c r="K271" s="118"/>
      <c r="L271" s="118"/>
    </row>
    <row r="272" spans="2:12">
      <c r="B272" s="117"/>
      <c r="C272" s="118"/>
      <c r="D272" s="118"/>
      <c r="E272" s="118"/>
      <c r="F272" s="118"/>
      <c r="G272" s="118"/>
      <c r="H272" s="118"/>
      <c r="I272" s="118"/>
      <c r="J272" s="118"/>
      <c r="K272" s="118"/>
      <c r="L272" s="118"/>
    </row>
    <row r="273" spans="2:12">
      <c r="B273" s="117"/>
      <c r="C273" s="118"/>
      <c r="D273" s="118"/>
      <c r="E273" s="118"/>
      <c r="F273" s="118"/>
      <c r="G273" s="118"/>
      <c r="H273" s="118"/>
      <c r="I273" s="118"/>
      <c r="J273" s="118"/>
      <c r="K273" s="118"/>
      <c r="L273" s="118"/>
    </row>
    <row r="274" spans="2:12">
      <c r="B274" s="117"/>
      <c r="C274" s="118"/>
      <c r="D274" s="118"/>
      <c r="E274" s="118"/>
      <c r="F274" s="118"/>
      <c r="G274" s="118"/>
      <c r="H274" s="118"/>
      <c r="I274" s="118"/>
      <c r="J274" s="118"/>
      <c r="K274" s="118"/>
      <c r="L274" s="118"/>
    </row>
    <row r="275" spans="2:12">
      <c r="B275" s="117"/>
      <c r="C275" s="118"/>
      <c r="D275" s="118"/>
      <c r="E275" s="118"/>
      <c r="F275" s="118"/>
      <c r="G275" s="118"/>
      <c r="H275" s="118"/>
      <c r="I275" s="118"/>
      <c r="J275" s="118"/>
      <c r="K275" s="118"/>
      <c r="L275" s="118"/>
    </row>
    <row r="276" spans="2:12">
      <c r="B276" s="117"/>
      <c r="C276" s="118"/>
      <c r="D276" s="118"/>
      <c r="E276" s="118"/>
      <c r="F276" s="118"/>
      <c r="G276" s="118"/>
      <c r="H276" s="118"/>
      <c r="I276" s="118"/>
      <c r="J276" s="118"/>
      <c r="K276" s="118"/>
      <c r="L276" s="118"/>
    </row>
    <row r="277" spans="2:12">
      <c r="B277" s="117"/>
      <c r="C277" s="118"/>
      <c r="D277" s="118"/>
      <c r="E277" s="118"/>
      <c r="F277" s="118"/>
      <c r="G277" s="118"/>
      <c r="H277" s="118"/>
      <c r="I277" s="118"/>
      <c r="J277" s="118"/>
      <c r="K277" s="118"/>
      <c r="L277" s="118"/>
    </row>
    <row r="278" spans="2:12">
      <c r="B278" s="117"/>
      <c r="C278" s="118"/>
      <c r="D278" s="118"/>
      <c r="E278" s="118"/>
      <c r="F278" s="118"/>
      <c r="G278" s="118"/>
      <c r="H278" s="118"/>
      <c r="I278" s="118"/>
      <c r="J278" s="118"/>
      <c r="K278" s="118"/>
      <c r="L278" s="118"/>
    </row>
    <row r="279" spans="2:12">
      <c r="B279" s="117"/>
      <c r="C279" s="118"/>
      <c r="D279" s="118"/>
      <c r="E279" s="118"/>
      <c r="F279" s="118"/>
      <c r="G279" s="118"/>
      <c r="H279" s="118"/>
      <c r="I279" s="118"/>
      <c r="J279" s="118"/>
      <c r="K279" s="118"/>
      <c r="L279" s="118"/>
    </row>
    <row r="280" spans="2:12">
      <c r="B280" s="117"/>
      <c r="C280" s="118"/>
      <c r="D280" s="118"/>
      <c r="E280" s="118"/>
      <c r="F280" s="118"/>
      <c r="G280" s="118"/>
      <c r="H280" s="118"/>
      <c r="I280" s="118"/>
      <c r="J280" s="118"/>
      <c r="K280" s="118"/>
      <c r="L280" s="118"/>
    </row>
    <row r="281" spans="2:12">
      <c r="B281" s="117"/>
      <c r="C281" s="118"/>
      <c r="D281" s="118"/>
      <c r="E281" s="118"/>
      <c r="F281" s="118"/>
      <c r="G281" s="118"/>
      <c r="H281" s="118"/>
      <c r="I281" s="118"/>
      <c r="J281" s="118"/>
      <c r="K281" s="118"/>
      <c r="L281" s="118"/>
    </row>
    <row r="282" spans="2:12">
      <c r="B282" s="117"/>
      <c r="C282" s="118"/>
      <c r="D282" s="118"/>
      <c r="E282" s="118"/>
      <c r="F282" s="118"/>
      <c r="G282" s="118"/>
      <c r="H282" s="118"/>
      <c r="I282" s="118"/>
      <c r="J282" s="118"/>
      <c r="K282" s="118"/>
      <c r="L282" s="118"/>
    </row>
    <row r="283" spans="2:12">
      <c r="B283" s="117"/>
      <c r="C283" s="118"/>
      <c r="D283" s="118"/>
      <c r="E283" s="118"/>
      <c r="F283" s="118"/>
      <c r="G283" s="118"/>
      <c r="H283" s="118"/>
      <c r="I283" s="118"/>
      <c r="J283" s="118"/>
      <c r="K283" s="118"/>
      <c r="L283" s="118"/>
    </row>
    <row r="284" spans="2:12">
      <c r="B284" s="117"/>
      <c r="C284" s="118"/>
      <c r="D284" s="118"/>
      <c r="E284" s="118"/>
      <c r="F284" s="118"/>
      <c r="G284" s="118"/>
      <c r="H284" s="118"/>
      <c r="I284" s="118"/>
      <c r="J284" s="118"/>
      <c r="K284" s="118"/>
      <c r="L284" s="118"/>
    </row>
    <row r="285" spans="2:12">
      <c r="B285" s="117"/>
      <c r="C285" s="118"/>
      <c r="D285" s="118"/>
      <c r="E285" s="118"/>
      <c r="F285" s="118"/>
      <c r="G285" s="118"/>
      <c r="H285" s="118"/>
      <c r="I285" s="118"/>
      <c r="J285" s="118"/>
      <c r="K285" s="118"/>
      <c r="L285" s="118"/>
    </row>
    <row r="286" spans="2:12">
      <c r="B286" s="117"/>
      <c r="C286" s="118"/>
      <c r="D286" s="118"/>
      <c r="E286" s="118"/>
      <c r="F286" s="118"/>
      <c r="G286" s="118"/>
      <c r="H286" s="118"/>
      <c r="I286" s="118"/>
      <c r="J286" s="118"/>
      <c r="K286" s="118"/>
      <c r="L286" s="118"/>
    </row>
    <row r="287" spans="2:12">
      <c r="B287" s="117"/>
      <c r="C287" s="118"/>
      <c r="D287" s="118"/>
      <c r="E287" s="118"/>
      <c r="F287" s="118"/>
      <c r="G287" s="118"/>
      <c r="H287" s="118"/>
      <c r="I287" s="118"/>
      <c r="J287" s="118"/>
      <c r="K287" s="118"/>
      <c r="L287" s="118"/>
    </row>
    <row r="288" spans="2:12">
      <c r="B288" s="117"/>
      <c r="C288" s="118"/>
      <c r="D288" s="118"/>
      <c r="E288" s="118"/>
      <c r="F288" s="118"/>
      <c r="G288" s="118"/>
      <c r="H288" s="118"/>
      <c r="I288" s="118"/>
      <c r="J288" s="118"/>
      <c r="K288" s="118"/>
      <c r="L288" s="118"/>
    </row>
    <row r="289" spans="2:12">
      <c r="B289" s="117"/>
      <c r="C289" s="118"/>
      <c r="D289" s="118"/>
      <c r="E289" s="118"/>
      <c r="F289" s="118"/>
      <c r="G289" s="118"/>
      <c r="H289" s="118"/>
      <c r="I289" s="118"/>
      <c r="J289" s="118"/>
      <c r="K289" s="118"/>
      <c r="L289" s="118"/>
    </row>
    <row r="290" spans="2:12">
      <c r="B290" s="117"/>
      <c r="C290" s="118"/>
      <c r="D290" s="118"/>
      <c r="E290" s="118"/>
      <c r="F290" s="118"/>
      <c r="G290" s="118"/>
      <c r="H290" s="118"/>
      <c r="I290" s="118"/>
      <c r="J290" s="118"/>
      <c r="K290" s="118"/>
      <c r="L290" s="118"/>
    </row>
    <row r="291" spans="2:12">
      <c r="B291" s="117"/>
      <c r="C291" s="118"/>
      <c r="D291" s="118"/>
      <c r="E291" s="118"/>
      <c r="F291" s="118"/>
      <c r="G291" s="118"/>
      <c r="H291" s="118"/>
      <c r="I291" s="118"/>
      <c r="J291" s="118"/>
      <c r="K291" s="118"/>
      <c r="L291" s="118"/>
    </row>
    <row r="292" spans="2:12">
      <c r="B292" s="117"/>
      <c r="C292" s="118"/>
      <c r="D292" s="118"/>
      <c r="E292" s="118"/>
      <c r="F292" s="118"/>
      <c r="G292" s="118"/>
      <c r="H292" s="118"/>
      <c r="I292" s="118"/>
      <c r="J292" s="118"/>
      <c r="K292" s="118"/>
      <c r="L292" s="118"/>
    </row>
    <row r="293" spans="2:12">
      <c r="B293" s="117"/>
      <c r="C293" s="118"/>
      <c r="D293" s="118"/>
      <c r="E293" s="118"/>
      <c r="F293" s="118"/>
      <c r="G293" s="118"/>
      <c r="H293" s="118"/>
      <c r="I293" s="118"/>
      <c r="J293" s="118"/>
      <c r="K293" s="118"/>
      <c r="L293" s="118"/>
    </row>
    <row r="294" spans="2:12">
      <c r="B294" s="117"/>
      <c r="C294" s="118"/>
      <c r="D294" s="118"/>
      <c r="E294" s="118"/>
      <c r="F294" s="118"/>
      <c r="G294" s="118"/>
      <c r="H294" s="118"/>
      <c r="I294" s="118"/>
      <c r="J294" s="118"/>
      <c r="K294" s="118"/>
      <c r="L294" s="118"/>
    </row>
    <row r="295" spans="2:12">
      <c r="B295" s="117"/>
      <c r="C295" s="118"/>
      <c r="D295" s="118"/>
      <c r="E295" s="118"/>
      <c r="F295" s="118"/>
      <c r="G295" s="118"/>
      <c r="H295" s="118"/>
      <c r="I295" s="118"/>
      <c r="J295" s="118"/>
      <c r="K295" s="118"/>
      <c r="L295" s="118"/>
    </row>
    <row r="296" spans="2:12">
      <c r="B296" s="117"/>
      <c r="C296" s="118"/>
      <c r="D296" s="118"/>
      <c r="E296" s="118"/>
      <c r="F296" s="118"/>
      <c r="G296" s="118"/>
      <c r="H296" s="118"/>
      <c r="I296" s="118"/>
      <c r="J296" s="118"/>
      <c r="K296" s="118"/>
      <c r="L296" s="118"/>
    </row>
    <row r="297" spans="2:12">
      <c r="B297" s="117"/>
      <c r="C297" s="118"/>
      <c r="D297" s="118"/>
      <c r="E297" s="118"/>
      <c r="F297" s="118"/>
      <c r="G297" s="118"/>
      <c r="H297" s="118"/>
      <c r="I297" s="118"/>
      <c r="J297" s="118"/>
      <c r="K297" s="118"/>
      <c r="L297" s="118"/>
    </row>
    <row r="298" spans="2:12">
      <c r="B298" s="117"/>
      <c r="C298" s="118"/>
      <c r="D298" s="118"/>
      <c r="E298" s="118"/>
      <c r="F298" s="118"/>
      <c r="G298" s="118"/>
      <c r="H298" s="118"/>
      <c r="I298" s="118"/>
      <c r="J298" s="118"/>
      <c r="K298" s="118"/>
      <c r="L298" s="118"/>
    </row>
    <row r="299" spans="2:12">
      <c r="B299" s="117"/>
      <c r="C299" s="118"/>
      <c r="D299" s="118"/>
      <c r="E299" s="118"/>
      <c r="F299" s="118"/>
      <c r="G299" s="118"/>
      <c r="H299" s="118"/>
      <c r="I299" s="118"/>
      <c r="J299" s="118"/>
      <c r="K299" s="118"/>
      <c r="L299" s="118"/>
    </row>
    <row r="300" spans="2:12">
      <c r="B300" s="117"/>
      <c r="C300" s="118"/>
      <c r="D300" s="118"/>
      <c r="E300" s="118"/>
      <c r="F300" s="118"/>
      <c r="G300" s="118"/>
      <c r="H300" s="118"/>
      <c r="I300" s="118"/>
      <c r="J300" s="118"/>
      <c r="K300" s="118"/>
      <c r="L300" s="118"/>
    </row>
    <row r="301" spans="2:12">
      <c r="B301" s="117"/>
      <c r="C301" s="118"/>
      <c r="D301" s="118"/>
      <c r="E301" s="118"/>
      <c r="F301" s="118"/>
      <c r="G301" s="118"/>
      <c r="H301" s="118"/>
      <c r="I301" s="118"/>
      <c r="J301" s="118"/>
      <c r="K301" s="118"/>
      <c r="L301" s="118"/>
    </row>
    <row r="302" spans="2:12">
      <c r="B302" s="117"/>
      <c r="C302" s="118"/>
      <c r="D302" s="118"/>
      <c r="E302" s="118"/>
      <c r="F302" s="118"/>
      <c r="G302" s="118"/>
      <c r="H302" s="118"/>
      <c r="I302" s="118"/>
      <c r="J302" s="118"/>
      <c r="K302" s="118"/>
      <c r="L302" s="118"/>
    </row>
    <row r="303" spans="2:12">
      <c r="B303" s="117"/>
      <c r="C303" s="118"/>
      <c r="D303" s="118"/>
      <c r="E303" s="118"/>
      <c r="F303" s="118"/>
      <c r="G303" s="118"/>
      <c r="H303" s="118"/>
      <c r="I303" s="118"/>
      <c r="J303" s="118"/>
      <c r="K303" s="118"/>
      <c r="L303" s="118"/>
    </row>
    <row r="304" spans="2:12">
      <c r="B304" s="117"/>
      <c r="C304" s="118"/>
      <c r="D304" s="118"/>
      <c r="E304" s="118"/>
      <c r="F304" s="118"/>
      <c r="G304" s="118"/>
      <c r="H304" s="118"/>
      <c r="I304" s="118"/>
      <c r="J304" s="118"/>
      <c r="K304" s="118"/>
      <c r="L304" s="118"/>
    </row>
    <row r="305" spans="2:12">
      <c r="B305" s="117"/>
      <c r="C305" s="118"/>
      <c r="D305" s="118"/>
      <c r="E305" s="118"/>
      <c r="F305" s="118"/>
      <c r="G305" s="118"/>
      <c r="H305" s="118"/>
      <c r="I305" s="118"/>
      <c r="J305" s="118"/>
      <c r="K305" s="118"/>
      <c r="L305" s="118"/>
    </row>
    <row r="306" spans="2:12">
      <c r="B306" s="117"/>
      <c r="C306" s="118"/>
      <c r="D306" s="118"/>
      <c r="E306" s="118"/>
      <c r="F306" s="118"/>
      <c r="G306" s="118"/>
      <c r="H306" s="118"/>
      <c r="I306" s="118"/>
      <c r="J306" s="118"/>
      <c r="K306" s="118"/>
      <c r="L306" s="118"/>
    </row>
    <row r="307" spans="2:12">
      <c r="B307" s="117"/>
      <c r="C307" s="118"/>
      <c r="D307" s="118"/>
      <c r="E307" s="118"/>
      <c r="F307" s="118"/>
      <c r="G307" s="118"/>
      <c r="H307" s="118"/>
      <c r="I307" s="118"/>
      <c r="J307" s="118"/>
      <c r="K307" s="118"/>
      <c r="L307" s="118"/>
    </row>
    <row r="308" spans="2:12">
      <c r="B308" s="117"/>
      <c r="C308" s="118"/>
      <c r="D308" s="118"/>
      <c r="E308" s="118"/>
      <c r="F308" s="118"/>
      <c r="G308" s="118"/>
      <c r="H308" s="118"/>
      <c r="I308" s="118"/>
      <c r="J308" s="118"/>
      <c r="K308" s="118"/>
      <c r="L308" s="118"/>
    </row>
    <row r="309" spans="2:12">
      <c r="B309" s="117"/>
      <c r="C309" s="118"/>
      <c r="D309" s="118"/>
      <c r="E309" s="118"/>
      <c r="F309" s="118"/>
      <c r="G309" s="118"/>
      <c r="H309" s="118"/>
      <c r="I309" s="118"/>
      <c r="J309" s="118"/>
      <c r="K309" s="118"/>
      <c r="L309" s="118"/>
    </row>
    <row r="310" spans="2:12">
      <c r="B310" s="117"/>
      <c r="C310" s="118"/>
      <c r="D310" s="118"/>
      <c r="E310" s="118"/>
      <c r="F310" s="118"/>
      <c r="G310" s="118"/>
      <c r="H310" s="118"/>
      <c r="I310" s="118"/>
      <c r="J310" s="118"/>
      <c r="K310" s="118"/>
      <c r="L310" s="118"/>
    </row>
    <row r="311" spans="2:12">
      <c r="B311" s="117"/>
      <c r="C311" s="118"/>
      <c r="D311" s="118"/>
      <c r="E311" s="118"/>
      <c r="F311" s="118"/>
      <c r="G311" s="118"/>
      <c r="H311" s="118"/>
      <c r="I311" s="118"/>
      <c r="J311" s="118"/>
      <c r="K311" s="118"/>
      <c r="L311" s="118"/>
    </row>
    <row r="312" spans="2:12">
      <c r="B312" s="117"/>
      <c r="C312" s="118"/>
      <c r="D312" s="118"/>
      <c r="E312" s="118"/>
      <c r="F312" s="118"/>
      <c r="G312" s="118"/>
      <c r="H312" s="118"/>
      <c r="I312" s="118"/>
      <c r="J312" s="118"/>
      <c r="K312" s="118"/>
      <c r="L312" s="118"/>
    </row>
    <row r="313" spans="2:12">
      <c r="B313" s="117"/>
      <c r="C313" s="118"/>
      <c r="D313" s="118"/>
      <c r="E313" s="118"/>
      <c r="F313" s="118"/>
      <c r="G313" s="118"/>
      <c r="H313" s="118"/>
      <c r="I313" s="118"/>
      <c r="J313" s="118"/>
      <c r="K313" s="118"/>
      <c r="L313" s="118"/>
    </row>
    <row r="314" spans="2:12">
      <c r="B314" s="117"/>
      <c r="C314" s="118"/>
      <c r="D314" s="118"/>
      <c r="E314" s="118"/>
      <c r="F314" s="118"/>
      <c r="G314" s="118"/>
      <c r="H314" s="118"/>
      <c r="I314" s="118"/>
      <c r="J314" s="118"/>
      <c r="K314" s="118"/>
      <c r="L314" s="118"/>
    </row>
    <row r="315" spans="2:12">
      <c r="B315" s="117"/>
      <c r="C315" s="118"/>
      <c r="D315" s="118"/>
      <c r="E315" s="118"/>
      <c r="F315" s="118"/>
      <c r="G315" s="118"/>
      <c r="H315" s="118"/>
      <c r="I315" s="118"/>
      <c r="J315" s="118"/>
      <c r="K315" s="118"/>
      <c r="L315" s="118"/>
    </row>
    <row r="316" spans="2:12">
      <c r="B316" s="117"/>
      <c r="C316" s="118"/>
      <c r="D316" s="118"/>
      <c r="E316" s="118"/>
      <c r="F316" s="118"/>
      <c r="G316" s="118"/>
      <c r="H316" s="118"/>
      <c r="I316" s="118"/>
      <c r="J316" s="118"/>
      <c r="K316" s="118"/>
      <c r="L316" s="118"/>
    </row>
    <row r="317" spans="2:12">
      <c r="B317" s="117"/>
      <c r="C317" s="118"/>
      <c r="D317" s="118"/>
      <c r="E317" s="118"/>
      <c r="F317" s="118"/>
      <c r="G317" s="118"/>
      <c r="H317" s="118"/>
      <c r="I317" s="118"/>
      <c r="J317" s="118"/>
      <c r="K317" s="118"/>
      <c r="L317" s="118"/>
    </row>
    <row r="318" spans="2:12">
      <c r="B318" s="117"/>
      <c r="C318" s="118"/>
      <c r="D318" s="118"/>
      <c r="E318" s="118"/>
      <c r="F318" s="118"/>
      <c r="G318" s="118"/>
      <c r="H318" s="118"/>
      <c r="I318" s="118"/>
      <c r="J318" s="118"/>
      <c r="K318" s="118"/>
      <c r="L318" s="118"/>
    </row>
    <row r="319" spans="2:12">
      <c r="B319" s="117"/>
      <c r="C319" s="118"/>
      <c r="D319" s="118"/>
      <c r="E319" s="118"/>
      <c r="F319" s="118"/>
      <c r="G319" s="118"/>
      <c r="H319" s="118"/>
      <c r="I319" s="118"/>
      <c r="J319" s="118"/>
      <c r="K319" s="118"/>
      <c r="L319" s="118"/>
    </row>
    <row r="320" spans="2:12">
      <c r="B320" s="117"/>
      <c r="C320" s="118"/>
      <c r="D320" s="118"/>
      <c r="E320" s="118"/>
      <c r="F320" s="118"/>
      <c r="G320" s="118"/>
      <c r="H320" s="118"/>
      <c r="I320" s="118"/>
      <c r="J320" s="118"/>
      <c r="K320" s="118"/>
      <c r="L320" s="118"/>
    </row>
    <row r="321" spans="2:12">
      <c r="B321" s="117"/>
      <c r="C321" s="118"/>
      <c r="D321" s="118"/>
      <c r="E321" s="118"/>
      <c r="F321" s="118"/>
      <c r="G321" s="118"/>
      <c r="H321" s="118"/>
      <c r="I321" s="118"/>
      <c r="J321" s="118"/>
      <c r="K321" s="118"/>
      <c r="L321" s="118"/>
    </row>
    <row r="322" spans="2:12">
      <c r="B322" s="117"/>
      <c r="C322" s="118"/>
      <c r="D322" s="118"/>
      <c r="E322" s="118"/>
      <c r="F322" s="118"/>
      <c r="G322" s="118"/>
      <c r="H322" s="118"/>
      <c r="I322" s="118"/>
      <c r="J322" s="118"/>
      <c r="K322" s="118"/>
      <c r="L322" s="118"/>
    </row>
    <row r="323" spans="2:12">
      <c r="B323" s="117"/>
      <c r="C323" s="118"/>
      <c r="D323" s="118"/>
      <c r="E323" s="118"/>
      <c r="F323" s="118"/>
      <c r="G323" s="118"/>
      <c r="H323" s="118"/>
      <c r="I323" s="118"/>
      <c r="J323" s="118"/>
      <c r="K323" s="118"/>
      <c r="L323" s="118"/>
    </row>
    <row r="324" spans="2:12">
      <c r="B324" s="117"/>
      <c r="C324" s="118"/>
      <c r="D324" s="118"/>
      <c r="E324" s="118"/>
      <c r="F324" s="118"/>
      <c r="G324" s="118"/>
      <c r="H324" s="118"/>
      <c r="I324" s="118"/>
      <c r="J324" s="118"/>
      <c r="K324" s="118"/>
      <c r="L324" s="118"/>
    </row>
    <row r="325" spans="2:12">
      <c r="B325" s="117"/>
      <c r="C325" s="118"/>
      <c r="D325" s="118"/>
      <c r="E325" s="118"/>
      <c r="F325" s="118"/>
      <c r="G325" s="118"/>
      <c r="H325" s="118"/>
      <c r="I325" s="118"/>
      <c r="J325" s="118"/>
      <c r="K325" s="118"/>
      <c r="L325" s="118"/>
    </row>
    <row r="326" spans="2:12">
      <c r="B326" s="117"/>
      <c r="C326" s="118"/>
      <c r="D326" s="118"/>
      <c r="E326" s="118"/>
      <c r="F326" s="118"/>
      <c r="G326" s="118"/>
      <c r="H326" s="118"/>
      <c r="I326" s="118"/>
      <c r="J326" s="118"/>
      <c r="K326" s="118"/>
      <c r="L326" s="118"/>
    </row>
    <row r="327" spans="2:12">
      <c r="B327" s="117"/>
      <c r="C327" s="118"/>
      <c r="D327" s="118"/>
      <c r="E327" s="118"/>
      <c r="F327" s="118"/>
      <c r="G327" s="118"/>
      <c r="H327" s="118"/>
      <c r="I327" s="118"/>
      <c r="J327" s="118"/>
      <c r="K327" s="118"/>
      <c r="L327" s="118"/>
    </row>
    <row r="328" spans="2:12">
      <c r="B328" s="117"/>
      <c r="C328" s="118"/>
      <c r="D328" s="118"/>
      <c r="E328" s="118"/>
      <c r="F328" s="118"/>
      <c r="G328" s="118"/>
      <c r="H328" s="118"/>
      <c r="I328" s="118"/>
      <c r="J328" s="118"/>
      <c r="K328" s="118"/>
      <c r="L328" s="118"/>
    </row>
    <row r="329" spans="2:12">
      <c r="B329" s="117"/>
      <c r="C329" s="118"/>
      <c r="D329" s="118"/>
      <c r="E329" s="118"/>
      <c r="F329" s="118"/>
      <c r="G329" s="118"/>
      <c r="H329" s="118"/>
      <c r="I329" s="118"/>
      <c r="J329" s="118"/>
      <c r="K329" s="118"/>
      <c r="L329" s="118"/>
    </row>
    <row r="330" spans="2:12">
      <c r="B330" s="117"/>
      <c r="C330" s="118"/>
      <c r="D330" s="118"/>
      <c r="E330" s="118"/>
      <c r="F330" s="118"/>
      <c r="G330" s="118"/>
      <c r="H330" s="118"/>
      <c r="I330" s="118"/>
      <c r="J330" s="118"/>
      <c r="K330" s="118"/>
      <c r="L330" s="118"/>
    </row>
    <row r="331" spans="2:12">
      <c r="B331" s="117"/>
      <c r="C331" s="118"/>
      <c r="D331" s="118"/>
      <c r="E331" s="118"/>
      <c r="F331" s="118"/>
      <c r="G331" s="118"/>
      <c r="H331" s="118"/>
      <c r="I331" s="118"/>
      <c r="J331" s="118"/>
      <c r="K331" s="118"/>
      <c r="L331" s="118"/>
    </row>
    <row r="332" spans="2:12">
      <c r="B332" s="117"/>
      <c r="C332" s="118"/>
      <c r="D332" s="118"/>
      <c r="E332" s="118"/>
      <c r="F332" s="118"/>
      <c r="G332" s="118"/>
      <c r="H332" s="118"/>
      <c r="I332" s="118"/>
      <c r="J332" s="118"/>
      <c r="K332" s="118"/>
      <c r="L332" s="118"/>
    </row>
    <row r="333" spans="2:12">
      <c r="B333" s="117"/>
      <c r="C333" s="118"/>
      <c r="D333" s="118"/>
      <c r="E333" s="118"/>
      <c r="F333" s="118"/>
      <c r="G333" s="118"/>
      <c r="H333" s="118"/>
      <c r="I333" s="118"/>
      <c r="J333" s="118"/>
      <c r="K333" s="118"/>
      <c r="L333" s="118"/>
    </row>
    <row r="334" spans="2:12">
      <c r="B334" s="117"/>
      <c r="C334" s="118"/>
      <c r="D334" s="118"/>
      <c r="E334" s="118"/>
      <c r="F334" s="118"/>
      <c r="G334" s="118"/>
      <c r="H334" s="118"/>
      <c r="I334" s="118"/>
      <c r="J334" s="118"/>
      <c r="K334" s="118"/>
      <c r="L334" s="118"/>
    </row>
    <row r="335" spans="2:12">
      <c r="B335" s="117"/>
      <c r="C335" s="118"/>
      <c r="D335" s="118"/>
      <c r="E335" s="118"/>
      <c r="F335" s="118"/>
      <c r="G335" s="118"/>
      <c r="H335" s="118"/>
      <c r="I335" s="118"/>
      <c r="J335" s="118"/>
      <c r="K335" s="118"/>
      <c r="L335" s="118"/>
    </row>
    <row r="336" spans="2:12">
      <c r="B336" s="117"/>
      <c r="C336" s="118"/>
      <c r="D336" s="118"/>
      <c r="E336" s="118"/>
      <c r="F336" s="118"/>
      <c r="G336" s="118"/>
      <c r="H336" s="118"/>
      <c r="I336" s="118"/>
      <c r="J336" s="118"/>
      <c r="K336" s="118"/>
      <c r="L336" s="118"/>
    </row>
    <row r="337" spans="2:12">
      <c r="B337" s="117"/>
      <c r="C337" s="118"/>
      <c r="D337" s="118"/>
      <c r="E337" s="118"/>
      <c r="F337" s="118"/>
      <c r="G337" s="118"/>
      <c r="H337" s="118"/>
      <c r="I337" s="118"/>
      <c r="J337" s="118"/>
      <c r="K337" s="118"/>
      <c r="L337" s="118"/>
    </row>
    <row r="338" spans="2:12">
      <c r="B338" s="117"/>
      <c r="C338" s="118"/>
      <c r="D338" s="118"/>
      <c r="E338" s="118"/>
      <c r="F338" s="118"/>
      <c r="G338" s="118"/>
      <c r="H338" s="118"/>
      <c r="I338" s="118"/>
      <c r="J338" s="118"/>
      <c r="K338" s="118"/>
      <c r="L338" s="118"/>
    </row>
    <row r="339" spans="2:12">
      <c r="B339" s="117"/>
      <c r="C339" s="118"/>
      <c r="D339" s="118"/>
      <c r="E339" s="118"/>
      <c r="F339" s="118"/>
      <c r="G339" s="118"/>
      <c r="H339" s="118"/>
      <c r="I339" s="118"/>
      <c r="J339" s="118"/>
      <c r="K339" s="118"/>
      <c r="L339" s="118"/>
    </row>
    <row r="340" spans="2:12">
      <c r="B340" s="117"/>
      <c r="C340" s="118"/>
      <c r="D340" s="118"/>
      <c r="E340" s="118"/>
      <c r="F340" s="118"/>
      <c r="G340" s="118"/>
      <c r="H340" s="118"/>
      <c r="I340" s="118"/>
      <c r="J340" s="118"/>
      <c r="K340" s="118"/>
      <c r="L340" s="118"/>
    </row>
    <row r="341" spans="2:12">
      <c r="B341" s="117"/>
      <c r="C341" s="118"/>
      <c r="D341" s="118"/>
      <c r="E341" s="118"/>
      <c r="F341" s="118"/>
      <c r="G341" s="118"/>
      <c r="H341" s="118"/>
      <c r="I341" s="118"/>
      <c r="J341" s="118"/>
      <c r="K341" s="118"/>
      <c r="L341" s="118"/>
    </row>
    <row r="342" spans="2:12">
      <c r="B342" s="117"/>
      <c r="C342" s="118"/>
      <c r="D342" s="118"/>
      <c r="E342" s="118"/>
      <c r="F342" s="118"/>
      <c r="G342" s="118"/>
      <c r="H342" s="118"/>
      <c r="I342" s="118"/>
      <c r="J342" s="118"/>
      <c r="K342" s="118"/>
      <c r="L342" s="118"/>
    </row>
    <row r="343" spans="2:12">
      <c r="B343" s="117"/>
      <c r="C343" s="118"/>
      <c r="D343" s="118"/>
      <c r="E343" s="118"/>
      <c r="F343" s="118"/>
      <c r="G343" s="118"/>
      <c r="H343" s="118"/>
      <c r="I343" s="118"/>
      <c r="J343" s="118"/>
      <c r="K343" s="118"/>
      <c r="L343" s="118"/>
    </row>
    <row r="344" spans="2:12">
      <c r="B344" s="117"/>
      <c r="C344" s="118"/>
      <c r="D344" s="118"/>
      <c r="E344" s="118"/>
      <c r="F344" s="118"/>
      <c r="G344" s="118"/>
      <c r="H344" s="118"/>
      <c r="I344" s="118"/>
      <c r="J344" s="118"/>
      <c r="K344" s="118"/>
      <c r="L344" s="118"/>
    </row>
    <row r="345" spans="2:12">
      <c r="B345" s="117"/>
      <c r="C345" s="118"/>
      <c r="D345" s="118"/>
      <c r="E345" s="118"/>
      <c r="F345" s="118"/>
      <c r="G345" s="118"/>
      <c r="H345" s="118"/>
      <c r="I345" s="118"/>
      <c r="J345" s="118"/>
      <c r="K345" s="118"/>
      <c r="L345" s="118"/>
    </row>
    <row r="346" spans="2:12">
      <c r="B346" s="117"/>
      <c r="C346" s="118"/>
      <c r="D346" s="118"/>
      <c r="E346" s="118"/>
      <c r="F346" s="118"/>
      <c r="G346" s="118"/>
      <c r="H346" s="118"/>
      <c r="I346" s="118"/>
      <c r="J346" s="118"/>
      <c r="K346" s="118"/>
      <c r="L346" s="118"/>
    </row>
    <row r="347" spans="2:12">
      <c r="B347" s="117"/>
      <c r="C347" s="118"/>
      <c r="D347" s="118"/>
      <c r="E347" s="118"/>
      <c r="F347" s="118"/>
      <c r="G347" s="118"/>
      <c r="H347" s="118"/>
      <c r="I347" s="118"/>
      <c r="J347" s="118"/>
      <c r="K347" s="118"/>
      <c r="L347" s="118"/>
    </row>
    <row r="348" spans="2:12">
      <c r="B348" s="117"/>
      <c r="C348" s="118"/>
      <c r="D348" s="118"/>
      <c r="E348" s="118"/>
      <c r="F348" s="118"/>
      <c r="G348" s="118"/>
      <c r="H348" s="118"/>
      <c r="I348" s="118"/>
      <c r="J348" s="118"/>
      <c r="K348" s="118"/>
      <c r="L348" s="118"/>
    </row>
    <row r="349" spans="2:12">
      <c r="B349" s="117"/>
      <c r="C349" s="118"/>
      <c r="D349" s="118"/>
      <c r="E349" s="118"/>
      <c r="F349" s="118"/>
      <c r="G349" s="118"/>
      <c r="H349" s="118"/>
      <c r="I349" s="118"/>
      <c r="J349" s="118"/>
      <c r="K349" s="118"/>
      <c r="L349" s="118"/>
    </row>
    <row r="350" spans="2:12">
      <c r="B350" s="117"/>
      <c r="C350" s="118"/>
      <c r="D350" s="118"/>
      <c r="E350" s="118"/>
      <c r="F350" s="118"/>
      <c r="G350" s="118"/>
      <c r="H350" s="118"/>
      <c r="I350" s="118"/>
      <c r="J350" s="118"/>
      <c r="K350" s="118"/>
      <c r="L350" s="118"/>
    </row>
    <row r="351" spans="2:12">
      <c r="B351" s="117"/>
      <c r="C351" s="118"/>
      <c r="D351" s="118"/>
      <c r="E351" s="118"/>
      <c r="F351" s="118"/>
      <c r="G351" s="118"/>
      <c r="H351" s="118"/>
      <c r="I351" s="118"/>
      <c r="J351" s="118"/>
      <c r="K351" s="118"/>
      <c r="L351" s="118"/>
    </row>
    <row r="352" spans="2:12">
      <c r="B352" s="117"/>
      <c r="C352" s="118"/>
      <c r="D352" s="118"/>
      <c r="E352" s="118"/>
      <c r="F352" s="118"/>
      <c r="G352" s="118"/>
      <c r="H352" s="118"/>
      <c r="I352" s="118"/>
      <c r="J352" s="118"/>
      <c r="K352" s="118"/>
      <c r="L352" s="118"/>
    </row>
    <row r="353" spans="2:12">
      <c r="B353" s="117"/>
      <c r="C353" s="118"/>
      <c r="D353" s="118"/>
      <c r="E353" s="118"/>
      <c r="F353" s="118"/>
      <c r="G353" s="118"/>
      <c r="H353" s="118"/>
      <c r="I353" s="118"/>
      <c r="J353" s="118"/>
      <c r="K353" s="118"/>
      <c r="L353" s="118"/>
    </row>
    <row r="354" spans="2:12">
      <c r="B354" s="117"/>
      <c r="C354" s="118"/>
      <c r="D354" s="118"/>
      <c r="E354" s="118"/>
      <c r="F354" s="118"/>
      <c r="G354" s="118"/>
      <c r="H354" s="118"/>
      <c r="I354" s="118"/>
      <c r="J354" s="118"/>
      <c r="K354" s="118"/>
      <c r="L354" s="118"/>
    </row>
    <row r="355" spans="2:12">
      <c r="B355" s="117"/>
      <c r="C355" s="118"/>
      <c r="D355" s="118"/>
      <c r="E355" s="118"/>
      <c r="F355" s="118"/>
      <c r="G355" s="118"/>
      <c r="H355" s="118"/>
      <c r="I355" s="118"/>
      <c r="J355" s="118"/>
      <c r="K355" s="118"/>
      <c r="L355" s="118"/>
    </row>
    <row r="356" spans="2:12">
      <c r="B356" s="117"/>
      <c r="C356" s="118"/>
      <c r="D356" s="118"/>
      <c r="E356" s="118"/>
      <c r="F356" s="118"/>
      <c r="G356" s="118"/>
      <c r="H356" s="118"/>
      <c r="I356" s="118"/>
      <c r="J356" s="118"/>
      <c r="K356" s="118"/>
      <c r="L356" s="118"/>
    </row>
    <row r="357" spans="2:12">
      <c r="B357" s="117"/>
      <c r="C357" s="118"/>
      <c r="D357" s="118"/>
      <c r="E357" s="118"/>
      <c r="F357" s="118"/>
      <c r="G357" s="118"/>
      <c r="H357" s="118"/>
      <c r="I357" s="118"/>
      <c r="J357" s="118"/>
      <c r="K357" s="118"/>
      <c r="L357" s="118"/>
    </row>
    <row r="358" spans="2:12">
      <c r="B358" s="117"/>
      <c r="C358" s="118"/>
      <c r="D358" s="118"/>
      <c r="E358" s="118"/>
      <c r="F358" s="118"/>
      <c r="G358" s="118"/>
      <c r="H358" s="118"/>
      <c r="I358" s="118"/>
      <c r="J358" s="118"/>
      <c r="K358" s="118"/>
      <c r="L358" s="118"/>
    </row>
    <row r="359" spans="2:12">
      <c r="B359" s="117"/>
      <c r="C359" s="118"/>
      <c r="D359" s="118"/>
      <c r="E359" s="118"/>
      <c r="F359" s="118"/>
      <c r="G359" s="118"/>
      <c r="H359" s="118"/>
      <c r="I359" s="118"/>
      <c r="J359" s="118"/>
      <c r="K359" s="118"/>
      <c r="L359" s="118"/>
    </row>
    <row r="360" spans="2:12">
      <c r="B360" s="117"/>
      <c r="C360" s="118"/>
      <c r="D360" s="118"/>
      <c r="E360" s="118"/>
      <c r="F360" s="118"/>
      <c r="G360" s="118"/>
      <c r="H360" s="118"/>
      <c r="I360" s="118"/>
      <c r="J360" s="118"/>
      <c r="K360" s="118"/>
      <c r="L360" s="118"/>
    </row>
    <row r="361" spans="2:12">
      <c r="B361" s="117"/>
      <c r="C361" s="118"/>
      <c r="D361" s="118"/>
      <c r="E361" s="118"/>
      <c r="F361" s="118"/>
      <c r="G361" s="118"/>
      <c r="H361" s="118"/>
      <c r="I361" s="118"/>
      <c r="J361" s="118"/>
      <c r="K361" s="118"/>
      <c r="L361" s="118"/>
    </row>
    <row r="362" spans="2:12">
      <c r="B362" s="117"/>
      <c r="C362" s="118"/>
      <c r="D362" s="118"/>
      <c r="E362" s="118"/>
      <c r="F362" s="118"/>
      <c r="G362" s="118"/>
      <c r="H362" s="118"/>
      <c r="I362" s="118"/>
      <c r="J362" s="118"/>
      <c r="K362" s="118"/>
      <c r="L362" s="118"/>
    </row>
    <row r="363" spans="2:12">
      <c r="B363" s="117"/>
      <c r="C363" s="118"/>
      <c r="D363" s="118"/>
      <c r="E363" s="118"/>
      <c r="F363" s="118"/>
      <c r="G363" s="118"/>
      <c r="H363" s="118"/>
      <c r="I363" s="118"/>
      <c r="J363" s="118"/>
      <c r="K363" s="118"/>
      <c r="L363" s="118"/>
    </row>
    <row r="364" spans="2:12">
      <c r="B364" s="117"/>
      <c r="C364" s="118"/>
      <c r="D364" s="118"/>
      <c r="E364" s="118"/>
      <c r="F364" s="118"/>
      <c r="G364" s="118"/>
      <c r="H364" s="118"/>
      <c r="I364" s="118"/>
      <c r="J364" s="118"/>
      <c r="K364" s="118"/>
      <c r="L364" s="118"/>
    </row>
    <row r="365" spans="2:12">
      <c r="B365" s="117"/>
      <c r="C365" s="118"/>
      <c r="D365" s="118"/>
      <c r="E365" s="118"/>
      <c r="F365" s="118"/>
      <c r="G365" s="118"/>
      <c r="H365" s="118"/>
      <c r="I365" s="118"/>
      <c r="J365" s="118"/>
      <c r="K365" s="118"/>
      <c r="L365" s="118"/>
    </row>
    <row r="366" spans="2:12">
      <c r="B366" s="117"/>
      <c r="C366" s="118"/>
      <c r="D366" s="118"/>
      <c r="E366" s="118"/>
      <c r="F366" s="118"/>
      <c r="G366" s="118"/>
      <c r="H366" s="118"/>
      <c r="I366" s="118"/>
      <c r="J366" s="118"/>
      <c r="K366" s="118"/>
      <c r="L366" s="118"/>
    </row>
    <row r="367" spans="2:12">
      <c r="B367" s="117"/>
      <c r="C367" s="118"/>
      <c r="D367" s="118"/>
      <c r="E367" s="118"/>
      <c r="F367" s="118"/>
      <c r="G367" s="118"/>
      <c r="H367" s="118"/>
      <c r="I367" s="118"/>
      <c r="J367" s="118"/>
      <c r="K367" s="118"/>
      <c r="L367" s="118"/>
    </row>
    <row r="368" spans="2:12">
      <c r="B368" s="117"/>
      <c r="C368" s="118"/>
      <c r="D368" s="118"/>
      <c r="E368" s="118"/>
      <c r="F368" s="118"/>
      <c r="G368" s="118"/>
      <c r="H368" s="118"/>
      <c r="I368" s="118"/>
      <c r="J368" s="118"/>
      <c r="K368" s="118"/>
      <c r="L368" s="118"/>
    </row>
    <row r="369" spans="2:12">
      <c r="B369" s="117"/>
      <c r="C369" s="118"/>
      <c r="D369" s="118"/>
      <c r="E369" s="118"/>
      <c r="F369" s="118"/>
      <c r="G369" s="118"/>
      <c r="H369" s="118"/>
      <c r="I369" s="118"/>
      <c r="J369" s="118"/>
      <c r="K369" s="118"/>
      <c r="L369" s="118"/>
    </row>
    <row r="370" spans="2:12">
      <c r="B370" s="117"/>
      <c r="C370" s="118"/>
      <c r="D370" s="118"/>
      <c r="E370" s="118"/>
      <c r="F370" s="118"/>
      <c r="G370" s="118"/>
      <c r="H370" s="118"/>
      <c r="I370" s="118"/>
      <c r="J370" s="118"/>
      <c r="K370" s="118"/>
      <c r="L370" s="118"/>
    </row>
    <row r="371" spans="2:12">
      <c r="B371" s="117"/>
      <c r="C371" s="118"/>
      <c r="D371" s="118"/>
      <c r="E371" s="118"/>
      <c r="F371" s="118"/>
      <c r="G371" s="118"/>
      <c r="H371" s="118"/>
      <c r="I371" s="118"/>
      <c r="J371" s="118"/>
      <c r="K371" s="118"/>
      <c r="L371" s="118"/>
    </row>
    <row r="372" spans="2:12">
      <c r="B372" s="117"/>
      <c r="C372" s="118"/>
      <c r="D372" s="118"/>
      <c r="E372" s="118"/>
      <c r="F372" s="118"/>
      <c r="G372" s="118"/>
      <c r="H372" s="118"/>
      <c r="I372" s="118"/>
      <c r="J372" s="118"/>
      <c r="K372" s="118"/>
      <c r="L372" s="118"/>
    </row>
    <row r="373" spans="2:12">
      <c r="B373" s="117"/>
      <c r="C373" s="118"/>
      <c r="D373" s="118"/>
      <c r="E373" s="118"/>
      <c r="F373" s="118"/>
      <c r="G373" s="118"/>
      <c r="H373" s="118"/>
      <c r="I373" s="118"/>
      <c r="J373" s="118"/>
      <c r="K373" s="118"/>
      <c r="L373" s="118"/>
    </row>
    <row r="374" spans="2:12">
      <c r="B374" s="117"/>
      <c r="C374" s="118"/>
      <c r="D374" s="118"/>
      <c r="E374" s="118"/>
      <c r="F374" s="118"/>
      <c r="G374" s="118"/>
      <c r="H374" s="118"/>
      <c r="I374" s="118"/>
      <c r="J374" s="118"/>
      <c r="K374" s="118"/>
      <c r="L374" s="118"/>
    </row>
    <row r="375" spans="2:12">
      <c r="B375" s="117"/>
      <c r="C375" s="118"/>
      <c r="D375" s="118"/>
      <c r="E375" s="118"/>
      <c r="F375" s="118"/>
      <c r="G375" s="118"/>
      <c r="H375" s="118"/>
      <c r="I375" s="118"/>
      <c r="J375" s="118"/>
      <c r="K375" s="118"/>
      <c r="L375" s="118"/>
    </row>
    <row r="376" spans="2:12">
      <c r="B376" s="117"/>
      <c r="C376" s="118"/>
      <c r="D376" s="118"/>
      <c r="E376" s="118"/>
      <c r="F376" s="118"/>
      <c r="G376" s="118"/>
      <c r="H376" s="118"/>
      <c r="I376" s="118"/>
      <c r="J376" s="118"/>
      <c r="K376" s="118"/>
      <c r="L376" s="118"/>
    </row>
    <row r="377" spans="2:12">
      <c r="B377" s="117"/>
      <c r="C377" s="118"/>
      <c r="D377" s="118"/>
      <c r="E377" s="118"/>
      <c r="F377" s="118"/>
      <c r="G377" s="118"/>
      <c r="H377" s="118"/>
      <c r="I377" s="118"/>
      <c r="J377" s="118"/>
      <c r="K377" s="118"/>
      <c r="L377" s="118"/>
    </row>
    <row r="378" spans="2:12">
      <c r="B378" s="117"/>
      <c r="C378" s="118"/>
      <c r="D378" s="118"/>
      <c r="E378" s="118"/>
      <c r="F378" s="118"/>
      <c r="G378" s="118"/>
      <c r="H378" s="118"/>
      <c r="I378" s="118"/>
      <c r="J378" s="118"/>
      <c r="K378" s="118"/>
      <c r="L378" s="118"/>
    </row>
    <row r="379" spans="2:12">
      <c r="B379" s="117"/>
      <c r="C379" s="118"/>
      <c r="D379" s="118"/>
      <c r="E379" s="118"/>
      <c r="F379" s="118"/>
      <c r="G379" s="118"/>
      <c r="H379" s="118"/>
      <c r="I379" s="118"/>
      <c r="J379" s="118"/>
      <c r="K379" s="118"/>
      <c r="L379" s="118"/>
    </row>
    <row r="380" spans="2:12">
      <c r="B380" s="117"/>
      <c r="C380" s="118"/>
      <c r="D380" s="118"/>
      <c r="E380" s="118"/>
      <c r="F380" s="118"/>
      <c r="G380" s="118"/>
      <c r="H380" s="118"/>
      <c r="I380" s="118"/>
      <c r="J380" s="118"/>
      <c r="K380" s="118"/>
      <c r="L380" s="118"/>
    </row>
    <row r="381" spans="2:12">
      <c r="B381" s="117"/>
      <c r="C381" s="118"/>
      <c r="D381" s="118"/>
      <c r="E381" s="118"/>
      <c r="F381" s="118"/>
      <c r="G381" s="118"/>
      <c r="H381" s="118"/>
      <c r="I381" s="118"/>
      <c r="J381" s="118"/>
      <c r="K381" s="118"/>
      <c r="L381" s="118"/>
    </row>
    <row r="382" spans="2:12">
      <c r="B382" s="117"/>
      <c r="C382" s="118"/>
      <c r="D382" s="118"/>
      <c r="E382" s="118"/>
      <c r="F382" s="118"/>
      <c r="G382" s="118"/>
      <c r="H382" s="118"/>
      <c r="I382" s="118"/>
      <c r="J382" s="118"/>
      <c r="K382" s="118"/>
      <c r="L382" s="118"/>
    </row>
    <row r="383" spans="2:12">
      <c r="B383" s="117"/>
      <c r="C383" s="118"/>
      <c r="D383" s="118"/>
      <c r="E383" s="118"/>
      <c r="F383" s="118"/>
      <c r="G383" s="118"/>
      <c r="H383" s="118"/>
      <c r="I383" s="118"/>
      <c r="J383" s="118"/>
      <c r="K383" s="118"/>
      <c r="L383" s="118"/>
    </row>
    <row r="384" spans="2:12">
      <c r="B384" s="117"/>
      <c r="C384" s="118"/>
      <c r="D384" s="118"/>
      <c r="E384" s="118"/>
      <c r="F384" s="118"/>
      <c r="G384" s="118"/>
      <c r="H384" s="118"/>
      <c r="I384" s="118"/>
      <c r="J384" s="118"/>
      <c r="K384" s="118"/>
      <c r="L384" s="118"/>
    </row>
    <row r="385" spans="2:12">
      <c r="B385" s="117"/>
      <c r="C385" s="118"/>
      <c r="D385" s="118"/>
      <c r="E385" s="118"/>
      <c r="F385" s="118"/>
      <c r="G385" s="118"/>
      <c r="H385" s="118"/>
      <c r="I385" s="118"/>
      <c r="J385" s="118"/>
      <c r="K385" s="118"/>
      <c r="L385" s="118"/>
    </row>
    <row r="386" spans="2:12">
      <c r="B386" s="117"/>
      <c r="C386" s="118"/>
      <c r="D386" s="118"/>
      <c r="E386" s="118"/>
      <c r="F386" s="118"/>
      <c r="G386" s="118"/>
      <c r="H386" s="118"/>
      <c r="I386" s="118"/>
      <c r="J386" s="118"/>
      <c r="K386" s="118"/>
      <c r="L386" s="118"/>
    </row>
    <row r="387" spans="2:12">
      <c r="B387" s="117"/>
      <c r="C387" s="118"/>
      <c r="D387" s="118"/>
      <c r="E387" s="118"/>
      <c r="F387" s="118"/>
      <c r="G387" s="118"/>
      <c r="H387" s="118"/>
      <c r="I387" s="118"/>
      <c r="J387" s="118"/>
      <c r="K387" s="118"/>
      <c r="L387" s="118"/>
    </row>
    <row r="388" spans="2:12">
      <c r="B388" s="117"/>
      <c r="C388" s="118"/>
      <c r="D388" s="118"/>
      <c r="E388" s="118"/>
      <c r="F388" s="118"/>
      <c r="G388" s="118"/>
      <c r="H388" s="118"/>
      <c r="I388" s="118"/>
      <c r="J388" s="118"/>
      <c r="K388" s="118"/>
      <c r="L388" s="118"/>
    </row>
    <row r="389" spans="2:12">
      <c r="B389" s="117"/>
      <c r="C389" s="118"/>
      <c r="D389" s="118"/>
      <c r="E389" s="118"/>
      <c r="F389" s="118"/>
      <c r="G389" s="118"/>
      <c r="H389" s="118"/>
      <c r="I389" s="118"/>
      <c r="J389" s="118"/>
      <c r="K389" s="118"/>
      <c r="L389" s="118"/>
    </row>
    <row r="390" spans="2:12">
      <c r="B390" s="117"/>
      <c r="C390" s="118"/>
      <c r="D390" s="118"/>
      <c r="E390" s="118"/>
      <c r="F390" s="118"/>
      <c r="G390" s="118"/>
      <c r="H390" s="118"/>
      <c r="I390" s="118"/>
      <c r="J390" s="118"/>
      <c r="K390" s="118"/>
      <c r="L390" s="118"/>
    </row>
    <row r="391" spans="2:12">
      <c r="B391" s="117"/>
      <c r="C391" s="118"/>
      <c r="D391" s="118"/>
      <c r="E391" s="118"/>
      <c r="F391" s="118"/>
      <c r="G391" s="118"/>
      <c r="H391" s="118"/>
      <c r="I391" s="118"/>
      <c r="J391" s="118"/>
      <c r="K391" s="118"/>
      <c r="L391" s="118"/>
    </row>
    <row r="392" spans="2:12">
      <c r="B392" s="117"/>
      <c r="C392" s="118"/>
      <c r="D392" s="118"/>
      <c r="E392" s="118"/>
      <c r="F392" s="118"/>
      <c r="G392" s="118"/>
      <c r="H392" s="118"/>
      <c r="I392" s="118"/>
      <c r="J392" s="118"/>
      <c r="K392" s="118"/>
      <c r="L392" s="118"/>
    </row>
    <row r="393" spans="2:12">
      <c r="B393" s="117"/>
      <c r="C393" s="118"/>
      <c r="D393" s="118"/>
      <c r="E393" s="118"/>
      <c r="F393" s="118"/>
      <c r="G393" s="118"/>
      <c r="H393" s="118"/>
      <c r="I393" s="118"/>
      <c r="J393" s="118"/>
      <c r="K393" s="118"/>
      <c r="L393" s="118"/>
    </row>
    <row r="394" spans="2:12">
      <c r="B394" s="117"/>
      <c r="C394" s="118"/>
      <c r="D394" s="118"/>
      <c r="E394" s="118"/>
      <c r="F394" s="118"/>
      <c r="G394" s="118"/>
      <c r="H394" s="118"/>
      <c r="I394" s="118"/>
      <c r="J394" s="118"/>
      <c r="K394" s="118"/>
      <c r="L394" s="118"/>
    </row>
    <row r="395" spans="2:12">
      <c r="B395" s="117"/>
      <c r="C395" s="118"/>
      <c r="D395" s="118"/>
      <c r="E395" s="118"/>
      <c r="F395" s="118"/>
      <c r="G395" s="118"/>
      <c r="H395" s="118"/>
      <c r="I395" s="118"/>
      <c r="J395" s="118"/>
      <c r="K395" s="118"/>
      <c r="L395" s="118"/>
    </row>
    <row r="396" spans="2:12">
      <c r="B396" s="117"/>
      <c r="C396" s="118"/>
      <c r="D396" s="118"/>
      <c r="E396" s="118"/>
      <c r="F396" s="118"/>
      <c r="G396" s="118"/>
      <c r="H396" s="118"/>
      <c r="I396" s="118"/>
      <c r="J396" s="118"/>
      <c r="K396" s="118"/>
      <c r="L396" s="118"/>
    </row>
    <row r="397" spans="2:12">
      <c r="B397" s="117"/>
      <c r="C397" s="118"/>
      <c r="D397" s="118"/>
      <c r="E397" s="118"/>
      <c r="F397" s="118"/>
      <c r="G397" s="118"/>
      <c r="H397" s="118"/>
      <c r="I397" s="118"/>
      <c r="J397" s="118"/>
      <c r="K397" s="118"/>
      <c r="L397" s="118"/>
    </row>
    <row r="398" spans="2:12">
      <c r="B398" s="117"/>
      <c r="C398" s="118"/>
      <c r="D398" s="118"/>
      <c r="E398" s="118"/>
      <c r="F398" s="118"/>
      <c r="G398" s="118"/>
      <c r="H398" s="118"/>
      <c r="I398" s="118"/>
      <c r="J398" s="118"/>
      <c r="K398" s="118"/>
      <c r="L398" s="118"/>
    </row>
    <row r="399" spans="2:12">
      <c r="B399" s="117"/>
      <c r="C399" s="118"/>
      <c r="D399" s="118"/>
      <c r="E399" s="118"/>
      <c r="F399" s="118"/>
      <c r="G399" s="118"/>
      <c r="H399" s="118"/>
      <c r="I399" s="118"/>
      <c r="J399" s="118"/>
      <c r="K399" s="118"/>
      <c r="L399" s="118"/>
    </row>
    <row r="400" spans="2:12">
      <c r="B400" s="117"/>
      <c r="C400" s="118"/>
      <c r="D400" s="118"/>
      <c r="E400" s="118"/>
      <c r="F400" s="118"/>
      <c r="G400" s="118"/>
      <c r="H400" s="118"/>
      <c r="I400" s="118"/>
      <c r="J400" s="118"/>
      <c r="K400" s="118"/>
      <c r="L400" s="118"/>
    </row>
    <row r="401" spans="2:12">
      <c r="B401" s="117"/>
      <c r="C401" s="118"/>
      <c r="D401" s="118"/>
      <c r="E401" s="118"/>
      <c r="F401" s="118"/>
      <c r="G401" s="118"/>
      <c r="H401" s="118"/>
      <c r="I401" s="118"/>
      <c r="J401" s="118"/>
      <c r="K401" s="118"/>
      <c r="L401" s="118"/>
    </row>
    <row r="402" spans="2:12">
      <c r="B402" s="117"/>
      <c r="C402" s="118"/>
      <c r="D402" s="118"/>
      <c r="E402" s="118"/>
      <c r="F402" s="118"/>
      <c r="G402" s="118"/>
      <c r="H402" s="118"/>
      <c r="I402" s="118"/>
      <c r="J402" s="118"/>
      <c r="K402" s="118"/>
      <c r="L402" s="118"/>
    </row>
    <row r="403" spans="2:12">
      <c r="B403" s="117"/>
      <c r="C403" s="118"/>
      <c r="D403" s="118"/>
      <c r="E403" s="118"/>
      <c r="F403" s="118"/>
      <c r="G403" s="118"/>
      <c r="H403" s="118"/>
      <c r="I403" s="118"/>
      <c r="J403" s="118"/>
      <c r="K403" s="118"/>
      <c r="L403" s="118"/>
    </row>
    <row r="404" spans="2:12">
      <c r="B404" s="117"/>
      <c r="C404" s="118"/>
      <c r="D404" s="118"/>
      <c r="E404" s="118"/>
      <c r="F404" s="118"/>
      <c r="G404" s="118"/>
      <c r="H404" s="118"/>
      <c r="I404" s="118"/>
      <c r="J404" s="118"/>
      <c r="K404" s="118"/>
      <c r="L404" s="118"/>
    </row>
    <row r="405" spans="2:12">
      <c r="B405" s="117"/>
      <c r="C405" s="118"/>
      <c r="D405" s="118"/>
      <c r="E405" s="118"/>
      <c r="F405" s="118"/>
      <c r="G405" s="118"/>
      <c r="H405" s="118"/>
      <c r="I405" s="118"/>
      <c r="J405" s="118"/>
      <c r="K405" s="118"/>
      <c r="L405" s="118"/>
    </row>
    <row r="406" spans="2:12">
      <c r="B406" s="117"/>
      <c r="C406" s="118"/>
      <c r="D406" s="118"/>
      <c r="E406" s="118"/>
      <c r="F406" s="118"/>
      <c r="G406" s="118"/>
      <c r="H406" s="118"/>
      <c r="I406" s="118"/>
      <c r="J406" s="118"/>
      <c r="K406" s="118"/>
      <c r="L406" s="118"/>
    </row>
    <row r="407" spans="2:12">
      <c r="B407" s="117"/>
      <c r="C407" s="118"/>
      <c r="D407" s="118"/>
      <c r="E407" s="118"/>
      <c r="F407" s="118"/>
      <c r="G407" s="118"/>
      <c r="H407" s="118"/>
      <c r="I407" s="118"/>
      <c r="J407" s="118"/>
      <c r="K407" s="118"/>
      <c r="L407" s="118"/>
    </row>
    <row r="408" spans="2:12">
      <c r="B408" s="117"/>
      <c r="C408" s="118"/>
      <c r="D408" s="118"/>
      <c r="E408" s="118"/>
      <c r="F408" s="118"/>
      <c r="G408" s="118"/>
      <c r="H408" s="118"/>
      <c r="I408" s="118"/>
      <c r="J408" s="118"/>
      <c r="K408" s="118"/>
      <c r="L408" s="118"/>
    </row>
    <row r="409" spans="2:12">
      <c r="B409" s="117"/>
      <c r="C409" s="118"/>
      <c r="D409" s="118"/>
      <c r="E409" s="118"/>
      <c r="F409" s="118"/>
      <c r="G409" s="118"/>
      <c r="H409" s="118"/>
      <c r="I409" s="118"/>
      <c r="J409" s="118"/>
      <c r="K409" s="118"/>
      <c r="L409" s="118"/>
    </row>
    <row r="410" spans="2:12">
      <c r="B410" s="117"/>
      <c r="C410" s="118"/>
      <c r="D410" s="118"/>
      <c r="E410" s="118"/>
      <c r="F410" s="118"/>
      <c r="G410" s="118"/>
      <c r="H410" s="118"/>
      <c r="I410" s="118"/>
      <c r="J410" s="118"/>
      <c r="K410" s="118"/>
      <c r="L410" s="118"/>
    </row>
    <row r="411" spans="2:12">
      <c r="B411" s="117"/>
      <c r="C411" s="118"/>
      <c r="D411" s="118"/>
      <c r="E411" s="118"/>
      <c r="F411" s="118"/>
      <c r="G411" s="118"/>
      <c r="H411" s="118"/>
      <c r="I411" s="118"/>
      <c r="J411" s="118"/>
      <c r="K411" s="118"/>
      <c r="L411" s="118"/>
    </row>
    <row r="412" spans="2:12">
      <c r="B412" s="117"/>
      <c r="C412" s="118"/>
      <c r="D412" s="118"/>
      <c r="E412" s="118"/>
      <c r="F412" s="118"/>
      <c r="G412" s="118"/>
      <c r="H412" s="118"/>
      <c r="I412" s="118"/>
      <c r="J412" s="118"/>
      <c r="K412" s="118"/>
      <c r="L412" s="118"/>
    </row>
    <row r="413" spans="2:12">
      <c r="B413" s="117"/>
      <c r="C413" s="118"/>
      <c r="D413" s="118"/>
      <c r="E413" s="118"/>
      <c r="F413" s="118"/>
      <c r="G413" s="118"/>
      <c r="H413" s="118"/>
      <c r="I413" s="118"/>
      <c r="J413" s="118"/>
      <c r="K413" s="118"/>
      <c r="L413" s="118"/>
    </row>
    <row r="414" spans="2:12">
      <c r="B414" s="117"/>
      <c r="C414" s="118"/>
      <c r="D414" s="118"/>
      <c r="E414" s="118"/>
      <c r="F414" s="118"/>
      <c r="G414" s="118"/>
      <c r="H414" s="118"/>
      <c r="I414" s="118"/>
      <c r="J414" s="118"/>
      <c r="K414" s="118"/>
      <c r="L414" s="118"/>
    </row>
    <row r="415" spans="2:12">
      <c r="B415" s="117"/>
      <c r="C415" s="118"/>
      <c r="D415" s="118"/>
      <c r="E415" s="118"/>
      <c r="F415" s="118"/>
      <c r="G415" s="118"/>
      <c r="H415" s="118"/>
      <c r="I415" s="118"/>
      <c r="J415" s="118"/>
      <c r="K415" s="118"/>
      <c r="L415" s="118"/>
    </row>
    <row r="416" spans="2:12">
      <c r="B416" s="117"/>
      <c r="C416" s="118"/>
      <c r="D416" s="118"/>
      <c r="E416" s="118"/>
      <c r="F416" s="118"/>
      <c r="G416" s="118"/>
      <c r="H416" s="118"/>
      <c r="I416" s="118"/>
      <c r="J416" s="118"/>
      <c r="K416" s="118"/>
      <c r="L416" s="118"/>
    </row>
    <row r="417" spans="2:12">
      <c r="B417" s="117"/>
      <c r="C417" s="118"/>
      <c r="D417" s="118"/>
      <c r="E417" s="118"/>
      <c r="F417" s="118"/>
      <c r="G417" s="118"/>
      <c r="H417" s="118"/>
      <c r="I417" s="118"/>
      <c r="J417" s="118"/>
      <c r="K417" s="118"/>
      <c r="L417" s="118"/>
    </row>
    <row r="418" spans="2:12">
      <c r="B418" s="117"/>
      <c r="C418" s="118"/>
      <c r="D418" s="118"/>
      <c r="E418" s="118"/>
      <c r="F418" s="118"/>
      <c r="G418" s="118"/>
      <c r="H418" s="118"/>
      <c r="I418" s="118"/>
      <c r="J418" s="118"/>
      <c r="K418" s="118"/>
      <c r="L418" s="118"/>
    </row>
    <row r="419" spans="2:12">
      <c r="B419" s="117"/>
      <c r="C419" s="118"/>
      <c r="D419" s="118"/>
      <c r="E419" s="118"/>
      <c r="F419" s="118"/>
      <c r="G419" s="118"/>
      <c r="H419" s="118"/>
      <c r="I419" s="118"/>
      <c r="J419" s="118"/>
      <c r="K419" s="118"/>
      <c r="L419" s="118"/>
    </row>
    <row r="420" spans="2:12">
      <c r="B420" s="117"/>
      <c r="C420" s="118"/>
      <c r="D420" s="118"/>
      <c r="E420" s="118"/>
      <c r="F420" s="118"/>
      <c r="G420" s="118"/>
      <c r="H420" s="118"/>
      <c r="I420" s="118"/>
      <c r="J420" s="118"/>
      <c r="K420" s="118"/>
      <c r="L420" s="118"/>
    </row>
    <row r="421" spans="2:12">
      <c r="B421" s="117"/>
      <c r="C421" s="118"/>
      <c r="D421" s="118"/>
      <c r="E421" s="118"/>
      <c r="F421" s="118"/>
      <c r="G421" s="118"/>
      <c r="H421" s="118"/>
      <c r="I421" s="118"/>
      <c r="J421" s="118"/>
      <c r="K421" s="118"/>
      <c r="L421" s="118"/>
    </row>
    <row r="422" spans="2:12">
      <c r="B422" s="117"/>
      <c r="C422" s="118"/>
      <c r="D422" s="118"/>
      <c r="E422" s="118"/>
      <c r="F422" s="118"/>
      <c r="G422" s="118"/>
      <c r="H422" s="118"/>
      <c r="I422" s="118"/>
      <c r="J422" s="118"/>
      <c r="K422" s="118"/>
      <c r="L422" s="118"/>
    </row>
    <row r="423" spans="2:12">
      <c r="B423" s="117"/>
      <c r="C423" s="118"/>
      <c r="D423" s="118"/>
      <c r="E423" s="118"/>
      <c r="F423" s="118"/>
      <c r="G423" s="118"/>
      <c r="H423" s="118"/>
      <c r="I423" s="118"/>
      <c r="J423" s="118"/>
      <c r="K423" s="118"/>
      <c r="L423" s="118"/>
    </row>
    <row r="424" spans="2:12">
      <c r="B424" s="117"/>
      <c r="C424" s="118"/>
      <c r="D424" s="118"/>
      <c r="E424" s="118"/>
      <c r="F424" s="118"/>
      <c r="G424" s="118"/>
      <c r="H424" s="118"/>
      <c r="I424" s="118"/>
      <c r="J424" s="118"/>
      <c r="K424" s="118"/>
      <c r="L424" s="118"/>
    </row>
    <row r="425" spans="2:12">
      <c r="B425" s="117"/>
      <c r="C425" s="118"/>
      <c r="D425" s="118"/>
      <c r="E425" s="118"/>
      <c r="F425" s="118"/>
      <c r="G425" s="118"/>
      <c r="H425" s="118"/>
      <c r="I425" s="118"/>
      <c r="J425" s="118"/>
      <c r="K425" s="118"/>
      <c r="L425" s="118"/>
    </row>
    <row r="426" spans="2:12">
      <c r="B426" s="117"/>
      <c r="C426" s="118"/>
      <c r="D426" s="118"/>
      <c r="E426" s="118"/>
      <c r="F426" s="118"/>
      <c r="G426" s="118"/>
      <c r="H426" s="118"/>
      <c r="I426" s="118"/>
      <c r="J426" s="118"/>
      <c r="K426" s="118"/>
      <c r="L426" s="118"/>
    </row>
    <row r="427" spans="2:12">
      <c r="B427" s="117"/>
      <c r="C427" s="118"/>
      <c r="D427" s="118"/>
      <c r="E427" s="118"/>
      <c r="F427" s="118"/>
      <c r="G427" s="118"/>
      <c r="H427" s="118"/>
      <c r="I427" s="118"/>
      <c r="J427" s="118"/>
      <c r="K427" s="118"/>
      <c r="L427" s="118"/>
    </row>
    <row r="428" spans="2:12">
      <c r="B428" s="117"/>
      <c r="C428" s="118"/>
      <c r="D428" s="118"/>
      <c r="E428" s="118"/>
      <c r="F428" s="118"/>
      <c r="G428" s="118"/>
      <c r="H428" s="118"/>
      <c r="I428" s="118"/>
      <c r="J428" s="118"/>
      <c r="K428" s="118"/>
      <c r="L428" s="118"/>
    </row>
    <row r="429" spans="2:12">
      <c r="B429" s="117"/>
      <c r="C429" s="118"/>
      <c r="D429" s="118"/>
      <c r="E429" s="118"/>
      <c r="F429" s="118"/>
      <c r="G429" s="118"/>
      <c r="H429" s="118"/>
      <c r="I429" s="118"/>
      <c r="J429" s="118"/>
      <c r="K429" s="118"/>
      <c r="L429" s="118"/>
    </row>
    <row r="430" spans="2:12">
      <c r="B430" s="117"/>
      <c r="C430" s="118"/>
      <c r="D430" s="118"/>
      <c r="E430" s="118"/>
      <c r="F430" s="118"/>
      <c r="G430" s="118"/>
      <c r="H430" s="118"/>
      <c r="I430" s="118"/>
      <c r="J430" s="118"/>
      <c r="K430" s="118"/>
      <c r="L430" s="118"/>
    </row>
    <row r="431" spans="2:12">
      <c r="B431" s="117"/>
      <c r="C431" s="118"/>
      <c r="D431" s="118"/>
      <c r="E431" s="118"/>
      <c r="F431" s="118"/>
      <c r="G431" s="118"/>
      <c r="H431" s="118"/>
      <c r="I431" s="118"/>
      <c r="J431" s="118"/>
      <c r="K431" s="118"/>
      <c r="L431" s="118"/>
    </row>
    <row r="432" spans="2:12">
      <c r="B432" s="117"/>
      <c r="C432" s="118"/>
      <c r="D432" s="118"/>
      <c r="E432" s="118"/>
      <c r="F432" s="118"/>
      <c r="G432" s="118"/>
      <c r="H432" s="118"/>
      <c r="I432" s="118"/>
      <c r="J432" s="118"/>
      <c r="K432" s="118"/>
      <c r="L432" s="118"/>
    </row>
    <row r="433" spans="2:12">
      <c r="B433" s="117"/>
      <c r="C433" s="118"/>
      <c r="D433" s="118"/>
      <c r="E433" s="118"/>
      <c r="F433" s="118"/>
      <c r="G433" s="118"/>
      <c r="H433" s="118"/>
      <c r="I433" s="118"/>
      <c r="J433" s="118"/>
      <c r="K433" s="118"/>
      <c r="L433" s="118"/>
    </row>
    <row r="434" spans="2:12">
      <c r="B434" s="117"/>
      <c r="C434" s="118"/>
      <c r="D434" s="118"/>
      <c r="E434" s="118"/>
      <c r="F434" s="118"/>
      <c r="G434" s="118"/>
      <c r="H434" s="118"/>
      <c r="I434" s="118"/>
      <c r="J434" s="118"/>
      <c r="K434" s="118"/>
      <c r="L434" s="118"/>
    </row>
    <row r="435" spans="2:12">
      <c r="B435" s="117"/>
      <c r="C435" s="118"/>
      <c r="D435" s="118"/>
      <c r="E435" s="118"/>
      <c r="F435" s="118"/>
      <c r="G435" s="118"/>
      <c r="H435" s="118"/>
      <c r="I435" s="118"/>
      <c r="J435" s="118"/>
      <c r="K435" s="118"/>
      <c r="L435" s="118"/>
    </row>
    <row r="436" spans="2:12">
      <c r="B436" s="117"/>
      <c r="C436" s="118"/>
      <c r="D436" s="118"/>
      <c r="E436" s="118"/>
      <c r="F436" s="118"/>
      <c r="G436" s="118"/>
      <c r="H436" s="118"/>
      <c r="I436" s="118"/>
      <c r="J436" s="118"/>
      <c r="K436" s="118"/>
      <c r="L436" s="118"/>
    </row>
    <row r="437" spans="2:12">
      <c r="B437" s="117"/>
      <c r="C437" s="118"/>
      <c r="D437" s="118"/>
      <c r="E437" s="118"/>
      <c r="F437" s="118"/>
      <c r="G437" s="118"/>
      <c r="H437" s="118"/>
      <c r="I437" s="118"/>
      <c r="J437" s="118"/>
      <c r="K437" s="118"/>
      <c r="L437" s="118"/>
    </row>
    <row r="438" spans="2:12">
      <c r="B438" s="117"/>
      <c r="C438" s="118"/>
      <c r="D438" s="118"/>
      <c r="E438" s="118"/>
      <c r="F438" s="118"/>
      <c r="G438" s="118"/>
      <c r="H438" s="118"/>
      <c r="I438" s="118"/>
      <c r="J438" s="118"/>
      <c r="K438" s="118"/>
      <c r="L438" s="118"/>
    </row>
    <row r="439" spans="2:12">
      <c r="B439" s="117"/>
      <c r="C439" s="118"/>
      <c r="D439" s="118"/>
      <c r="E439" s="118"/>
      <c r="F439" s="118"/>
      <c r="G439" s="118"/>
      <c r="H439" s="118"/>
      <c r="I439" s="118"/>
      <c r="J439" s="118"/>
      <c r="K439" s="118"/>
      <c r="L439" s="118"/>
    </row>
    <row r="440" spans="2:12">
      <c r="B440" s="117"/>
      <c r="C440" s="118"/>
      <c r="D440" s="118"/>
      <c r="E440" s="118"/>
      <c r="F440" s="118"/>
      <c r="G440" s="118"/>
      <c r="H440" s="118"/>
      <c r="I440" s="118"/>
      <c r="J440" s="118"/>
      <c r="K440" s="118"/>
      <c r="L440" s="118"/>
    </row>
    <row r="441" spans="2:12">
      <c r="B441" s="117"/>
      <c r="C441" s="118"/>
      <c r="D441" s="118"/>
      <c r="E441" s="118"/>
      <c r="F441" s="118"/>
      <c r="G441" s="118"/>
      <c r="H441" s="118"/>
      <c r="I441" s="118"/>
      <c r="J441" s="118"/>
      <c r="K441" s="118"/>
      <c r="L441" s="118"/>
    </row>
    <row r="442" spans="2:12">
      <c r="B442" s="117"/>
      <c r="C442" s="118"/>
      <c r="D442" s="118"/>
      <c r="E442" s="118"/>
      <c r="F442" s="118"/>
      <c r="G442" s="118"/>
      <c r="H442" s="118"/>
      <c r="I442" s="118"/>
      <c r="J442" s="118"/>
      <c r="K442" s="118"/>
      <c r="L442" s="118"/>
    </row>
    <row r="443" spans="2:12">
      <c r="B443" s="117"/>
      <c r="C443" s="118"/>
      <c r="D443" s="118"/>
      <c r="E443" s="118"/>
      <c r="F443" s="118"/>
      <c r="G443" s="118"/>
      <c r="H443" s="118"/>
      <c r="I443" s="118"/>
      <c r="J443" s="118"/>
      <c r="K443" s="118"/>
      <c r="L443" s="118"/>
    </row>
    <row r="444" spans="2:12">
      <c r="B444" s="117"/>
      <c r="C444" s="118"/>
      <c r="D444" s="118"/>
      <c r="E444" s="118"/>
      <c r="F444" s="118"/>
      <c r="G444" s="118"/>
      <c r="H444" s="118"/>
      <c r="I444" s="118"/>
      <c r="J444" s="118"/>
      <c r="K444" s="118"/>
      <c r="L444" s="118"/>
    </row>
    <row r="445" spans="2:12">
      <c r="B445" s="117"/>
      <c r="C445" s="118"/>
      <c r="D445" s="118"/>
      <c r="E445" s="118"/>
      <c r="F445" s="118"/>
      <c r="G445" s="118"/>
      <c r="H445" s="118"/>
      <c r="I445" s="118"/>
      <c r="J445" s="118"/>
      <c r="K445" s="118"/>
      <c r="L445" s="118"/>
    </row>
    <row r="446" spans="2:12">
      <c r="B446" s="117"/>
      <c r="C446" s="118"/>
      <c r="D446" s="118"/>
      <c r="E446" s="118"/>
      <c r="F446" s="118"/>
      <c r="G446" s="118"/>
      <c r="H446" s="118"/>
      <c r="I446" s="118"/>
      <c r="J446" s="118"/>
      <c r="K446" s="118"/>
      <c r="L446" s="118"/>
    </row>
    <row r="447" spans="2:12">
      <c r="B447" s="117"/>
      <c r="C447" s="118"/>
      <c r="D447" s="118"/>
      <c r="E447" s="118"/>
      <c r="F447" s="118"/>
      <c r="G447" s="118"/>
      <c r="H447" s="118"/>
      <c r="I447" s="118"/>
      <c r="J447" s="118"/>
      <c r="K447" s="118"/>
      <c r="L447" s="118"/>
    </row>
    <row r="448" spans="2:12">
      <c r="B448" s="117"/>
      <c r="C448" s="118"/>
      <c r="D448" s="118"/>
      <c r="E448" s="118"/>
      <c r="F448" s="118"/>
      <c r="G448" s="118"/>
      <c r="H448" s="118"/>
      <c r="I448" s="118"/>
      <c r="J448" s="118"/>
      <c r="K448" s="118"/>
      <c r="L448" s="118"/>
    </row>
    <row r="449" spans="2:12">
      <c r="B449" s="117"/>
      <c r="C449" s="118"/>
      <c r="D449" s="118"/>
      <c r="E449" s="118"/>
      <c r="F449" s="118"/>
      <c r="G449" s="118"/>
      <c r="H449" s="118"/>
      <c r="I449" s="118"/>
      <c r="J449" s="118"/>
      <c r="K449" s="118"/>
      <c r="L449" s="118"/>
    </row>
    <row r="450" spans="2:12">
      <c r="B450" s="117"/>
      <c r="C450" s="118"/>
      <c r="D450" s="118"/>
      <c r="E450" s="118"/>
      <c r="F450" s="118"/>
      <c r="G450" s="118"/>
      <c r="H450" s="118"/>
      <c r="I450" s="118"/>
      <c r="J450" s="118"/>
      <c r="K450" s="118"/>
      <c r="L450" s="118"/>
    </row>
    <row r="451" spans="2:12">
      <c r="B451" s="117"/>
      <c r="C451" s="118"/>
      <c r="D451" s="118"/>
      <c r="E451" s="118"/>
      <c r="F451" s="118"/>
      <c r="G451" s="118"/>
      <c r="H451" s="118"/>
      <c r="I451" s="118"/>
      <c r="J451" s="118"/>
      <c r="K451" s="118"/>
      <c r="L451" s="118"/>
    </row>
    <row r="452" spans="2:12">
      <c r="B452" s="117"/>
      <c r="C452" s="118"/>
      <c r="D452" s="118"/>
      <c r="E452" s="118"/>
      <c r="F452" s="118"/>
      <c r="G452" s="118"/>
      <c r="H452" s="118"/>
      <c r="I452" s="118"/>
      <c r="J452" s="118"/>
      <c r="K452" s="118"/>
      <c r="L452" s="118"/>
    </row>
    <row r="453" spans="2:12">
      <c r="B453" s="117"/>
      <c r="C453" s="118"/>
      <c r="D453" s="118"/>
      <c r="E453" s="118"/>
      <c r="F453" s="118"/>
      <c r="G453" s="118"/>
      <c r="H453" s="118"/>
      <c r="I453" s="118"/>
      <c r="J453" s="118"/>
      <c r="K453" s="118"/>
      <c r="L453" s="118"/>
    </row>
    <row r="454" spans="2:12">
      <c r="B454" s="117"/>
      <c r="C454" s="118"/>
      <c r="D454" s="118"/>
      <c r="E454" s="118"/>
      <c r="F454" s="118"/>
      <c r="G454" s="118"/>
      <c r="H454" s="118"/>
      <c r="I454" s="118"/>
      <c r="J454" s="118"/>
      <c r="K454" s="118"/>
      <c r="L454" s="118"/>
    </row>
    <row r="455" spans="2:12">
      <c r="B455" s="117"/>
      <c r="C455" s="118"/>
      <c r="D455" s="118"/>
      <c r="E455" s="118"/>
      <c r="F455" s="118"/>
      <c r="G455" s="118"/>
      <c r="H455" s="118"/>
      <c r="I455" s="118"/>
      <c r="J455" s="118"/>
      <c r="K455" s="118"/>
      <c r="L455" s="118"/>
    </row>
    <row r="456" spans="2:12">
      <c r="B456" s="117"/>
      <c r="C456" s="118"/>
      <c r="D456" s="118"/>
      <c r="E456" s="118"/>
      <c r="F456" s="118"/>
      <c r="G456" s="118"/>
      <c r="H456" s="118"/>
      <c r="I456" s="118"/>
      <c r="J456" s="118"/>
      <c r="K456" s="118"/>
      <c r="L456" s="118"/>
    </row>
    <row r="457" spans="2:12">
      <c r="B457" s="117"/>
      <c r="C457" s="118"/>
      <c r="D457" s="118"/>
      <c r="E457" s="118"/>
      <c r="F457" s="118"/>
      <c r="G457" s="118"/>
      <c r="H457" s="118"/>
      <c r="I457" s="118"/>
      <c r="J457" s="118"/>
      <c r="K457" s="118"/>
      <c r="L457" s="118"/>
    </row>
    <row r="458" spans="2:12">
      <c r="B458" s="117"/>
      <c r="C458" s="118"/>
      <c r="D458" s="118"/>
      <c r="E458" s="118"/>
      <c r="F458" s="118"/>
      <c r="G458" s="118"/>
      <c r="H458" s="118"/>
      <c r="I458" s="118"/>
      <c r="J458" s="118"/>
      <c r="K458" s="118"/>
      <c r="L458" s="118"/>
    </row>
    <row r="459" spans="2:12">
      <c r="B459" s="117"/>
      <c r="C459" s="118"/>
      <c r="D459" s="118"/>
      <c r="E459" s="118"/>
      <c r="F459" s="118"/>
      <c r="G459" s="118"/>
      <c r="H459" s="118"/>
      <c r="I459" s="118"/>
      <c r="J459" s="118"/>
      <c r="K459" s="118"/>
      <c r="L459" s="118"/>
    </row>
    <row r="460" spans="2:12">
      <c r="B460" s="117"/>
      <c r="C460" s="118"/>
      <c r="D460" s="118"/>
      <c r="E460" s="118"/>
      <c r="F460" s="118"/>
      <c r="G460" s="118"/>
      <c r="H460" s="118"/>
      <c r="I460" s="118"/>
      <c r="J460" s="118"/>
      <c r="K460" s="118"/>
      <c r="L460" s="118"/>
    </row>
    <row r="461" spans="2:12">
      <c r="B461" s="117"/>
      <c r="C461" s="118"/>
      <c r="D461" s="118"/>
      <c r="E461" s="118"/>
      <c r="F461" s="118"/>
      <c r="G461" s="118"/>
      <c r="H461" s="118"/>
      <c r="I461" s="118"/>
      <c r="J461" s="118"/>
      <c r="K461" s="118"/>
      <c r="L461" s="118"/>
    </row>
    <row r="462" spans="2:12">
      <c r="B462" s="117"/>
      <c r="C462" s="118"/>
      <c r="D462" s="118"/>
      <c r="E462" s="118"/>
      <c r="F462" s="118"/>
      <c r="G462" s="118"/>
      <c r="H462" s="118"/>
      <c r="I462" s="118"/>
      <c r="J462" s="118"/>
      <c r="K462" s="118"/>
      <c r="L462" s="118"/>
    </row>
    <row r="463" spans="2:12">
      <c r="B463" s="117"/>
      <c r="C463" s="118"/>
      <c r="D463" s="118"/>
      <c r="E463" s="118"/>
      <c r="F463" s="118"/>
      <c r="G463" s="118"/>
      <c r="H463" s="118"/>
      <c r="I463" s="118"/>
      <c r="J463" s="118"/>
      <c r="K463" s="118"/>
      <c r="L463" s="118"/>
    </row>
    <row r="464" spans="2:12">
      <c r="B464" s="117"/>
      <c r="C464" s="118"/>
      <c r="D464" s="118"/>
      <c r="E464" s="118"/>
      <c r="F464" s="118"/>
      <c r="G464" s="118"/>
      <c r="H464" s="118"/>
      <c r="I464" s="118"/>
      <c r="J464" s="118"/>
      <c r="K464" s="118"/>
      <c r="L464" s="118"/>
    </row>
    <row r="465" spans="2:12">
      <c r="B465" s="117"/>
      <c r="C465" s="118"/>
      <c r="D465" s="118"/>
      <c r="E465" s="118"/>
      <c r="F465" s="118"/>
      <c r="G465" s="118"/>
      <c r="H465" s="118"/>
      <c r="I465" s="118"/>
      <c r="J465" s="118"/>
      <c r="K465" s="118"/>
      <c r="L465" s="118"/>
    </row>
    <row r="466" spans="2:12">
      <c r="B466" s="117"/>
      <c r="C466" s="118"/>
      <c r="D466" s="118"/>
      <c r="E466" s="118"/>
      <c r="F466" s="118"/>
      <c r="G466" s="118"/>
      <c r="H466" s="118"/>
      <c r="I466" s="118"/>
      <c r="J466" s="118"/>
      <c r="K466" s="118"/>
      <c r="L466" s="118"/>
    </row>
    <row r="467" spans="2:12">
      <c r="B467" s="117"/>
      <c r="C467" s="118"/>
      <c r="D467" s="118"/>
      <c r="E467" s="118"/>
      <c r="F467" s="118"/>
      <c r="G467" s="118"/>
      <c r="H467" s="118"/>
      <c r="I467" s="118"/>
      <c r="J467" s="118"/>
      <c r="K467" s="118"/>
      <c r="L467" s="118"/>
    </row>
    <row r="468" spans="2:12">
      <c r="B468" s="117"/>
      <c r="C468" s="118"/>
      <c r="D468" s="118"/>
      <c r="E468" s="118"/>
      <c r="F468" s="118"/>
      <c r="G468" s="118"/>
      <c r="H468" s="118"/>
      <c r="I468" s="118"/>
      <c r="J468" s="118"/>
      <c r="K468" s="118"/>
      <c r="L468" s="118"/>
    </row>
    <row r="469" spans="2:12">
      <c r="B469" s="117"/>
      <c r="C469" s="118"/>
      <c r="D469" s="118"/>
      <c r="E469" s="118"/>
      <c r="F469" s="118"/>
      <c r="G469" s="118"/>
      <c r="H469" s="118"/>
      <c r="I469" s="118"/>
      <c r="J469" s="118"/>
      <c r="K469" s="118"/>
      <c r="L469" s="118"/>
    </row>
    <row r="470" spans="2:12">
      <c r="B470" s="117"/>
      <c r="C470" s="118"/>
      <c r="D470" s="118"/>
      <c r="E470" s="118"/>
      <c r="F470" s="118"/>
      <c r="G470" s="118"/>
      <c r="H470" s="118"/>
      <c r="I470" s="118"/>
      <c r="J470" s="118"/>
      <c r="K470" s="118"/>
      <c r="L470" s="118"/>
    </row>
    <row r="471" spans="2:12">
      <c r="B471" s="117"/>
      <c r="C471" s="118"/>
      <c r="D471" s="118"/>
      <c r="E471" s="118"/>
      <c r="F471" s="118"/>
      <c r="G471" s="118"/>
      <c r="H471" s="118"/>
      <c r="I471" s="118"/>
      <c r="J471" s="118"/>
      <c r="K471" s="118"/>
      <c r="L471" s="118"/>
    </row>
    <row r="472" spans="2:12">
      <c r="B472" s="117"/>
      <c r="C472" s="118"/>
      <c r="D472" s="118"/>
      <c r="E472" s="118"/>
      <c r="F472" s="118"/>
      <c r="G472" s="118"/>
      <c r="H472" s="118"/>
      <c r="I472" s="118"/>
      <c r="J472" s="118"/>
      <c r="K472" s="118"/>
      <c r="L472" s="118"/>
    </row>
    <row r="473" spans="2:12">
      <c r="B473" s="117"/>
      <c r="C473" s="118"/>
      <c r="D473" s="118"/>
      <c r="E473" s="118"/>
      <c r="F473" s="118"/>
      <c r="G473" s="118"/>
      <c r="H473" s="118"/>
      <c r="I473" s="118"/>
      <c r="J473" s="118"/>
      <c r="K473" s="118"/>
      <c r="L473" s="118"/>
    </row>
    <row r="474" spans="2:12">
      <c r="B474" s="117"/>
      <c r="C474" s="117"/>
      <c r="D474" s="117"/>
      <c r="E474" s="118"/>
      <c r="F474" s="118"/>
      <c r="G474" s="118"/>
      <c r="H474" s="118"/>
      <c r="I474" s="118"/>
      <c r="J474" s="118"/>
      <c r="K474" s="118"/>
      <c r="L474" s="118"/>
    </row>
    <row r="475" spans="2:12">
      <c r="B475" s="117"/>
      <c r="C475" s="117"/>
      <c r="D475" s="117"/>
      <c r="E475" s="118"/>
      <c r="F475" s="118"/>
      <c r="G475" s="118"/>
      <c r="H475" s="118"/>
      <c r="I475" s="118"/>
      <c r="J475" s="118"/>
      <c r="K475" s="118"/>
      <c r="L475" s="118"/>
    </row>
    <row r="476" spans="2:12">
      <c r="B476" s="117"/>
      <c r="C476" s="117"/>
      <c r="D476" s="117"/>
      <c r="E476" s="118"/>
      <c r="F476" s="118"/>
      <c r="G476" s="118"/>
      <c r="H476" s="118"/>
      <c r="I476" s="118"/>
      <c r="J476" s="118"/>
      <c r="K476" s="118"/>
      <c r="L476" s="118"/>
    </row>
    <row r="477" spans="2:12">
      <c r="B477" s="117"/>
      <c r="C477" s="117"/>
      <c r="D477" s="117"/>
      <c r="E477" s="118"/>
      <c r="F477" s="118"/>
      <c r="G477" s="118"/>
      <c r="H477" s="118"/>
      <c r="I477" s="118"/>
      <c r="J477" s="118"/>
      <c r="K477" s="118"/>
      <c r="L477" s="118"/>
    </row>
    <row r="478" spans="2:12">
      <c r="B478" s="117"/>
      <c r="C478" s="117"/>
      <c r="D478" s="117"/>
      <c r="E478" s="118"/>
      <c r="F478" s="118"/>
      <c r="G478" s="118"/>
      <c r="H478" s="118"/>
      <c r="I478" s="118"/>
      <c r="J478" s="118"/>
      <c r="K478" s="118"/>
      <c r="L478" s="118"/>
    </row>
    <row r="479" spans="2:12">
      <c r="B479" s="117"/>
      <c r="C479" s="117"/>
      <c r="D479" s="117"/>
      <c r="E479" s="118"/>
      <c r="F479" s="118"/>
      <c r="G479" s="118"/>
      <c r="H479" s="118"/>
      <c r="I479" s="118"/>
      <c r="J479" s="118"/>
      <c r="K479" s="118"/>
      <c r="L479" s="118"/>
    </row>
    <row r="480" spans="2:12">
      <c r="B480" s="117"/>
      <c r="C480" s="117"/>
      <c r="D480" s="117"/>
      <c r="E480" s="118"/>
      <c r="F480" s="118"/>
      <c r="G480" s="118"/>
      <c r="H480" s="118"/>
      <c r="I480" s="118"/>
      <c r="J480" s="118"/>
      <c r="K480" s="118"/>
      <c r="L480" s="118"/>
    </row>
    <row r="481" spans="2:12">
      <c r="B481" s="117"/>
      <c r="C481" s="117"/>
      <c r="D481" s="117"/>
      <c r="E481" s="118"/>
      <c r="F481" s="118"/>
      <c r="G481" s="118"/>
      <c r="H481" s="118"/>
      <c r="I481" s="118"/>
      <c r="J481" s="118"/>
      <c r="K481" s="118"/>
      <c r="L481" s="118"/>
    </row>
    <row r="482" spans="2:12">
      <c r="B482" s="117"/>
      <c r="C482" s="117"/>
      <c r="D482" s="117"/>
      <c r="E482" s="118"/>
      <c r="F482" s="118"/>
      <c r="G482" s="118"/>
      <c r="H482" s="118"/>
      <c r="I482" s="118"/>
      <c r="J482" s="118"/>
      <c r="K482" s="118"/>
      <c r="L482" s="118"/>
    </row>
    <row r="483" spans="2:12">
      <c r="B483" s="117"/>
      <c r="C483" s="117"/>
      <c r="D483" s="117"/>
      <c r="E483" s="118"/>
      <c r="F483" s="118"/>
      <c r="G483" s="118"/>
      <c r="H483" s="118"/>
      <c r="I483" s="118"/>
      <c r="J483" s="118"/>
      <c r="K483" s="118"/>
      <c r="L483" s="118"/>
    </row>
    <row r="484" spans="2:12">
      <c r="B484" s="117"/>
      <c r="C484" s="117"/>
      <c r="D484" s="117"/>
      <c r="E484" s="118"/>
      <c r="F484" s="118"/>
      <c r="G484" s="118"/>
      <c r="H484" s="118"/>
      <c r="I484" s="118"/>
      <c r="J484" s="118"/>
      <c r="K484" s="118"/>
      <c r="L484" s="118"/>
    </row>
    <row r="485" spans="2:12">
      <c r="B485" s="117"/>
      <c r="C485" s="117"/>
      <c r="D485" s="117"/>
      <c r="E485" s="118"/>
      <c r="F485" s="118"/>
      <c r="G485" s="118"/>
      <c r="H485" s="118"/>
      <c r="I485" s="118"/>
      <c r="J485" s="118"/>
      <c r="K485" s="118"/>
      <c r="L485" s="118"/>
    </row>
    <row r="486" spans="2:12">
      <c r="B486" s="117"/>
      <c r="C486" s="117"/>
      <c r="D486" s="117"/>
      <c r="E486" s="118"/>
      <c r="F486" s="118"/>
      <c r="G486" s="118"/>
      <c r="H486" s="118"/>
      <c r="I486" s="118"/>
      <c r="J486" s="118"/>
      <c r="K486" s="118"/>
      <c r="L486" s="118"/>
    </row>
    <row r="487" spans="2:12">
      <c r="B487" s="117"/>
      <c r="C487" s="117"/>
      <c r="D487" s="117"/>
      <c r="E487" s="118"/>
      <c r="F487" s="118"/>
      <c r="G487" s="118"/>
      <c r="H487" s="118"/>
      <c r="I487" s="118"/>
      <c r="J487" s="118"/>
      <c r="K487" s="118"/>
      <c r="L487" s="118"/>
    </row>
    <row r="488" spans="2:12">
      <c r="B488" s="117"/>
      <c r="C488" s="117"/>
      <c r="D488" s="117"/>
      <c r="E488" s="118"/>
      <c r="F488" s="118"/>
      <c r="G488" s="118"/>
      <c r="H488" s="118"/>
      <c r="I488" s="118"/>
      <c r="J488" s="118"/>
      <c r="K488" s="118"/>
      <c r="L488" s="118"/>
    </row>
    <row r="489" spans="2:12">
      <c r="B489" s="117"/>
      <c r="C489" s="117"/>
      <c r="D489" s="117"/>
      <c r="E489" s="118"/>
      <c r="F489" s="118"/>
      <c r="G489" s="118"/>
      <c r="H489" s="118"/>
      <c r="I489" s="118"/>
      <c r="J489" s="118"/>
      <c r="K489" s="118"/>
      <c r="L489" s="118"/>
    </row>
    <row r="490" spans="2:12">
      <c r="B490" s="117"/>
      <c r="C490" s="117"/>
      <c r="D490" s="117"/>
      <c r="E490" s="118"/>
      <c r="F490" s="118"/>
      <c r="G490" s="118"/>
      <c r="H490" s="118"/>
      <c r="I490" s="118"/>
      <c r="J490" s="118"/>
      <c r="K490" s="118"/>
      <c r="L490" s="118"/>
    </row>
    <row r="491" spans="2:12">
      <c r="B491" s="117"/>
      <c r="C491" s="117"/>
      <c r="D491" s="117"/>
      <c r="E491" s="118"/>
      <c r="F491" s="118"/>
      <c r="G491" s="118"/>
      <c r="H491" s="118"/>
      <c r="I491" s="118"/>
      <c r="J491" s="118"/>
      <c r="K491" s="118"/>
      <c r="L491" s="118"/>
    </row>
    <row r="492" spans="2:12">
      <c r="B492" s="117"/>
      <c r="C492" s="117"/>
      <c r="D492" s="117"/>
      <c r="E492" s="118"/>
      <c r="F492" s="118"/>
      <c r="G492" s="118"/>
      <c r="H492" s="118"/>
      <c r="I492" s="118"/>
      <c r="J492" s="118"/>
      <c r="K492" s="118"/>
      <c r="L492" s="118"/>
    </row>
    <row r="493" spans="2:12">
      <c r="B493" s="117"/>
      <c r="C493" s="117"/>
      <c r="D493" s="117"/>
      <c r="E493" s="118"/>
      <c r="F493" s="118"/>
      <c r="G493" s="118"/>
      <c r="H493" s="118"/>
      <c r="I493" s="118"/>
      <c r="J493" s="118"/>
      <c r="K493" s="118"/>
      <c r="L493" s="118"/>
    </row>
    <row r="494" spans="2:12">
      <c r="B494" s="117"/>
      <c r="C494" s="117"/>
      <c r="D494" s="117"/>
      <c r="E494" s="118"/>
      <c r="F494" s="118"/>
      <c r="G494" s="118"/>
      <c r="H494" s="118"/>
      <c r="I494" s="118"/>
      <c r="J494" s="118"/>
      <c r="K494" s="118"/>
      <c r="L494" s="118"/>
    </row>
    <row r="495" spans="2:12">
      <c r="B495" s="117"/>
      <c r="C495" s="117"/>
      <c r="D495" s="117"/>
      <c r="E495" s="118"/>
      <c r="F495" s="118"/>
      <c r="G495" s="118"/>
      <c r="H495" s="118"/>
      <c r="I495" s="118"/>
      <c r="J495" s="118"/>
      <c r="K495" s="118"/>
      <c r="L495" s="118"/>
    </row>
    <row r="496" spans="2:12">
      <c r="B496" s="117"/>
      <c r="C496" s="117"/>
      <c r="D496" s="117"/>
      <c r="E496" s="118"/>
      <c r="F496" s="118"/>
      <c r="G496" s="118"/>
      <c r="H496" s="118"/>
      <c r="I496" s="118"/>
      <c r="J496" s="118"/>
      <c r="K496" s="118"/>
      <c r="L496" s="118"/>
    </row>
    <row r="497" spans="2:12">
      <c r="B497" s="117"/>
      <c r="C497" s="117"/>
      <c r="D497" s="117"/>
      <c r="E497" s="118"/>
      <c r="F497" s="118"/>
      <c r="G497" s="118"/>
      <c r="H497" s="118"/>
      <c r="I497" s="118"/>
      <c r="J497" s="118"/>
      <c r="K497" s="118"/>
      <c r="L497" s="118"/>
    </row>
    <row r="498" spans="2:12">
      <c r="B498" s="117"/>
      <c r="C498" s="117"/>
      <c r="D498" s="117"/>
      <c r="E498" s="118"/>
      <c r="F498" s="118"/>
      <c r="G498" s="118"/>
      <c r="H498" s="118"/>
      <c r="I498" s="118"/>
      <c r="J498" s="118"/>
      <c r="K498" s="118"/>
      <c r="L498" s="118"/>
    </row>
    <row r="499" spans="2:12">
      <c r="B499" s="117"/>
      <c r="C499" s="117"/>
      <c r="D499" s="117"/>
      <c r="E499" s="118"/>
      <c r="F499" s="118"/>
      <c r="G499" s="118"/>
      <c r="H499" s="118"/>
      <c r="I499" s="118"/>
      <c r="J499" s="118"/>
      <c r="K499" s="118"/>
      <c r="L499" s="118"/>
    </row>
    <row r="500" spans="2:12">
      <c r="B500" s="117"/>
      <c r="C500" s="117"/>
      <c r="D500" s="117"/>
      <c r="E500" s="118"/>
      <c r="F500" s="118"/>
      <c r="G500" s="118"/>
      <c r="H500" s="118"/>
      <c r="I500" s="118"/>
      <c r="J500" s="118"/>
      <c r="K500" s="118"/>
      <c r="L500" s="118"/>
    </row>
    <row r="501" spans="2:12">
      <c r="B501" s="117"/>
      <c r="C501" s="117"/>
      <c r="D501" s="117"/>
      <c r="E501" s="118"/>
      <c r="F501" s="118"/>
      <c r="G501" s="118"/>
      <c r="H501" s="118"/>
      <c r="I501" s="118"/>
      <c r="J501" s="118"/>
      <c r="K501" s="118"/>
      <c r="L501" s="118"/>
    </row>
    <row r="502" spans="2:12">
      <c r="B502" s="117"/>
      <c r="C502" s="117"/>
      <c r="D502" s="117"/>
      <c r="E502" s="118"/>
      <c r="F502" s="118"/>
      <c r="G502" s="118"/>
      <c r="H502" s="118"/>
      <c r="I502" s="118"/>
      <c r="J502" s="118"/>
      <c r="K502" s="118"/>
      <c r="L502" s="118"/>
    </row>
    <row r="503" spans="2:12">
      <c r="B503" s="117"/>
      <c r="C503" s="117"/>
      <c r="D503" s="117"/>
      <c r="E503" s="118"/>
      <c r="F503" s="118"/>
      <c r="G503" s="118"/>
      <c r="H503" s="118"/>
      <c r="I503" s="118"/>
      <c r="J503" s="118"/>
      <c r="K503" s="118"/>
      <c r="L503" s="118"/>
    </row>
    <row r="504" spans="2:12">
      <c r="B504" s="117"/>
      <c r="C504" s="117"/>
      <c r="D504" s="117"/>
      <c r="E504" s="118"/>
      <c r="F504" s="118"/>
      <c r="G504" s="118"/>
      <c r="H504" s="118"/>
      <c r="I504" s="118"/>
      <c r="J504" s="118"/>
      <c r="K504" s="118"/>
      <c r="L504" s="118"/>
    </row>
    <row r="505" spans="2:12">
      <c r="B505" s="117"/>
      <c r="C505" s="117"/>
      <c r="D505" s="117"/>
      <c r="E505" s="118"/>
      <c r="F505" s="118"/>
      <c r="G505" s="118"/>
      <c r="H505" s="118"/>
      <c r="I505" s="118"/>
      <c r="J505" s="118"/>
      <c r="K505" s="118"/>
      <c r="L505" s="118"/>
    </row>
    <row r="506" spans="2:12">
      <c r="B506" s="117"/>
      <c r="C506" s="117"/>
      <c r="D506" s="117"/>
      <c r="E506" s="118"/>
      <c r="F506" s="118"/>
      <c r="G506" s="118"/>
      <c r="H506" s="118"/>
      <c r="I506" s="118"/>
      <c r="J506" s="118"/>
      <c r="K506" s="118"/>
      <c r="L506" s="118"/>
    </row>
    <row r="507" spans="2:12">
      <c r="B507" s="117"/>
      <c r="C507" s="117"/>
      <c r="D507" s="117"/>
      <c r="E507" s="118"/>
      <c r="F507" s="118"/>
      <c r="G507" s="118"/>
      <c r="H507" s="118"/>
      <c r="I507" s="118"/>
      <c r="J507" s="118"/>
      <c r="K507" s="118"/>
      <c r="L507" s="118"/>
    </row>
    <row r="508" spans="2:12">
      <c r="B508" s="117"/>
      <c r="C508" s="117"/>
      <c r="D508" s="117"/>
      <c r="E508" s="118"/>
      <c r="F508" s="118"/>
      <c r="G508" s="118"/>
      <c r="H508" s="118"/>
      <c r="I508" s="118"/>
      <c r="J508" s="118"/>
      <c r="K508" s="118"/>
      <c r="L508" s="118"/>
    </row>
    <row r="509" spans="2:12">
      <c r="B509" s="117"/>
      <c r="C509" s="117"/>
      <c r="D509" s="117"/>
      <c r="E509" s="118"/>
      <c r="F509" s="118"/>
      <c r="G509" s="118"/>
      <c r="H509" s="118"/>
      <c r="I509" s="118"/>
      <c r="J509" s="118"/>
      <c r="K509" s="118"/>
      <c r="L509" s="118"/>
    </row>
    <row r="510" spans="2:12">
      <c r="B510" s="117"/>
      <c r="C510" s="117"/>
      <c r="D510" s="117"/>
      <c r="E510" s="118"/>
      <c r="F510" s="118"/>
      <c r="G510" s="118"/>
      <c r="H510" s="118"/>
      <c r="I510" s="118"/>
      <c r="J510" s="118"/>
      <c r="K510" s="118"/>
      <c r="L510" s="118"/>
    </row>
    <row r="511" spans="2:12">
      <c r="B511" s="117"/>
      <c r="C511" s="117"/>
      <c r="D511" s="117"/>
      <c r="E511" s="118"/>
      <c r="F511" s="118"/>
      <c r="G511" s="118"/>
      <c r="H511" s="118"/>
      <c r="I511" s="118"/>
      <c r="J511" s="118"/>
      <c r="K511" s="118"/>
      <c r="L511" s="118"/>
    </row>
    <row r="512" spans="2:12">
      <c r="B512" s="117"/>
      <c r="C512" s="117"/>
      <c r="D512" s="117"/>
      <c r="E512" s="118"/>
      <c r="F512" s="118"/>
      <c r="G512" s="118"/>
      <c r="H512" s="118"/>
      <c r="I512" s="118"/>
      <c r="J512" s="118"/>
      <c r="K512" s="118"/>
      <c r="L512" s="118"/>
    </row>
    <row r="513" spans="2:12">
      <c r="B513" s="117"/>
      <c r="C513" s="117"/>
      <c r="D513" s="117"/>
      <c r="E513" s="118"/>
      <c r="F513" s="118"/>
      <c r="G513" s="118"/>
      <c r="H513" s="118"/>
      <c r="I513" s="118"/>
      <c r="J513" s="118"/>
      <c r="K513" s="118"/>
      <c r="L513" s="118"/>
    </row>
    <row r="514" spans="2:12">
      <c r="B514" s="117"/>
      <c r="C514" s="117"/>
      <c r="D514" s="117"/>
      <c r="E514" s="118"/>
      <c r="F514" s="118"/>
      <c r="G514" s="118"/>
      <c r="H514" s="118"/>
      <c r="I514" s="118"/>
      <c r="J514" s="118"/>
      <c r="K514" s="118"/>
      <c r="L514" s="118"/>
    </row>
    <row r="515" spans="2:12">
      <c r="B515" s="117"/>
      <c r="C515" s="117"/>
      <c r="D515" s="117"/>
      <c r="E515" s="118"/>
      <c r="F515" s="118"/>
      <c r="G515" s="118"/>
      <c r="H515" s="118"/>
      <c r="I515" s="118"/>
      <c r="J515" s="118"/>
      <c r="K515" s="118"/>
      <c r="L515" s="118"/>
    </row>
    <row r="516" spans="2:12">
      <c r="B516" s="117"/>
      <c r="C516" s="117"/>
      <c r="D516" s="117"/>
      <c r="E516" s="118"/>
      <c r="F516" s="118"/>
      <c r="G516" s="118"/>
      <c r="H516" s="118"/>
      <c r="I516" s="118"/>
      <c r="J516" s="118"/>
      <c r="K516" s="118"/>
      <c r="L516" s="118"/>
    </row>
    <row r="517" spans="2:12">
      <c r="B517" s="117"/>
      <c r="C517" s="117"/>
      <c r="D517" s="117"/>
      <c r="E517" s="118"/>
      <c r="F517" s="118"/>
      <c r="G517" s="118"/>
      <c r="H517" s="118"/>
      <c r="I517" s="118"/>
      <c r="J517" s="118"/>
      <c r="K517" s="118"/>
      <c r="L517" s="118"/>
    </row>
    <row r="518" spans="2:12">
      <c r="B518" s="117"/>
      <c r="C518" s="117"/>
      <c r="D518" s="117"/>
      <c r="E518" s="118"/>
      <c r="F518" s="118"/>
      <c r="G518" s="118"/>
      <c r="H518" s="118"/>
      <c r="I518" s="118"/>
      <c r="J518" s="118"/>
      <c r="K518" s="118"/>
      <c r="L518" s="118"/>
    </row>
    <row r="519" spans="2:12">
      <c r="B519" s="117"/>
      <c r="C519" s="117"/>
      <c r="D519" s="117"/>
      <c r="E519" s="118"/>
      <c r="F519" s="118"/>
      <c r="G519" s="118"/>
      <c r="H519" s="118"/>
      <c r="I519" s="118"/>
      <c r="J519" s="118"/>
      <c r="K519" s="118"/>
      <c r="L519" s="118"/>
    </row>
    <row r="520" spans="2:12">
      <c r="B520" s="117"/>
      <c r="C520" s="117"/>
      <c r="D520" s="117"/>
      <c r="E520" s="118"/>
      <c r="F520" s="118"/>
      <c r="G520" s="118"/>
      <c r="H520" s="118"/>
      <c r="I520" s="118"/>
      <c r="J520" s="118"/>
      <c r="K520" s="118"/>
      <c r="L520" s="118"/>
    </row>
    <row r="521" spans="2:12">
      <c r="B521" s="117"/>
      <c r="C521" s="117"/>
      <c r="D521" s="117"/>
      <c r="E521" s="118"/>
      <c r="F521" s="118"/>
      <c r="G521" s="118"/>
      <c r="H521" s="118"/>
      <c r="I521" s="118"/>
      <c r="J521" s="118"/>
      <c r="K521" s="118"/>
      <c r="L521" s="118"/>
    </row>
    <row r="522" spans="2:12">
      <c r="B522" s="117"/>
      <c r="C522" s="117"/>
      <c r="D522" s="117"/>
      <c r="E522" s="118"/>
      <c r="F522" s="118"/>
      <c r="G522" s="118"/>
      <c r="H522" s="118"/>
      <c r="I522" s="118"/>
      <c r="J522" s="118"/>
      <c r="K522" s="118"/>
      <c r="L522" s="118"/>
    </row>
    <row r="523" spans="2:12">
      <c r="B523" s="117"/>
      <c r="C523" s="117"/>
      <c r="D523" s="117"/>
      <c r="E523" s="118"/>
      <c r="F523" s="118"/>
      <c r="G523" s="118"/>
      <c r="H523" s="118"/>
      <c r="I523" s="118"/>
      <c r="J523" s="118"/>
      <c r="K523" s="118"/>
      <c r="L523" s="118"/>
    </row>
    <row r="524" spans="2:12">
      <c r="B524" s="117"/>
      <c r="C524" s="117"/>
      <c r="D524" s="117"/>
      <c r="E524" s="118"/>
      <c r="F524" s="118"/>
      <c r="G524" s="118"/>
      <c r="H524" s="118"/>
      <c r="I524" s="118"/>
      <c r="J524" s="118"/>
      <c r="K524" s="118"/>
      <c r="L524" s="118"/>
    </row>
    <row r="525" spans="2:12">
      <c r="B525" s="117"/>
      <c r="C525" s="117"/>
      <c r="D525" s="117"/>
      <c r="E525" s="118"/>
      <c r="F525" s="118"/>
      <c r="G525" s="118"/>
      <c r="H525" s="118"/>
      <c r="I525" s="118"/>
      <c r="J525" s="118"/>
      <c r="K525" s="118"/>
      <c r="L525" s="118"/>
    </row>
    <row r="526" spans="2:12">
      <c r="B526" s="117"/>
      <c r="C526" s="117"/>
      <c r="D526" s="117"/>
      <c r="E526" s="118"/>
      <c r="F526" s="118"/>
      <c r="G526" s="118"/>
      <c r="H526" s="118"/>
      <c r="I526" s="118"/>
      <c r="J526" s="118"/>
      <c r="K526" s="118"/>
      <c r="L526" s="118"/>
    </row>
    <row r="527" spans="2:12">
      <c r="B527" s="117"/>
      <c r="C527" s="117"/>
      <c r="D527" s="117"/>
      <c r="E527" s="118"/>
      <c r="F527" s="118"/>
      <c r="G527" s="118"/>
      <c r="H527" s="118"/>
      <c r="I527" s="118"/>
      <c r="J527" s="118"/>
      <c r="K527" s="118"/>
      <c r="L527" s="118"/>
    </row>
    <row r="528" spans="2:12">
      <c r="B528" s="117"/>
      <c r="C528" s="117"/>
      <c r="D528" s="117"/>
      <c r="E528" s="118"/>
      <c r="F528" s="118"/>
      <c r="G528" s="118"/>
      <c r="H528" s="118"/>
      <c r="I528" s="118"/>
      <c r="J528" s="118"/>
      <c r="K528" s="118"/>
      <c r="L528" s="118"/>
    </row>
    <row r="529" spans="2:12">
      <c r="B529" s="117"/>
      <c r="C529" s="117"/>
      <c r="D529" s="117"/>
      <c r="E529" s="118"/>
      <c r="F529" s="118"/>
      <c r="G529" s="118"/>
      <c r="H529" s="118"/>
      <c r="I529" s="118"/>
      <c r="J529" s="118"/>
      <c r="K529" s="118"/>
      <c r="L529" s="118"/>
    </row>
    <row r="530" spans="2:12">
      <c r="B530" s="117"/>
      <c r="C530" s="117"/>
      <c r="D530" s="117"/>
      <c r="E530" s="118"/>
      <c r="F530" s="118"/>
      <c r="G530" s="118"/>
      <c r="H530" s="118"/>
      <c r="I530" s="118"/>
      <c r="J530" s="118"/>
      <c r="K530" s="118"/>
      <c r="L530" s="118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08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58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3.8554687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147</v>
      </c>
      <c r="C1" s="67" t="s" vm="1">
        <v>231</v>
      </c>
    </row>
    <row r="2" spans="2:12">
      <c r="B2" s="46" t="s">
        <v>146</v>
      </c>
      <c r="C2" s="67" t="s">
        <v>232</v>
      </c>
    </row>
    <row r="3" spans="2:12">
      <c r="B3" s="46" t="s">
        <v>148</v>
      </c>
      <c r="C3" s="67" t="s">
        <v>233</v>
      </c>
    </row>
    <row r="4" spans="2:12">
      <c r="B4" s="46" t="s">
        <v>149</v>
      </c>
      <c r="C4" s="67">
        <v>8802</v>
      </c>
    </row>
    <row r="6" spans="2:12" ht="26.25" customHeight="1">
      <c r="B6" s="145" t="s">
        <v>174</v>
      </c>
      <c r="C6" s="146"/>
      <c r="D6" s="146"/>
      <c r="E6" s="146"/>
      <c r="F6" s="146"/>
      <c r="G6" s="146"/>
      <c r="H6" s="146"/>
      <c r="I6" s="146"/>
      <c r="J6" s="146"/>
      <c r="K6" s="146"/>
      <c r="L6" s="147"/>
    </row>
    <row r="7" spans="2:12" s="3" customFormat="1" ht="63">
      <c r="B7" s="66" t="s">
        <v>116</v>
      </c>
      <c r="C7" s="49" t="s">
        <v>47</v>
      </c>
      <c r="D7" s="49" t="s">
        <v>118</v>
      </c>
      <c r="E7" s="49" t="s">
        <v>14</v>
      </c>
      <c r="F7" s="49" t="s">
        <v>68</v>
      </c>
      <c r="G7" s="49" t="s">
        <v>104</v>
      </c>
      <c r="H7" s="49" t="s">
        <v>16</v>
      </c>
      <c r="I7" s="49" t="s">
        <v>18</v>
      </c>
      <c r="J7" s="49" t="s">
        <v>63</v>
      </c>
      <c r="K7" s="49" t="s">
        <v>150</v>
      </c>
      <c r="L7" s="51" t="s">
        <v>151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210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8" t="s">
        <v>46</v>
      </c>
      <c r="C10" s="69"/>
      <c r="D10" s="69"/>
      <c r="E10" s="69"/>
      <c r="F10" s="69"/>
      <c r="G10" s="69"/>
      <c r="H10" s="69"/>
      <c r="I10" s="69"/>
      <c r="J10" s="77">
        <f>J11+J59</f>
        <v>667818.93901745207</v>
      </c>
      <c r="K10" s="78">
        <f>IFERROR(J10/$J$10,0)</f>
        <v>1</v>
      </c>
      <c r="L10" s="78">
        <f>J10/'סכום נכסי הקרן'!$C$42</f>
        <v>0.14296932083721506</v>
      </c>
    </row>
    <row r="11" spans="2:12">
      <c r="B11" s="70" t="s">
        <v>200</v>
      </c>
      <c r="C11" s="71"/>
      <c r="D11" s="71"/>
      <c r="E11" s="71"/>
      <c r="F11" s="71"/>
      <c r="G11" s="71"/>
      <c r="H11" s="71"/>
      <c r="I11" s="71"/>
      <c r="J11" s="80">
        <f>J12+J21</f>
        <v>646862.98706210905</v>
      </c>
      <c r="K11" s="81">
        <f t="shared" ref="K11:K60" si="0">IFERROR(J11/$J$10,0)</f>
        <v>0.96862030899247176</v>
      </c>
      <c r="L11" s="81">
        <f>J11/'סכום נכסי הקרן'!$C$42</f>
        <v>0.1384829877257871</v>
      </c>
    </row>
    <row r="12" spans="2:12">
      <c r="B12" s="89" t="s">
        <v>44</v>
      </c>
      <c r="C12" s="71"/>
      <c r="D12" s="71"/>
      <c r="E12" s="71"/>
      <c r="F12" s="71"/>
      <c r="G12" s="71"/>
      <c r="H12" s="71"/>
      <c r="I12" s="71"/>
      <c r="J12" s="80">
        <f>SUM(J13:J19)</f>
        <v>393743.24532128306</v>
      </c>
      <c r="K12" s="81">
        <f t="shared" si="0"/>
        <v>0.5895958055645879</v>
      </c>
      <c r="L12" s="81">
        <f>J12/'סכום נכסי הקרן'!$C$42</f>
        <v>8.4294111890039838E-2</v>
      </c>
    </row>
    <row r="13" spans="2:12">
      <c r="B13" s="76" t="s">
        <v>3035</v>
      </c>
      <c r="C13" s="73" t="s">
        <v>3036</v>
      </c>
      <c r="D13" s="73">
        <v>11</v>
      </c>
      <c r="E13" s="73" t="s">
        <v>317</v>
      </c>
      <c r="F13" s="73" t="s">
        <v>318</v>
      </c>
      <c r="G13" s="86" t="s">
        <v>134</v>
      </c>
      <c r="H13" s="87">
        <v>0</v>
      </c>
      <c r="I13" s="87">
        <v>0</v>
      </c>
      <c r="J13" s="83">
        <v>27931.201789137001</v>
      </c>
      <c r="K13" s="84">
        <f t="shared" si="0"/>
        <v>4.1824512839111136E-2</v>
      </c>
      <c r="L13" s="84">
        <f>J13/'סכום נכסי הקרן'!$C$42</f>
        <v>5.9796221949551011E-3</v>
      </c>
    </row>
    <row r="14" spans="2:12">
      <c r="B14" s="76" t="s">
        <v>3037</v>
      </c>
      <c r="C14" s="73" t="s">
        <v>3038</v>
      </c>
      <c r="D14" s="73">
        <v>12</v>
      </c>
      <c r="E14" s="73" t="s">
        <v>317</v>
      </c>
      <c r="F14" s="73" t="s">
        <v>318</v>
      </c>
      <c r="G14" s="86" t="s">
        <v>134</v>
      </c>
      <c r="H14" s="87">
        <v>0</v>
      </c>
      <c r="I14" s="87">
        <v>0</v>
      </c>
      <c r="J14" s="83">
        <v>15593.180324674</v>
      </c>
      <c r="K14" s="84">
        <f t="shared" si="0"/>
        <v>2.3349413162220164E-2</v>
      </c>
      <c r="L14" s="84">
        <f>J14/'סכום נכסי הקרן'!$C$42</f>
        <v>3.3382497417501471E-3</v>
      </c>
    </row>
    <row r="15" spans="2:12">
      <c r="B15" s="76" t="s">
        <v>3037</v>
      </c>
      <c r="C15" s="73" t="s">
        <v>3039</v>
      </c>
      <c r="D15" s="73">
        <v>12</v>
      </c>
      <c r="E15" s="73" t="s">
        <v>317</v>
      </c>
      <c r="F15" s="73" t="s">
        <v>318</v>
      </c>
      <c r="G15" s="86" t="s">
        <v>134</v>
      </c>
      <c r="H15" s="87">
        <v>0</v>
      </c>
      <c r="I15" s="87">
        <v>0</v>
      </c>
      <c r="J15" s="83">
        <v>174.94514999999998</v>
      </c>
      <c r="K15" s="84">
        <f t="shared" si="0"/>
        <v>2.6196494255972E-4</v>
      </c>
      <c r="L15" s="84">
        <f>J15/'סכום נכסי הקרן'!$C$42</f>
        <v>3.7452949920923225E-5</v>
      </c>
    </row>
    <row r="16" spans="2:12">
      <c r="B16" s="76" t="s">
        <v>3040</v>
      </c>
      <c r="C16" s="73" t="s">
        <v>3041</v>
      </c>
      <c r="D16" s="73">
        <v>10</v>
      </c>
      <c r="E16" s="73" t="s">
        <v>317</v>
      </c>
      <c r="F16" s="73" t="s">
        <v>318</v>
      </c>
      <c r="G16" s="86" t="s">
        <v>134</v>
      </c>
      <c r="H16" s="87">
        <v>0</v>
      </c>
      <c r="I16" s="87">
        <v>0</v>
      </c>
      <c r="J16" s="83">
        <v>4399.6550250810005</v>
      </c>
      <c r="K16" s="84">
        <f t="shared" si="0"/>
        <v>6.5880956169858257E-3</v>
      </c>
      <c r="L16" s="84">
        <f>J16/'סכום נכסי הקרן'!$C$42</f>
        <v>9.4189555597109695E-4</v>
      </c>
    </row>
    <row r="17" spans="2:12">
      <c r="B17" s="76" t="s">
        <v>3040</v>
      </c>
      <c r="C17" s="73" t="s">
        <v>3042</v>
      </c>
      <c r="D17" s="73">
        <v>10</v>
      </c>
      <c r="E17" s="73" t="s">
        <v>317</v>
      </c>
      <c r="F17" s="73" t="s">
        <v>318</v>
      </c>
      <c r="G17" s="86" t="s">
        <v>134</v>
      </c>
      <c r="H17" s="87">
        <v>0</v>
      </c>
      <c r="I17" s="87">
        <v>0</v>
      </c>
      <c r="J17" s="83">
        <v>27071.633120562001</v>
      </c>
      <c r="K17" s="84">
        <f t="shared" si="0"/>
        <v>4.0537384519810003E-2</v>
      </c>
      <c r="L17" s="84">
        <f>J17/'סכום נכסי הקרן'!$C$42</f>
        <v>5.7956023333142715E-3</v>
      </c>
    </row>
    <row r="18" spans="2:12">
      <c r="B18" s="76" t="s">
        <v>3040</v>
      </c>
      <c r="C18" s="73" t="s">
        <v>3043</v>
      </c>
      <c r="D18" s="73">
        <v>10</v>
      </c>
      <c r="E18" s="73" t="s">
        <v>317</v>
      </c>
      <c r="F18" s="73" t="s">
        <v>318</v>
      </c>
      <c r="G18" s="86" t="s">
        <v>134</v>
      </c>
      <c r="H18" s="87">
        <v>0</v>
      </c>
      <c r="I18" s="87">
        <v>0</v>
      </c>
      <c r="J18" s="83">
        <v>298925.32005000004</v>
      </c>
      <c r="K18" s="84">
        <f t="shared" si="0"/>
        <v>0.44761431966844573</v>
      </c>
      <c r="L18" s="84">
        <f>J18/'סכום נכסי הקרן'!$C$42</f>
        <v>6.3995115280009757E-2</v>
      </c>
    </row>
    <row r="19" spans="2:12">
      <c r="B19" s="76" t="s">
        <v>3044</v>
      </c>
      <c r="C19" s="73" t="s">
        <v>3045</v>
      </c>
      <c r="D19" s="73">
        <v>20</v>
      </c>
      <c r="E19" s="73" t="s">
        <v>317</v>
      </c>
      <c r="F19" s="73" t="s">
        <v>318</v>
      </c>
      <c r="G19" s="86" t="s">
        <v>134</v>
      </c>
      <c r="H19" s="87">
        <v>0</v>
      </c>
      <c r="I19" s="87">
        <v>0</v>
      </c>
      <c r="J19" s="83">
        <v>19647.309861829002</v>
      </c>
      <c r="K19" s="84">
        <f t="shared" si="0"/>
        <v>2.9420114815455332E-2</v>
      </c>
      <c r="L19" s="84">
        <f>J19/'סכום נכסי הקרן'!$C$42</f>
        <v>4.2061738341185378E-3</v>
      </c>
    </row>
    <row r="20" spans="2:12">
      <c r="B20" s="72"/>
      <c r="C20" s="73"/>
      <c r="D20" s="73"/>
      <c r="E20" s="73"/>
      <c r="F20" s="73"/>
      <c r="G20" s="73"/>
      <c r="H20" s="73"/>
      <c r="I20" s="73"/>
      <c r="J20" s="73"/>
      <c r="K20" s="84"/>
      <c r="L20" s="73"/>
    </row>
    <row r="21" spans="2:12">
      <c r="B21" s="89" t="s">
        <v>45</v>
      </c>
      <c r="C21" s="71"/>
      <c r="D21" s="71"/>
      <c r="E21" s="71"/>
      <c r="F21" s="71"/>
      <c r="G21" s="71"/>
      <c r="H21" s="71"/>
      <c r="I21" s="71"/>
      <c r="J21" s="80">
        <f>SUM(J22:J55)</f>
        <v>253119.74174082602</v>
      </c>
      <c r="K21" s="81">
        <f t="shared" si="0"/>
        <v>0.37902450342788385</v>
      </c>
      <c r="L21" s="81">
        <f>J21/'סכום נכסי הקרן'!$C$42</f>
        <v>5.4188875835747247E-2</v>
      </c>
    </row>
    <row r="22" spans="2:12">
      <c r="B22" s="76" t="s">
        <v>3035</v>
      </c>
      <c r="C22" s="73" t="s">
        <v>3046</v>
      </c>
      <c r="D22" s="73">
        <v>11</v>
      </c>
      <c r="E22" s="73" t="s">
        <v>317</v>
      </c>
      <c r="F22" s="73" t="s">
        <v>318</v>
      </c>
      <c r="G22" s="86" t="s">
        <v>135</v>
      </c>
      <c r="H22" s="87">
        <v>0</v>
      </c>
      <c r="I22" s="87">
        <v>0</v>
      </c>
      <c r="J22" s="83">
        <v>91.99855875599998</v>
      </c>
      <c r="K22" s="84">
        <f t="shared" si="0"/>
        <v>1.3775973303685506E-4</v>
      </c>
      <c r="L22" s="84">
        <f>J22/'סכום נכסי הקרן'!$C$42</f>
        <v>1.9695415470995227E-5</v>
      </c>
    </row>
    <row r="23" spans="2:12">
      <c r="B23" s="76" t="s">
        <v>3035</v>
      </c>
      <c r="C23" s="73" t="s">
        <v>3047</v>
      </c>
      <c r="D23" s="73">
        <v>11</v>
      </c>
      <c r="E23" s="73" t="s">
        <v>317</v>
      </c>
      <c r="F23" s="73" t="s">
        <v>318</v>
      </c>
      <c r="G23" s="86" t="s">
        <v>137</v>
      </c>
      <c r="H23" s="87">
        <v>0</v>
      </c>
      <c r="I23" s="87">
        <v>0</v>
      </c>
      <c r="J23" s="83">
        <v>5.8337500000000002E-4</v>
      </c>
      <c r="K23" s="84">
        <f t="shared" si="0"/>
        <v>8.735526441617654E-10</v>
      </c>
      <c r="L23" s="84">
        <f>J23/'סכום נכסי הקרן'!$C$42</f>
        <v>1.2489122825136101E-10</v>
      </c>
    </row>
    <row r="24" spans="2:12">
      <c r="B24" s="76" t="s">
        <v>3035</v>
      </c>
      <c r="C24" s="73" t="s">
        <v>3048</v>
      </c>
      <c r="D24" s="73">
        <v>11</v>
      </c>
      <c r="E24" s="73" t="s">
        <v>317</v>
      </c>
      <c r="F24" s="73" t="s">
        <v>318</v>
      </c>
      <c r="G24" s="86" t="s">
        <v>136</v>
      </c>
      <c r="H24" s="87">
        <v>0</v>
      </c>
      <c r="I24" s="87">
        <v>0</v>
      </c>
      <c r="J24" s="83">
        <v>1.5182120000000004E-2</v>
      </c>
      <c r="K24" s="84">
        <f t="shared" si="0"/>
        <v>2.2733886556642339E-8</v>
      </c>
      <c r="L24" s="84">
        <f>J24/'סכום נכסי הקרן'!$C$42</f>
        <v>3.2502483209934493E-9</v>
      </c>
    </row>
    <row r="25" spans="2:12">
      <c r="B25" s="76" t="s">
        <v>3035</v>
      </c>
      <c r="C25" s="73" t="s">
        <v>3049</v>
      </c>
      <c r="D25" s="73">
        <v>11</v>
      </c>
      <c r="E25" s="73" t="s">
        <v>317</v>
      </c>
      <c r="F25" s="73" t="s">
        <v>318</v>
      </c>
      <c r="G25" s="86" t="s">
        <v>133</v>
      </c>
      <c r="H25" s="87">
        <v>0</v>
      </c>
      <c r="I25" s="87">
        <v>0</v>
      </c>
      <c r="J25" s="83">
        <v>11852.911904072002</v>
      </c>
      <c r="K25" s="84">
        <f t="shared" si="0"/>
        <v>1.7748690867484145E-2</v>
      </c>
      <c r="L25" s="84">
        <f>J25/'סכום נכסי הקרן'!$C$42</f>
        <v>2.5375182790738893E-3</v>
      </c>
    </row>
    <row r="26" spans="2:12">
      <c r="B26" s="76" t="s">
        <v>3037</v>
      </c>
      <c r="C26" s="73" t="s">
        <v>3050</v>
      </c>
      <c r="D26" s="73">
        <v>12</v>
      </c>
      <c r="E26" s="73" t="s">
        <v>317</v>
      </c>
      <c r="F26" s="73" t="s">
        <v>318</v>
      </c>
      <c r="G26" s="86" t="s">
        <v>135</v>
      </c>
      <c r="H26" s="87">
        <v>0</v>
      </c>
      <c r="I26" s="87">
        <v>0</v>
      </c>
      <c r="J26" s="83">
        <v>1964.4651274570001</v>
      </c>
      <c r="K26" s="84">
        <f t="shared" si="0"/>
        <v>2.9416133815361335E-3</v>
      </c>
      <c r="L26" s="84">
        <f>J26/'סכום נכסי הקרן'!$C$42</f>
        <v>4.2056046732388461E-4</v>
      </c>
    </row>
    <row r="27" spans="2:12">
      <c r="B27" s="76" t="s">
        <v>3037</v>
      </c>
      <c r="C27" s="73" t="s">
        <v>3051</v>
      </c>
      <c r="D27" s="73">
        <v>12</v>
      </c>
      <c r="E27" s="73" t="s">
        <v>317</v>
      </c>
      <c r="F27" s="73" t="s">
        <v>318</v>
      </c>
      <c r="G27" s="86" t="s">
        <v>137</v>
      </c>
      <c r="H27" s="87">
        <v>0</v>
      </c>
      <c r="I27" s="87">
        <v>0</v>
      </c>
      <c r="J27" s="83">
        <v>41.53848</v>
      </c>
      <c r="K27" s="84">
        <f t="shared" si="0"/>
        <v>6.2200212622173741E-5</v>
      </c>
      <c r="L27" s="84">
        <f>J27/'סכום נכסי הקרן'!$C$42</f>
        <v>8.8927221545225525E-6</v>
      </c>
    </row>
    <row r="28" spans="2:12">
      <c r="B28" s="76" t="s">
        <v>3037</v>
      </c>
      <c r="C28" s="73" t="s">
        <v>3052</v>
      </c>
      <c r="D28" s="73">
        <v>12</v>
      </c>
      <c r="E28" s="73" t="s">
        <v>317</v>
      </c>
      <c r="F28" s="73" t="s">
        <v>318</v>
      </c>
      <c r="G28" s="86" t="s">
        <v>133</v>
      </c>
      <c r="H28" s="87">
        <v>0</v>
      </c>
      <c r="I28" s="87">
        <v>0</v>
      </c>
      <c r="J28" s="83">
        <v>25172.457453717005</v>
      </c>
      <c r="K28" s="84">
        <f t="shared" si="0"/>
        <v>3.7693536350964695E-2</v>
      </c>
      <c r="L28" s="84">
        <f>J28/'סכום נכסי הקרן'!$C$42</f>
        <v>5.3890192920503007E-3</v>
      </c>
    </row>
    <row r="29" spans="2:12">
      <c r="B29" s="76" t="s">
        <v>3037</v>
      </c>
      <c r="C29" s="73" t="s">
        <v>3053</v>
      </c>
      <c r="D29" s="73">
        <v>12</v>
      </c>
      <c r="E29" s="73" t="s">
        <v>317</v>
      </c>
      <c r="F29" s="73" t="s">
        <v>318</v>
      </c>
      <c r="G29" s="86" t="s">
        <v>136</v>
      </c>
      <c r="H29" s="87">
        <v>0</v>
      </c>
      <c r="I29" s="87">
        <v>0</v>
      </c>
      <c r="J29" s="83">
        <v>560.28230399999995</v>
      </c>
      <c r="K29" s="84">
        <f t="shared" si="0"/>
        <v>8.3897336727875897E-4</v>
      </c>
      <c r="L29" s="84">
        <f>J29/'סכום נכסי הקרן'!$C$42</f>
        <v>1.1994745252035556E-4</v>
      </c>
    </row>
    <row r="30" spans="2:12">
      <c r="B30" s="76" t="s">
        <v>3037</v>
      </c>
      <c r="C30" s="73" t="s">
        <v>3054</v>
      </c>
      <c r="D30" s="73">
        <v>12</v>
      </c>
      <c r="E30" s="73" t="s">
        <v>317</v>
      </c>
      <c r="F30" s="73" t="s">
        <v>318</v>
      </c>
      <c r="G30" s="86" t="s">
        <v>142</v>
      </c>
      <c r="H30" s="87">
        <v>0</v>
      </c>
      <c r="I30" s="87">
        <v>0</v>
      </c>
      <c r="J30" s="83">
        <v>4.7370446039999994</v>
      </c>
      <c r="K30" s="84">
        <f t="shared" si="0"/>
        <v>7.0933067740928599E-6</v>
      </c>
      <c r="L30" s="84">
        <f>J30/'סכום נכסי הקרן'!$C$42</f>
        <v>1.014125251982073E-6</v>
      </c>
    </row>
    <row r="31" spans="2:12">
      <c r="B31" s="76" t="s">
        <v>3037</v>
      </c>
      <c r="C31" s="73" t="s">
        <v>3055</v>
      </c>
      <c r="D31" s="73">
        <v>12</v>
      </c>
      <c r="E31" s="73" t="s">
        <v>317</v>
      </c>
      <c r="F31" s="73" t="s">
        <v>318</v>
      </c>
      <c r="G31" s="86" t="s">
        <v>140</v>
      </c>
      <c r="H31" s="87">
        <v>0</v>
      </c>
      <c r="I31" s="87">
        <v>0</v>
      </c>
      <c r="J31" s="83">
        <v>8.2459999999999992E-2</v>
      </c>
      <c r="K31" s="84">
        <f t="shared" si="0"/>
        <v>1.2347658202284838E-7</v>
      </c>
      <c r="L31" s="84">
        <f>J31/'סכום נכסי הקרן'!$C$42</f>
        <v>1.765336307110731E-8</v>
      </c>
    </row>
    <row r="32" spans="2:12">
      <c r="B32" s="76" t="s">
        <v>3040</v>
      </c>
      <c r="C32" s="73" t="s">
        <v>3056</v>
      </c>
      <c r="D32" s="73">
        <v>10</v>
      </c>
      <c r="E32" s="73" t="s">
        <v>317</v>
      </c>
      <c r="F32" s="73" t="s">
        <v>318</v>
      </c>
      <c r="G32" s="86" t="s">
        <v>138</v>
      </c>
      <c r="H32" s="87">
        <v>0</v>
      </c>
      <c r="I32" s="87">
        <v>0</v>
      </c>
      <c r="J32" s="83">
        <v>1.6106344000000002E-2</v>
      </c>
      <c r="K32" s="84">
        <f t="shared" si="0"/>
        <v>2.4117830536068544E-8</v>
      </c>
      <c r="L32" s="84">
        <f>J32/'סכום נכסי הקרן'!$C$42</f>
        <v>3.448109851808766E-9</v>
      </c>
    </row>
    <row r="33" spans="2:12">
      <c r="B33" s="76" t="s">
        <v>3040</v>
      </c>
      <c r="C33" s="73" t="s">
        <v>3057</v>
      </c>
      <c r="D33" s="73">
        <v>10</v>
      </c>
      <c r="E33" s="73" t="s">
        <v>317</v>
      </c>
      <c r="F33" s="73" t="s">
        <v>318</v>
      </c>
      <c r="G33" s="86" t="s">
        <v>135</v>
      </c>
      <c r="H33" s="87">
        <v>0</v>
      </c>
      <c r="I33" s="87">
        <v>0</v>
      </c>
      <c r="J33" s="83">
        <v>11929.432217565</v>
      </c>
      <c r="K33" s="84">
        <f t="shared" si="0"/>
        <v>1.7863273292483321E-2</v>
      </c>
      <c r="L33" s="84">
        <f>J33/'סכום נכסי הקרן'!$C$42</f>
        <v>2.5539000505559032E-3</v>
      </c>
    </row>
    <row r="34" spans="2:12">
      <c r="B34" s="76" t="s">
        <v>3040</v>
      </c>
      <c r="C34" s="73" t="s">
        <v>3058</v>
      </c>
      <c r="D34" s="73">
        <v>10</v>
      </c>
      <c r="E34" s="73" t="s">
        <v>317</v>
      </c>
      <c r="F34" s="73" t="s">
        <v>318</v>
      </c>
      <c r="G34" s="86" t="s">
        <v>133</v>
      </c>
      <c r="H34" s="87">
        <v>0</v>
      </c>
      <c r="I34" s="87">
        <v>0</v>
      </c>
      <c r="J34" s="83">
        <v>19558.43549</v>
      </c>
      <c r="K34" s="84">
        <f t="shared" si="0"/>
        <v>2.9287033276977611E-2</v>
      </c>
      <c r="L34" s="84">
        <f>J34/'סכום נכסי הקרן'!$C$42</f>
        <v>4.1871472569464064E-3</v>
      </c>
    </row>
    <row r="35" spans="2:12">
      <c r="B35" s="76" t="s">
        <v>3040</v>
      </c>
      <c r="C35" s="73" t="s">
        <v>3059</v>
      </c>
      <c r="D35" s="73">
        <v>10</v>
      </c>
      <c r="E35" s="73" t="s">
        <v>317</v>
      </c>
      <c r="F35" s="73" t="s">
        <v>318</v>
      </c>
      <c r="G35" s="86" t="s">
        <v>135</v>
      </c>
      <c r="H35" s="87">
        <v>0</v>
      </c>
      <c r="I35" s="87">
        <v>0</v>
      </c>
      <c r="J35" s="83">
        <v>435.11518999999998</v>
      </c>
      <c r="K35" s="84">
        <f t="shared" si="0"/>
        <v>6.5154664622146807E-4</v>
      </c>
      <c r="L35" s="84">
        <f>J35/'סכום נכסי הקרן'!$C$42</f>
        <v>9.3151181504048529E-5</v>
      </c>
    </row>
    <row r="36" spans="2:12">
      <c r="B36" s="76" t="s">
        <v>3040</v>
      </c>
      <c r="C36" s="73" t="s">
        <v>3060</v>
      </c>
      <c r="D36" s="73">
        <v>10</v>
      </c>
      <c r="E36" s="73" t="s">
        <v>317</v>
      </c>
      <c r="F36" s="73" t="s">
        <v>318</v>
      </c>
      <c r="G36" s="86" t="s">
        <v>140</v>
      </c>
      <c r="H36" s="87">
        <v>0</v>
      </c>
      <c r="I36" s="87">
        <v>0</v>
      </c>
      <c r="J36" s="83">
        <v>-35.157309999999995</v>
      </c>
      <c r="K36" s="84">
        <f t="shared" si="0"/>
        <v>-5.264497297984122E-5</v>
      </c>
      <c r="L36" s="84">
        <f>J36/'סכום נכסי הקרן'!$C$42</f>
        <v>-7.5266160324214376E-6</v>
      </c>
    </row>
    <row r="37" spans="2:12">
      <c r="B37" s="76" t="s">
        <v>3040</v>
      </c>
      <c r="C37" s="73" t="s">
        <v>3061</v>
      </c>
      <c r="D37" s="73">
        <v>10</v>
      </c>
      <c r="E37" s="73" t="s">
        <v>317</v>
      </c>
      <c r="F37" s="73" t="s">
        <v>318</v>
      </c>
      <c r="G37" s="86" t="s">
        <v>136</v>
      </c>
      <c r="H37" s="87">
        <v>0</v>
      </c>
      <c r="I37" s="87">
        <v>0</v>
      </c>
      <c r="J37" s="83">
        <v>1406.2443238610001</v>
      </c>
      <c r="K37" s="84">
        <f t="shared" si="0"/>
        <v>2.1057269294129E-3</v>
      </c>
      <c r="L37" s="84">
        <f>J37/'סכום נכסי הקרן'!$C$42</f>
        <v>3.0105434896679663E-4</v>
      </c>
    </row>
    <row r="38" spans="2:12">
      <c r="B38" s="76" t="s">
        <v>3040</v>
      </c>
      <c r="C38" s="73" t="s">
        <v>3062</v>
      </c>
      <c r="D38" s="73">
        <v>10</v>
      </c>
      <c r="E38" s="73" t="s">
        <v>317</v>
      </c>
      <c r="F38" s="73" t="s">
        <v>318</v>
      </c>
      <c r="G38" s="86" t="s">
        <v>141</v>
      </c>
      <c r="H38" s="87">
        <v>0</v>
      </c>
      <c r="I38" s="87">
        <v>0</v>
      </c>
      <c r="J38" s="83">
        <v>2.8089200000000001</v>
      </c>
      <c r="K38" s="84">
        <f t="shared" si="0"/>
        <v>4.2061101234006701E-6</v>
      </c>
      <c r="L38" s="84">
        <f>J38/'סכום נכסי הקרן'!$C$42</f>
        <v>6.0134470770912872E-7</v>
      </c>
    </row>
    <row r="39" spans="2:12">
      <c r="B39" s="76" t="s">
        <v>3040</v>
      </c>
      <c r="C39" s="73" t="s">
        <v>3063</v>
      </c>
      <c r="D39" s="73">
        <v>10</v>
      </c>
      <c r="E39" s="73" t="s">
        <v>317</v>
      </c>
      <c r="F39" s="73" t="s">
        <v>318</v>
      </c>
      <c r="G39" s="86" t="s">
        <v>137</v>
      </c>
      <c r="H39" s="87">
        <v>0</v>
      </c>
      <c r="I39" s="87">
        <v>0</v>
      </c>
      <c r="J39" s="83">
        <v>5.7885223000000006E-2</v>
      </c>
      <c r="K39" s="84">
        <f t="shared" si="0"/>
        <v>8.6678019472112176E-8</v>
      </c>
      <c r="L39" s="84">
        <f>J39/'סכום נכסי הקרן'!$C$42</f>
        <v>1.2392297575442781E-8</v>
      </c>
    </row>
    <row r="40" spans="2:12">
      <c r="B40" s="76" t="s">
        <v>3040</v>
      </c>
      <c r="C40" s="73" t="s">
        <v>3064</v>
      </c>
      <c r="D40" s="73">
        <v>10</v>
      </c>
      <c r="E40" s="73" t="s">
        <v>317</v>
      </c>
      <c r="F40" s="73" t="s">
        <v>318</v>
      </c>
      <c r="G40" s="86" t="s">
        <v>136</v>
      </c>
      <c r="H40" s="87">
        <v>0</v>
      </c>
      <c r="I40" s="87">
        <v>0</v>
      </c>
      <c r="J40" s="83">
        <v>98.427199999999999</v>
      </c>
      <c r="K40" s="84">
        <f t="shared" si="0"/>
        <v>1.4738605668298936E-4</v>
      </c>
      <c r="L40" s="84">
        <f>J40/'סכום נכסי הקרן'!$C$42</f>
        <v>2.107168442484227E-5</v>
      </c>
    </row>
    <row r="41" spans="2:12">
      <c r="B41" s="76" t="s">
        <v>3040</v>
      </c>
      <c r="C41" s="73" t="s">
        <v>3065</v>
      </c>
      <c r="D41" s="73">
        <v>10</v>
      </c>
      <c r="E41" s="73" t="s">
        <v>317</v>
      </c>
      <c r="F41" s="73" t="s">
        <v>318</v>
      </c>
      <c r="G41" s="86" t="s">
        <v>142</v>
      </c>
      <c r="H41" s="87">
        <v>0</v>
      </c>
      <c r="I41" s="87">
        <v>0</v>
      </c>
      <c r="J41" s="83">
        <v>2.1423786159999998</v>
      </c>
      <c r="K41" s="84">
        <f t="shared" si="0"/>
        <v>3.2080231494363372E-6</v>
      </c>
      <c r="L41" s="84">
        <f>J41/'סכום נכסי הקרן'!$C$42</f>
        <v>4.5864889090497682E-7</v>
      </c>
    </row>
    <row r="42" spans="2:12">
      <c r="B42" s="76" t="s">
        <v>3040</v>
      </c>
      <c r="C42" s="73" t="s">
        <v>3066</v>
      </c>
      <c r="D42" s="73">
        <v>10</v>
      </c>
      <c r="E42" s="73" t="s">
        <v>317</v>
      </c>
      <c r="F42" s="73" t="s">
        <v>318</v>
      </c>
      <c r="G42" s="86" t="s">
        <v>3030</v>
      </c>
      <c r="H42" s="87">
        <v>0</v>
      </c>
      <c r="I42" s="87">
        <v>0</v>
      </c>
      <c r="J42" s="83">
        <v>0.64995911500000003</v>
      </c>
      <c r="K42" s="84">
        <f t="shared" si="0"/>
        <v>9.7325648768852098E-7</v>
      </c>
      <c r="L42" s="84">
        <f>J42/'סכום נכסי הקרן'!$C$42</f>
        <v>1.3914581904524122E-7</v>
      </c>
    </row>
    <row r="43" spans="2:12">
      <c r="B43" s="76" t="s">
        <v>3040</v>
      </c>
      <c r="C43" s="73" t="s">
        <v>3067</v>
      </c>
      <c r="D43" s="73">
        <v>10</v>
      </c>
      <c r="E43" s="73" t="s">
        <v>317</v>
      </c>
      <c r="F43" s="73" t="s">
        <v>318</v>
      </c>
      <c r="G43" s="86" t="s">
        <v>141</v>
      </c>
      <c r="H43" s="87">
        <v>0</v>
      </c>
      <c r="I43" s="87">
        <v>0</v>
      </c>
      <c r="J43" s="83">
        <v>25.339637994999997</v>
      </c>
      <c r="K43" s="84">
        <f t="shared" si="0"/>
        <v>3.7943874476338861E-5</v>
      </c>
      <c r="L43" s="84">
        <f>J43/'סכום נכסי הקרן'!$C$42</f>
        <v>5.4248099638147059E-6</v>
      </c>
    </row>
    <row r="44" spans="2:12">
      <c r="B44" s="76" t="s">
        <v>3040</v>
      </c>
      <c r="C44" s="73" t="s">
        <v>3068</v>
      </c>
      <c r="D44" s="73">
        <v>10</v>
      </c>
      <c r="E44" s="73" t="s">
        <v>317</v>
      </c>
      <c r="F44" s="73" t="s">
        <v>318</v>
      </c>
      <c r="G44" s="86" t="s">
        <v>3032</v>
      </c>
      <c r="H44" s="87">
        <v>0</v>
      </c>
      <c r="I44" s="87">
        <v>0</v>
      </c>
      <c r="J44" s="83">
        <v>64.581724194999993</v>
      </c>
      <c r="K44" s="84">
        <f t="shared" si="0"/>
        <v>9.6705439785846334E-5</v>
      </c>
      <c r="L44" s="84">
        <f>J44/'סכום נכסי הקרן'!$C$42</f>
        <v>1.3825911047446646E-5</v>
      </c>
    </row>
    <row r="45" spans="2:12">
      <c r="B45" s="76" t="s">
        <v>3040</v>
      </c>
      <c r="C45" s="73" t="s">
        <v>3069</v>
      </c>
      <c r="D45" s="73">
        <v>10</v>
      </c>
      <c r="E45" s="73" t="s">
        <v>317</v>
      </c>
      <c r="F45" s="73" t="s">
        <v>318</v>
      </c>
      <c r="G45" s="86" t="s">
        <v>133</v>
      </c>
      <c r="H45" s="87">
        <v>0</v>
      </c>
      <c r="I45" s="87">
        <v>0</v>
      </c>
      <c r="J45" s="83">
        <v>144497.354843582</v>
      </c>
      <c r="K45" s="84">
        <f t="shared" si="0"/>
        <v>0.216372052964203</v>
      </c>
      <c r="L45" s="84">
        <f>J45/'סכום נכסי הקרן'!$C$42</f>
        <v>3.0934565460446033E-2</v>
      </c>
    </row>
    <row r="46" spans="2:12">
      <c r="B46" s="76" t="s">
        <v>3040</v>
      </c>
      <c r="C46" s="73" t="s">
        <v>3070</v>
      </c>
      <c r="D46" s="73">
        <v>10</v>
      </c>
      <c r="E46" s="73" t="s">
        <v>317</v>
      </c>
      <c r="F46" s="73" t="s">
        <v>318</v>
      </c>
      <c r="G46" s="86" t="s">
        <v>133</v>
      </c>
      <c r="H46" s="87">
        <v>0</v>
      </c>
      <c r="I46" s="87">
        <v>0</v>
      </c>
      <c r="J46" s="83">
        <v>0.23747575599999998</v>
      </c>
      <c r="K46" s="84">
        <f t="shared" si="0"/>
        <v>3.5559901363293627E-7</v>
      </c>
      <c r="L46" s="84">
        <f>J46/'סכום נכסי הקרן'!$C$42</f>
        <v>5.0839749469484482E-8</v>
      </c>
    </row>
    <row r="47" spans="2:12">
      <c r="B47" s="76" t="s">
        <v>3040</v>
      </c>
      <c r="C47" s="73" t="s">
        <v>3071</v>
      </c>
      <c r="D47" s="73">
        <v>10</v>
      </c>
      <c r="E47" s="73" t="s">
        <v>317</v>
      </c>
      <c r="F47" s="73" t="s">
        <v>318</v>
      </c>
      <c r="G47" s="86" t="s">
        <v>139</v>
      </c>
      <c r="H47" s="87">
        <v>0</v>
      </c>
      <c r="I47" s="87">
        <v>0</v>
      </c>
      <c r="J47" s="83">
        <v>0.62010172699999999</v>
      </c>
      <c r="K47" s="84">
        <f t="shared" si="0"/>
        <v>9.2854768077159147E-7</v>
      </c>
      <c r="L47" s="84">
        <f>J47/'סכום נכסי הקרן'!$C$42</f>
        <v>1.3275383128488563E-7</v>
      </c>
    </row>
    <row r="48" spans="2:12">
      <c r="B48" s="76" t="s">
        <v>3044</v>
      </c>
      <c r="C48" s="73" t="s">
        <v>3072</v>
      </c>
      <c r="D48" s="73">
        <v>20</v>
      </c>
      <c r="E48" s="73" t="s">
        <v>317</v>
      </c>
      <c r="F48" s="73" t="s">
        <v>318</v>
      </c>
      <c r="G48" s="86" t="s">
        <v>142</v>
      </c>
      <c r="H48" s="87">
        <v>0</v>
      </c>
      <c r="I48" s="87">
        <v>0</v>
      </c>
      <c r="J48" s="83">
        <v>0.80632239000000006</v>
      </c>
      <c r="K48" s="84">
        <f t="shared" si="0"/>
        <v>1.2073967102315566E-6</v>
      </c>
      <c r="L48" s="84">
        <f>J48/'סכום נכסי הקרן'!$C$42</f>
        <v>1.726206876428934E-7</v>
      </c>
    </row>
    <row r="49" spans="2:12">
      <c r="B49" s="76" t="s">
        <v>3044</v>
      </c>
      <c r="C49" s="73" t="s">
        <v>3073</v>
      </c>
      <c r="D49" s="73">
        <v>20</v>
      </c>
      <c r="E49" s="73" t="s">
        <v>317</v>
      </c>
      <c r="F49" s="73" t="s">
        <v>318</v>
      </c>
      <c r="G49" s="86" t="s">
        <v>135</v>
      </c>
      <c r="H49" s="87">
        <v>0</v>
      </c>
      <c r="I49" s="87">
        <v>0</v>
      </c>
      <c r="J49" s="83">
        <v>37.632029989000003</v>
      </c>
      <c r="K49" s="84">
        <f t="shared" si="0"/>
        <v>5.6350648042966878E-5</v>
      </c>
      <c r="L49" s="84">
        <f>J49/'סכום נכסי הקרן'!$C$42</f>
        <v>8.0564138794399164E-6</v>
      </c>
    </row>
    <row r="50" spans="2:12">
      <c r="B50" s="76" t="s">
        <v>3044</v>
      </c>
      <c r="C50" s="73" t="s">
        <v>3074</v>
      </c>
      <c r="D50" s="73">
        <v>20</v>
      </c>
      <c r="E50" s="73" t="s">
        <v>317</v>
      </c>
      <c r="F50" s="73" t="s">
        <v>318</v>
      </c>
      <c r="G50" s="86" t="s">
        <v>136</v>
      </c>
      <c r="H50" s="87">
        <v>0</v>
      </c>
      <c r="I50" s="87">
        <v>0</v>
      </c>
      <c r="J50" s="83">
        <v>2.363026702</v>
      </c>
      <c r="K50" s="84">
        <f t="shared" si="0"/>
        <v>3.5384242104254657E-6</v>
      </c>
      <c r="L50" s="84">
        <f>J50/'סכום נכסי הקרן'!$C$42</f>
        <v>5.0588610619848777E-7</v>
      </c>
    </row>
    <row r="51" spans="2:12">
      <c r="B51" s="76" t="s">
        <v>3044</v>
      </c>
      <c r="C51" s="73" t="s">
        <v>3075</v>
      </c>
      <c r="D51" s="73">
        <v>20</v>
      </c>
      <c r="E51" s="73" t="s">
        <v>317</v>
      </c>
      <c r="F51" s="73" t="s">
        <v>318</v>
      </c>
      <c r="G51" s="86" t="s">
        <v>133</v>
      </c>
      <c r="H51" s="87">
        <v>0</v>
      </c>
      <c r="I51" s="87">
        <v>0</v>
      </c>
      <c r="J51" s="83">
        <v>30971.214070949001</v>
      </c>
      <c r="K51" s="84">
        <f t="shared" si="0"/>
        <v>4.6376663286183971E-2</v>
      </c>
      <c r="L51" s="84">
        <f>J51/'סכום נכסי הקרן'!$C$42</f>
        <v>6.6304400527219289E-3</v>
      </c>
    </row>
    <row r="52" spans="2:12">
      <c r="B52" s="76" t="s">
        <v>3044</v>
      </c>
      <c r="C52" s="73" t="s">
        <v>3076</v>
      </c>
      <c r="D52" s="73">
        <v>20</v>
      </c>
      <c r="E52" s="73" t="s">
        <v>317</v>
      </c>
      <c r="F52" s="73" t="s">
        <v>318</v>
      </c>
      <c r="G52" s="86" t="s">
        <v>137</v>
      </c>
      <c r="H52" s="87">
        <v>0</v>
      </c>
      <c r="I52" s="87">
        <v>0</v>
      </c>
      <c r="J52" s="83">
        <v>2211.6469440620003</v>
      </c>
      <c r="K52" s="84">
        <f t="shared" si="0"/>
        <v>3.3117463654384373E-3</v>
      </c>
      <c r="L52" s="84">
        <f>J52/'סכום נכסי הקרן'!$C$42</f>
        <v>4.7347812865184883E-4</v>
      </c>
    </row>
    <row r="53" spans="2:12">
      <c r="B53" s="76" t="s">
        <v>3044</v>
      </c>
      <c r="C53" s="73" t="s">
        <v>3077</v>
      </c>
      <c r="D53" s="73">
        <v>20</v>
      </c>
      <c r="E53" s="73" t="s">
        <v>317</v>
      </c>
      <c r="F53" s="73" t="s">
        <v>318</v>
      </c>
      <c r="G53" s="86" t="s">
        <v>139</v>
      </c>
      <c r="H53" s="87">
        <v>0</v>
      </c>
      <c r="I53" s="87">
        <v>0</v>
      </c>
      <c r="J53" s="83">
        <v>1.6379E-5</v>
      </c>
      <c r="K53" s="84">
        <f t="shared" si="0"/>
        <v>2.4526108864324929E-11</v>
      </c>
      <c r="L53" s="84">
        <f>J53/'סכום נכסי הקרן'!$C$42</f>
        <v>3.5064811271121351E-12</v>
      </c>
    </row>
    <row r="54" spans="2:12">
      <c r="B54" s="76" t="s">
        <v>3044</v>
      </c>
      <c r="C54" s="73" t="s">
        <v>3078</v>
      </c>
      <c r="D54" s="73">
        <v>20</v>
      </c>
      <c r="E54" s="73" t="s">
        <v>317</v>
      </c>
      <c r="F54" s="73" t="s">
        <v>318</v>
      </c>
      <c r="G54" s="86" t="s">
        <v>135</v>
      </c>
      <c r="H54" s="87">
        <v>0</v>
      </c>
      <c r="I54" s="87">
        <v>0</v>
      </c>
      <c r="J54" s="83">
        <v>3.9663302159999998</v>
      </c>
      <c r="K54" s="84">
        <f t="shared" si="0"/>
        <v>5.9392299083874112E-6</v>
      </c>
      <c r="L54" s="84">
        <f>J54/'סכום נכסי הקרן'!$C$42</f>
        <v>8.4912766629822319E-7</v>
      </c>
    </row>
    <row r="55" spans="2:12">
      <c r="B55" s="76" t="s">
        <v>3044</v>
      </c>
      <c r="C55" s="73" t="s">
        <v>3079</v>
      </c>
      <c r="D55" s="73">
        <v>20</v>
      </c>
      <c r="E55" s="73" t="s">
        <v>317</v>
      </c>
      <c r="F55" s="73" t="s">
        <v>318</v>
      </c>
      <c r="G55" s="86" t="s">
        <v>141</v>
      </c>
      <c r="H55" s="87">
        <v>0</v>
      </c>
      <c r="I55" s="87">
        <v>0</v>
      </c>
      <c r="J55" s="83">
        <v>2217.317758059</v>
      </c>
      <c r="K55" s="84">
        <f t="shared" si="0"/>
        <v>3.3202379095766481E-3</v>
      </c>
      <c r="L55" s="84">
        <f>J55/'סכום נכסי הקרן'!$C$42</f>
        <v>4.7469215895014805E-4</v>
      </c>
    </row>
    <row r="56" spans="2:12">
      <c r="B56" s="117"/>
      <c r="C56" s="117"/>
      <c r="D56" s="117"/>
      <c r="E56" s="118"/>
      <c r="F56" s="118"/>
      <c r="G56" s="118"/>
      <c r="H56" s="118"/>
      <c r="I56" s="118"/>
      <c r="J56" s="118"/>
      <c r="K56" s="118"/>
      <c r="L56" s="118"/>
    </row>
    <row r="57" spans="2:12">
      <c r="B57" s="117"/>
      <c r="C57" s="117"/>
      <c r="D57" s="117"/>
      <c r="E57" s="118"/>
      <c r="F57" s="118"/>
      <c r="G57" s="118"/>
      <c r="H57" s="118"/>
      <c r="I57" s="118"/>
      <c r="J57" s="118"/>
      <c r="K57" s="118"/>
      <c r="L57" s="118"/>
    </row>
    <row r="58" spans="2:12">
      <c r="B58" s="72"/>
      <c r="C58" s="73"/>
      <c r="D58" s="73"/>
      <c r="E58" s="73"/>
      <c r="F58" s="73"/>
      <c r="G58" s="73"/>
      <c r="H58" s="73"/>
      <c r="I58" s="73"/>
      <c r="J58" s="73"/>
      <c r="K58" s="84"/>
      <c r="L58" s="73"/>
    </row>
    <row r="59" spans="2:12">
      <c r="B59" s="70" t="s">
        <v>199</v>
      </c>
      <c r="C59" s="71"/>
      <c r="D59" s="71"/>
      <c r="E59" s="71"/>
      <c r="F59" s="71"/>
      <c r="G59" s="71"/>
      <c r="H59" s="71"/>
      <c r="I59" s="71"/>
      <c r="J59" s="80">
        <f>J60</f>
        <v>20955.951955343</v>
      </c>
      <c r="K59" s="81">
        <f t="shared" si="0"/>
        <v>3.1379691007528257E-2</v>
      </c>
      <c r="L59" s="81">
        <f>J59/'סכום נכסי הקרן'!$C$42</f>
        <v>4.4863331114279792E-3</v>
      </c>
    </row>
    <row r="60" spans="2:12">
      <c r="B60" s="119" t="s">
        <v>45</v>
      </c>
      <c r="C60" s="117"/>
      <c r="D60" s="118"/>
      <c r="E60" s="118"/>
      <c r="F60" s="118"/>
      <c r="G60" s="118"/>
      <c r="H60" s="118"/>
      <c r="I60" s="118"/>
      <c r="J60" s="80">
        <f>SUM(J61:J62)</f>
        <v>20955.951955343</v>
      </c>
      <c r="K60" s="81">
        <f t="shared" si="0"/>
        <v>3.1379691007528257E-2</v>
      </c>
      <c r="L60" s="81">
        <f>J60/'סכום נכסי הקרן'!$C$42</f>
        <v>4.4863331114279792E-3</v>
      </c>
    </row>
    <row r="61" spans="2:12">
      <c r="B61" s="76" t="s">
        <v>3080</v>
      </c>
      <c r="C61" s="73" t="s">
        <v>3081</v>
      </c>
      <c r="D61" s="73">
        <v>85</v>
      </c>
      <c r="E61" s="73" t="s">
        <v>743</v>
      </c>
      <c r="F61" s="73" t="s">
        <v>701</v>
      </c>
      <c r="G61" s="86" t="s">
        <v>135</v>
      </c>
      <c r="H61" s="87">
        <v>0</v>
      </c>
      <c r="I61" s="87">
        <v>0</v>
      </c>
      <c r="J61" s="83">
        <v>3344.2903802789997</v>
      </c>
      <c r="K61" s="84">
        <f>IFERROR(J61/$J$10,0)</f>
        <v>5.0077800806299141E-3</v>
      </c>
      <c r="L61" s="84">
        <f>J61/'סכום נכסי הקרן'!$C$42</f>
        <v>7.1595891702979286E-4</v>
      </c>
    </row>
    <row r="62" spans="2:12">
      <c r="B62" s="76" t="s">
        <v>3080</v>
      </c>
      <c r="C62" s="73" t="s">
        <v>3082</v>
      </c>
      <c r="D62" s="73">
        <v>85</v>
      </c>
      <c r="E62" s="73" t="s">
        <v>743</v>
      </c>
      <c r="F62" s="73" t="s">
        <v>701</v>
      </c>
      <c r="G62" s="86" t="s">
        <v>133</v>
      </c>
      <c r="H62" s="87">
        <v>0</v>
      </c>
      <c r="I62" s="87">
        <v>0</v>
      </c>
      <c r="J62" s="83">
        <v>17611.661575064001</v>
      </c>
      <c r="K62" s="84">
        <f>IFERROR(J62/$J$10,0)</f>
        <v>2.6371910926898341E-2</v>
      </c>
      <c r="L62" s="84">
        <f>J62/'סכום נכסי הקרן'!$C$42</f>
        <v>3.7703741943981867E-3</v>
      </c>
    </row>
    <row r="63" spans="2:12">
      <c r="B63" s="117"/>
      <c r="C63" s="117"/>
      <c r="D63" s="118"/>
      <c r="E63" s="118"/>
      <c r="F63" s="118"/>
      <c r="G63" s="118"/>
      <c r="H63" s="118"/>
      <c r="I63" s="118"/>
      <c r="J63" s="118"/>
      <c r="K63" s="118"/>
      <c r="L63" s="118"/>
    </row>
    <row r="64" spans="2:12">
      <c r="B64" s="117"/>
      <c r="C64" s="117"/>
      <c r="D64" s="118"/>
      <c r="E64" s="118"/>
      <c r="F64" s="118"/>
      <c r="G64" s="118"/>
      <c r="H64" s="118"/>
      <c r="I64" s="118"/>
      <c r="J64" s="118"/>
      <c r="K64" s="118"/>
      <c r="L64" s="118"/>
    </row>
    <row r="65" spans="2:12">
      <c r="B65" s="120" t="s">
        <v>222</v>
      </c>
      <c r="C65" s="117"/>
      <c r="D65" s="118"/>
      <c r="E65" s="118"/>
      <c r="F65" s="118"/>
      <c r="G65" s="118"/>
      <c r="H65" s="118"/>
      <c r="I65" s="118"/>
      <c r="J65" s="118"/>
      <c r="K65" s="118"/>
      <c r="L65" s="118"/>
    </row>
    <row r="66" spans="2:12">
      <c r="B66" s="121"/>
      <c r="C66" s="117"/>
      <c r="D66" s="118"/>
      <c r="E66" s="118"/>
      <c r="F66" s="118"/>
      <c r="G66" s="118"/>
      <c r="H66" s="118"/>
      <c r="I66" s="118"/>
      <c r="J66" s="118"/>
      <c r="K66" s="118"/>
      <c r="L66" s="118"/>
    </row>
    <row r="67" spans="2:12">
      <c r="B67" s="117"/>
      <c r="C67" s="117"/>
      <c r="D67" s="118"/>
      <c r="E67" s="118"/>
      <c r="F67" s="118"/>
      <c r="G67" s="118"/>
      <c r="H67" s="118"/>
      <c r="I67" s="118"/>
      <c r="J67" s="118"/>
      <c r="K67" s="118"/>
      <c r="L67" s="118"/>
    </row>
    <row r="68" spans="2:12">
      <c r="B68" s="117"/>
      <c r="C68" s="117"/>
      <c r="D68" s="118"/>
      <c r="E68" s="118"/>
      <c r="F68" s="118"/>
      <c r="G68" s="118"/>
      <c r="H68" s="118"/>
      <c r="I68" s="118"/>
      <c r="J68" s="118"/>
      <c r="K68" s="118"/>
      <c r="L68" s="118"/>
    </row>
    <row r="69" spans="2:12">
      <c r="B69" s="117"/>
      <c r="C69" s="117"/>
      <c r="D69" s="118"/>
      <c r="E69" s="118"/>
      <c r="F69" s="118"/>
      <c r="G69" s="118"/>
      <c r="H69" s="118"/>
      <c r="I69" s="118"/>
      <c r="J69" s="118"/>
      <c r="K69" s="118"/>
      <c r="L69" s="118"/>
    </row>
    <row r="70" spans="2:12">
      <c r="B70" s="117"/>
      <c r="C70" s="117"/>
      <c r="D70" s="118"/>
      <c r="E70" s="118"/>
      <c r="F70" s="118"/>
      <c r="G70" s="118"/>
      <c r="H70" s="118"/>
      <c r="I70" s="118"/>
      <c r="J70" s="118"/>
      <c r="K70" s="118"/>
      <c r="L70" s="118"/>
    </row>
    <row r="71" spans="2:12">
      <c r="B71" s="117"/>
      <c r="C71" s="117"/>
      <c r="D71" s="118"/>
      <c r="E71" s="118"/>
      <c r="F71" s="118"/>
      <c r="G71" s="118"/>
      <c r="H71" s="118"/>
      <c r="I71" s="118"/>
      <c r="J71" s="118"/>
      <c r="K71" s="118"/>
      <c r="L71" s="118"/>
    </row>
    <row r="72" spans="2:12">
      <c r="B72" s="117"/>
      <c r="C72" s="117"/>
      <c r="D72" s="118"/>
      <c r="E72" s="118"/>
      <c r="F72" s="118"/>
      <c r="G72" s="118"/>
      <c r="H72" s="118"/>
      <c r="I72" s="118"/>
      <c r="J72" s="118"/>
      <c r="K72" s="118"/>
      <c r="L72" s="118"/>
    </row>
    <row r="73" spans="2:12">
      <c r="B73" s="117"/>
      <c r="C73" s="117"/>
      <c r="D73" s="118"/>
      <c r="E73" s="118"/>
      <c r="F73" s="118"/>
      <c r="G73" s="118"/>
      <c r="H73" s="118"/>
      <c r="I73" s="118"/>
      <c r="J73" s="118"/>
      <c r="K73" s="118"/>
      <c r="L73" s="118"/>
    </row>
    <row r="74" spans="2:12">
      <c r="B74" s="117"/>
      <c r="C74" s="117"/>
      <c r="D74" s="118"/>
      <c r="E74" s="118"/>
      <c r="F74" s="118"/>
      <c r="G74" s="118"/>
      <c r="H74" s="118"/>
      <c r="I74" s="118"/>
      <c r="J74" s="118"/>
      <c r="K74" s="118"/>
      <c r="L74" s="118"/>
    </row>
    <row r="75" spans="2:12">
      <c r="B75" s="117"/>
      <c r="C75" s="117"/>
      <c r="D75" s="118"/>
      <c r="E75" s="118"/>
      <c r="F75" s="118"/>
      <c r="G75" s="118"/>
      <c r="H75" s="118"/>
      <c r="I75" s="118"/>
      <c r="J75" s="118"/>
      <c r="K75" s="118"/>
      <c r="L75" s="118"/>
    </row>
    <row r="76" spans="2:12">
      <c r="B76" s="117"/>
      <c r="C76" s="117"/>
      <c r="D76" s="118"/>
      <c r="E76" s="118"/>
      <c r="F76" s="118"/>
      <c r="G76" s="118"/>
      <c r="H76" s="118"/>
      <c r="I76" s="118"/>
      <c r="J76" s="118"/>
      <c r="K76" s="118"/>
      <c r="L76" s="118"/>
    </row>
    <row r="77" spans="2:12">
      <c r="B77" s="117"/>
      <c r="C77" s="117"/>
      <c r="D77" s="118"/>
      <c r="E77" s="118"/>
      <c r="F77" s="118"/>
      <c r="G77" s="118"/>
      <c r="H77" s="118"/>
      <c r="I77" s="118"/>
      <c r="J77" s="118"/>
      <c r="K77" s="118"/>
      <c r="L77" s="118"/>
    </row>
    <row r="78" spans="2:12">
      <c r="B78" s="117"/>
      <c r="C78" s="117"/>
      <c r="D78" s="118"/>
      <c r="E78" s="118"/>
      <c r="F78" s="118"/>
      <c r="G78" s="118"/>
      <c r="H78" s="118"/>
      <c r="I78" s="118"/>
      <c r="J78" s="118"/>
      <c r="K78" s="118"/>
      <c r="L78" s="118"/>
    </row>
    <row r="79" spans="2:12">
      <c r="B79" s="117"/>
      <c r="C79" s="117"/>
      <c r="D79" s="118"/>
      <c r="E79" s="118"/>
      <c r="F79" s="118"/>
      <c r="G79" s="118"/>
      <c r="H79" s="118"/>
      <c r="I79" s="118"/>
      <c r="J79" s="118"/>
      <c r="K79" s="118"/>
      <c r="L79" s="118"/>
    </row>
    <row r="80" spans="2:12">
      <c r="B80" s="117"/>
      <c r="C80" s="117"/>
      <c r="D80" s="118"/>
      <c r="E80" s="118"/>
      <c r="F80" s="118"/>
      <c r="G80" s="118"/>
      <c r="H80" s="118"/>
      <c r="I80" s="118"/>
      <c r="J80" s="118"/>
      <c r="K80" s="118"/>
      <c r="L80" s="118"/>
    </row>
    <row r="81" spans="2:12">
      <c r="B81" s="117"/>
      <c r="C81" s="117"/>
      <c r="D81" s="118"/>
      <c r="E81" s="118"/>
      <c r="F81" s="118"/>
      <c r="G81" s="118"/>
      <c r="H81" s="118"/>
      <c r="I81" s="118"/>
      <c r="J81" s="118"/>
      <c r="K81" s="118"/>
      <c r="L81" s="118"/>
    </row>
    <row r="82" spans="2:12">
      <c r="B82" s="117"/>
      <c r="C82" s="117"/>
      <c r="D82" s="118"/>
      <c r="E82" s="118"/>
      <c r="F82" s="118"/>
      <c r="G82" s="118"/>
      <c r="H82" s="118"/>
      <c r="I82" s="118"/>
      <c r="J82" s="118"/>
      <c r="K82" s="118"/>
      <c r="L82" s="118"/>
    </row>
    <row r="83" spans="2:12">
      <c r="B83" s="117"/>
      <c r="C83" s="117"/>
      <c r="D83" s="118"/>
      <c r="E83" s="118"/>
      <c r="F83" s="118"/>
      <c r="G83" s="118"/>
      <c r="H83" s="118"/>
      <c r="I83" s="118"/>
      <c r="J83" s="118"/>
      <c r="K83" s="118"/>
      <c r="L83" s="118"/>
    </row>
    <row r="84" spans="2:12">
      <c r="B84" s="117"/>
      <c r="C84" s="117"/>
      <c r="D84" s="118"/>
      <c r="E84" s="118"/>
      <c r="F84" s="118"/>
      <c r="G84" s="118"/>
      <c r="H84" s="118"/>
      <c r="I84" s="118"/>
      <c r="J84" s="118"/>
      <c r="K84" s="118"/>
      <c r="L84" s="118"/>
    </row>
    <row r="85" spans="2:12">
      <c r="B85" s="117"/>
      <c r="C85" s="117"/>
      <c r="D85" s="118"/>
      <c r="E85" s="118"/>
      <c r="F85" s="118"/>
      <c r="G85" s="118"/>
      <c r="H85" s="118"/>
      <c r="I85" s="118"/>
      <c r="J85" s="118"/>
      <c r="K85" s="118"/>
      <c r="L85" s="118"/>
    </row>
    <row r="86" spans="2:12">
      <c r="B86" s="117"/>
      <c r="C86" s="117"/>
      <c r="D86" s="118"/>
      <c r="E86" s="118"/>
      <c r="F86" s="118"/>
      <c r="G86" s="118"/>
      <c r="H86" s="118"/>
      <c r="I86" s="118"/>
      <c r="J86" s="118"/>
      <c r="K86" s="118"/>
      <c r="L86" s="118"/>
    </row>
    <row r="87" spans="2:12">
      <c r="B87" s="117"/>
      <c r="C87" s="117"/>
      <c r="D87" s="118"/>
      <c r="E87" s="118"/>
      <c r="F87" s="118"/>
      <c r="G87" s="118"/>
      <c r="H87" s="118"/>
      <c r="I87" s="118"/>
      <c r="J87" s="118"/>
      <c r="K87" s="118"/>
      <c r="L87" s="118"/>
    </row>
    <row r="88" spans="2:12">
      <c r="B88" s="117"/>
      <c r="C88" s="117"/>
      <c r="D88" s="118"/>
      <c r="E88" s="118"/>
      <c r="F88" s="118"/>
      <c r="G88" s="118"/>
      <c r="H88" s="118"/>
      <c r="I88" s="118"/>
      <c r="J88" s="118"/>
      <c r="K88" s="118"/>
      <c r="L88" s="118"/>
    </row>
    <row r="89" spans="2:12">
      <c r="B89" s="117"/>
      <c r="C89" s="117"/>
      <c r="D89" s="118"/>
      <c r="E89" s="118"/>
      <c r="F89" s="118"/>
      <c r="G89" s="118"/>
      <c r="H89" s="118"/>
      <c r="I89" s="118"/>
      <c r="J89" s="118"/>
      <c r="K89" s="118"/>
      <c r="L89" s="118"/>
    </row>
    <row r="90" spans="2:12">
      <c r="B90" s="117"/>
      <c r="C90" s="117"/>
      <c r="D90" s="118"/>
      <c r="E90" s="118"/>
      <c r="F90" s="118"/>
      <c r="G90" s="118"/>
      <c r="H90" s="118"/>
      <c r="I90" s="118"/>
      <c r="J90" s="118"/>
      <c r="K90" s="118"/>
      <c r="L90" s="118"/>
    </row>
    <row r="91" spans="2:12">
      <c r="B91" s="117"/>
      <c r="C91" s="117"/>
      <c r="D91" s="118"/>
      <c r="E91" s="118"/>
      <c r="F91" s="118"/>
      <c r="G91" s="118"/>
      <c r="H91" s="118"/>
      <c r="I91" s="118"/>
      <c r="J91" s="118"/>
      <c r="K91" s="118"/>
      <c r="L91" s="118"/>
    </row>
    <row r="92" spans="2:12">
      <c r="B92" s="117"/>
      <c r="C92" s="117"/>
      <c r="D92" s="118"/>
      <c r="E92" s="118"/>
      <c r="F92" s="118"/>
      <c r="G92" s="118"/>
      <c r="H92" s="118"/>
      <c r="I92" s="118"/>
      <c r="J92" s="118"/>
      <c r="K92" s="118"/>
      <c r="L92" s="118"/>
    </row>
    <row r="93" spans="2:12">
      <c r="B93" s="117"/>
      <c r="C93" s="117"/>
      <c r="D93" s="118"/>
      <c r="E93" s="118"/>
      <c r="F93" s="118"/>
      <c r="G93" s="118"/>
      <c r="H93" s="118"/>
      <c r="I93" s="118"/>
      <c r="J93" s="118"/>
      <c r="K93" s="118"/>
      <c r="L93" s="118"/>
    </row>
    <row r="94" spans="2:12">
      <c r="B94" s="117"/>
      <c r="C94" s="117"/>
      <c r="D94" s="118"/>
      <c r="E94" s="118"/>
      <c r="F94" s="118"/>
      <c r="G94" s="118"/>
      <c r="H94" s="118"/>
      <c r="I94" s="118"/>
      <c r="J94" s="118"/>
      <c r="K94" s="118"/>
      <c r="L94" s="118"/>
    </row>
    <row r="95" spans="2:12">
      <c r="B95" s="117"/>
      <c r="C95" s="117"/>
      <c r="D95" s="118"/>
      <c r="E95" s="118"/>
      <c r="F95" s="118"/>
      <c r="G95" s="118"/>
      <c r="H95" s="118"/>
      <c r="I95" s="118"/>
      <c r="J95" s="118"/>
      <c r="K95" s="118"/>
      <c r="L95" s="118"/>
    </row>
    <row r="96" spans="2:12">
      <c r="B96" s="117"/>
      <c r="C96" s="117"/>
      <c r="D96" s="118"/>
      <c r="E96" s="118"/>
      <c r="F96" s="118"/>
      <c r="G96" s="118"/>
      <c r="H96" s="118"/>
      <c r="I96" s="118"/>
      <c r="J96" s="118"/>
      <c r="K96" s="118"/>
      <c r="L96" s="118"/>
    </row>
    <row r="97" spans="2:12">
      <c r="B97" s="117"/>
      <c r="C97" s="117"/>
      <c r="D97" s="118"/>
      <c r="E97" s="118"/>
      <c r="F97" s="118"/>
      <c r="G97" s="118"/>
      <c r="H97" s="118"/>
      <c r="I97" s="118"/>
      <c r="J97" s="118"/>
      <c r="K97" s="118"/>
      <c r="L97" s="118"/>
    </row>
    <row r="98" spans="2:12">
      <c r="B98" s="117"/>
      <c r="C98" s="117"/>
      <c r="D98" s="118"/>
      <c r="E98" s="118"/>
      <c r="F98" s="118"/>
      <c r="G98" s="118"/>
      <c r="H98" s="118"/>
      <c r="I98" s="118"/>
      <c r="J98" s="118"/>
      <c r="K98" s="118"/>
      <c r="L98" s="118"/>
    </row>
    <row r="99" spans="2:12">
      <c r="B99" s="117"/>
      <c r="C99" s="117"/>
      <c r="D99" s="118"/>
      <c r="E99" s="118"/>
      <c r="F99" s="118"/>
      <c r="G99" s="118"/>
      <c r="H99" s="118"/>
      <c r="I99" s="118"/>
      <c r="J99" s="118"/>
      <c r="K99" s="118"/>
      <c r="L99" s="118"/>
    </row>
    <row r="100" spans="2:12">
      <c r="B100" s="117"/>
      <c r="C100" s="117"/>
      <c r="D100" s="118"/>
      <c r="E100" s="118"/>
      <c r="F100" s="118"/>
      <c r="G100" s="118"/>
      <c r="H100" s="118"/>
      <c r="I100" s="118"/>
      <c r="J100" s="118"/>
      <c r="K100" s="118"/>
      <c r="L100" s="118"/>
    </row>
    <row r="101" spans="2:12">
      <c r="B101" s="117"/>
      <c r="C101" s="117"/>
      <c r="D101" s="118"/>
      <c r="E101" s="118"/>
      <c r="F101" s="118"/>
      <c r="G101" s="118"/>
      <c r="H101" s="118"/>
      <c r="I101" s="118"/>
      <c r="J101" s="118"/>
      <c r="K101" s="118"/>
      <c r="L101" s="118"/>
    </row>
    <row r="102" spans="2:12">
      <c r="B102" s="117"/>
      <c r="C102" s="117"/>
      <c r="D102" s="118"/>
      <c r="E102" s="118"/>
      <c r="F102" s="118"/>
      <c r="G102" s="118"/>
      <c r="H102" s="118"/>
      <c r="I102" s="118"/>
      <c r="J102" s="118"/>
      <c r="K102" s="118"/>
      <c r="L102" s="118"/>
    </row>
    <row r="103" spans="2:12">
      <c r="B103" s="117"/>
      <c r="C103" s="117"/>
      <c r="D103" s="118"/>
      <c r="E103" s="118"/>
      <c r="F103" s="118"/>
      <c r="G103" s="118"/>
      <c r="H103" s="118"/>
      <c r="I103" s="118"/>
      <c r="J103" s="118"/>
      <c r="K103" s="118"/>
      <c r="L103" s="118"/>
    </row>
    <row r="104" spans="2:12">
      <c r="B104" s="117"/>
      <c r="C104" s="117"/>
      <c r="D104" s="118"/>
      <c r="E104" s="118"/>
      <c r="F104" s="118"/>
      <c r="G104" s="118"/>
      <c r="H104" s="118"/>
      <c r="I104" s="118"/>
      <c r="J104" s="118"/>
      <c r="K104" s="118"/>
      <c r="L104" s="118"/>
    </row>
    <row r="105" spans="2:12">
      <c r="B105" s="117"/>
      <c r="C105" s="117"/>
      <c r="D105" s="118"/>
      <c r="E105" s="118"/>
      <c r="F105" s="118"/>
      <c r="G105" s="118"/>
      <c r="H105" s="118"/>
      <c r="I105" s="118"/>
      <c r="J105" s="118"/>
      <c r="K105" s="118"/>
      <c r="L105" s="118"/>
    </row>
    <row r="106" spans="2:12">
      <c r="B106" s="117"/>
      <c r="C106" s="117"/>
      <c r="D106" s="118"/>
      <c r="E106" s="118"/>
      <c r="F106" s="118"/>
      <c r="G106" s="118"/>
      <c r="H106" s="118"/>
      <c r="I106" s="118"/>
      <c r="J106" s="118"/>
      <c r="K106" s="118"/>
      <c r="L106" s="118"/>
    </row>
    <row r="107" spans="2:12">
      <c r="B107" s="117"/>
      <c r="C107" s="117"/>
      <c r="D107" s="118"/>
      <c r="E107" s="118"/>
      <c r="F107" s="118"/>
      <c r="G107" s="118"/>
      <c r="H107" s="118"/>
      <c r="I107" s="118"/>
      <c r="J107" s="118"/>
      <c r="K107" s="118"/>
      <c r="L107" s="118"/>
    </row>
    <row r="108" spans="2:12">
      <c r="B108" s="117"/>
      <c r="C108" s="117"/>
      <c r="D108" s="118"/>
      <c r="E108" s="118"/>
      <c r="F108" s="118"/>
      <c r="G108" s="118"/>
      <c r="H108" s="118"/>
      <c r="I108" s="118"/>
      <c r="J108" s="118"/>
      <c r="K108" s="118"/>
      <c r="L108" s="118"/>
    </row>
    <row r="109" spans="2:12">
      <c r="B109" s="117"/>
      <c r="C109" s="117"/>
      <c r="D109" s="118"/>
      <c r="E109" s="118"/>
      <c r="F109" s="118"/>
      <c r="G109" s="118"/>
      <c r="H109" s="118"/>
      <c r="I109" s="118"/>
      <c r="J109" s="118"/>
      <c r="K109" s="118"/>
      <c r="L109" s="118"/>
    </row>
    <row r="110" spans="2:12">
      <c r="B110" s="117"/>
      <c r="C110" s="117"/>
      <c r="D110" s="118"/>
      <c r="E110" s="118"/>
      <c r="F110" s="118"/>
      <c r="G110" s="118"/>
      <c r="H110" s="118"/>
      <c r="I110" s="118"/>
      <c r="J110" s="118"/>
      <c r="K110" s="118"/>
      <c r="L110" s="118"/>
    </row>
    <row r="111" spans="2:12">
      <c r="B111" s="117"/>
      <c r="C111" s="117"/>
      <c r="D111" s="118"/>
      <c r="E111" s="118"/>
      <c r="F111" s="118"/>
      <c r="G111" s="118"/>
      <c r="H111" s="118"/>
      <c r="I111" s="118"/>
      <c r="J111" s="118"/>
      <c r="K111" s="118"/>
      <c r="L111" s="118"/>
    </row>
    <row r="112" spans="2:12">
      <c r="B112" s="117"/>
      <c r="C112" s="117"/>
      <c r="D112" s="118"/>
      <c r="E112" s="118"/>
      <c r="F112" s="118"/>
      <c r="G112" s="118"/>
      <c r="H112" s="118"/>
      <c r="I112" s="118"/>
      <c r="J112" s="118"/>
      <c r="K112" s="118"/>
      <c r="L112" s="118"/>
    </row>
    <row r="113" spans="2:12">
      <c r="B113" s="117"/>
      <c r="C113" s="117"/>
      <c r="D113" s="118"/>
      <c r="E113" s="118"/>
      <c r="F113" s="118"/>
      <c r="G113" s="118"/>
      <c r="H113" s="118"/>
      <c r="I113" s="118"/>
      <c r="J113" s="118"/>
      <c r="K113" s="118"/>
      <c r="L113" s="118"/>
    </row>
    <row r="114" spans="2:12">
      <c r="B114" s="117"/>
      <c r="C114" s="117"/>
      <c r="D114" s="118"/>
      <c r="E114" s="118"/>
      <c r="F114" s="118"/>
      <c r="G114" s="118"/>
      <c r="H114" s="118"/>
      <c r="I114" s="118"/>
      <c r="J114" s="118"/>
      <c r="K114" s="118"/>
      <c r="L114" s="118"/>
    </row>
    <row r="115" spans="2:12">
      <c r="B115" s="117"/>
      <c r="C115" s="117"/>
      <c r="D115" s="118"/>
      <c r="E115" s="118"/>
      <c r="F115" s="118"/>
      <c r="G115" s="118"/>
      <c r="H115" s="118"/>
      <c r="I115" s="118"/>
      <c r="J115" s="118"/>
      <c r="K115" s="118"/>
      <c r="L115" s="118"/>
    </row>
    <row r="116" spans="2:12">
      <c r="B116" s="117"/>
      <c r="C116" s="117"/>
      <c r="D116" s="118"/>
      <c r="E116" s="118"/>
      <c r="F116" s="118"/>
      <c r="G116" s="118"/>
      <c r="H116" s="118"/>
      <c r="I116" s="118"/>
      <c r="J116" s="118"/>
      <c r="K116" s="118"/>
      <c r="L116" s="118"/>
    </row>
    <row r="117" spans="2:12">
      <c r="B117" s="117"/>
      <c r="C117" s="117"/>
      <c r="D117" s="118"/>
      <c r="E117" s="118"/>
      <c r="F117" s="118"/>
      <c r="G117" s="118"/>
      <c r="H117" s="118"/>
      <c r="I117" s="118"/>
      <c r="J117" s="118"/>
      <c r="K117" s="118"/>
      <c r="L117" s="118"/>
    </row>
    <row r="118" spans="2:12">
      <c r="B118" s="117"/>
      <c r="C118" s="117"/>
      <c r="D118" s="118"/>
      <c r="E118" s="118"/>
      <c r="F118" s="118"/>
      <c r="G118" s="118"/>
      <c r="H118" s="118"/>
      <c r="I118" s="118"/>
      <c r="J118" s="118"/>
      <c r="K118" s="118"/>
      <c r="L118" s="118"/>
    </row>
    <row r="119" spans="2:12">
      <c r="B119" s="117"/>
      <c r="C119" s="117"/>
      <c r="D119" s="118"/>
      <c r="E119" s="118"/>
      <c r="F119" s="118"/>
      <c r="G119" s="118"/>
      <c r="H119" s="118"/>
      <c r="I119" s="118"/>
      <c r="J119" s="118"/>
      <c r="K119" s="118"/>
      <c r="L119" s="118"/>
    </row>
    <row r="120" spans="2:12">
      <c r="B120" s="117"/>
      <c r="C120" s="117"/>
      <c r="D120" s="118"/>
      <c r="E120" s="118"/>
      <c r="F120" s="118"/>
      <c r="G120" s="118"/>
      <c r="H120" s="118"/>
      <c r="I120" s="118"/>
      <c r="J120" s="118"/>
      <c r="K120" s="118"/>
      <c r="L120" s="118"/>
    </row>
    <row r="121" spans="2:12">
      <c r="B121" s="117"/>
      <c r="C121" s="117"/>
      <c r="D121" s="118"/>
      <c r="E121" s="118"/>
      <c r="F121" s="118"/>
      <c r="G121" s="118"/>
      <c r="H121" s="118"/>
      <c r="I121" s="118"/>
      <c r="J121" s="118"/>
      <c r="K121" s="118"/>
      <c r="L121" s="118"/>
    </row>
    <row r="122" spans="2:12">
      <c r="B122" s="117"/>
      <c r="C122" s="117"/>
      <c r="D122" s="118"/>
      <c r="E122" s="118"/>
      <c r="F122" s="118"/>
      <c r="G122" s="118"/>
      <c r="H122" s="118"/>
      <c r="I122" s="118"/>
      <c r="J122" s="118"/>
      <c r="K122" s="118"/>
      <c r="L122" s="118"/>
    </row>
    <row r="123" spans="2:12">
      <c r="B123" s="117"/>
      <c r="C123" s="117"/>
      <c r="D123" s="118"/>
      <c r="E123" s="118"/>
      <c r="F123" s="118"/>
      <c r="G123" s="118"/>
      <c r="H123" s="118"/>
      <c r="I123" s="118"/>
      <c r="J123" s="118"/>
      <c r="K123" s="118"/>
      <c r="L123" s="118"/>
    </row>
    <row r="124" spans="2:12">
      <c r="B124" s="117"/>
      <c r="C124" s="117"/>
      <c r="D124" s="118"/>
      <c r="E124" s="118"/>
      <c r="F124" s="118"/>
      <c r="G124" s="118"/>
      <c r="H124" s="118"/>
      <c r="I124" s="118"/>
      <c r="J124" s="118"/>
      <c r="K124" s="118"/>
      <c r="L124" s="118"/>
    </row>
    <row r="125" spans="2:12">
      <c r="B125" s="117"/>
      <c r="C125" s="117"/>
      <c r="D125" s="118"/>
      <c r="E125" s="118"/>
      <c r="F125" s="118"/>
      <c r="G125" s="118"/>
      <c r="H125" s="118"/>
      <c r="I125" s="118"/>
      <c r="J125" s="118"/>
      <c r="K125" s="118"/>
      <c r="L125" s="118"/>
    </row>
    <row r="126" spans="2:12">
      <c r="B126" s="117"/>
      <c r="C126" s="117"/>
      <c r="D126" s="118"/>
      <c r="E126" s="118"/>
      <c r="F126" s="118"/>
      <c r="G126" s="118"/>
      <c r="H126" s="118"/>
      <c r="I126" s="118"/>
      <c r="J126" s="118"/>
      <c r="K126" s="118"/>
      <c r="L126" s="118"/>
    </row>
    <row r="127" spans="2:12">
      <c r="B127" s="117"/>
      <c r="C127" s="117"/>
      <c r="D127" s="118"/>
      <c r="E127" s="118"/>
      <c r="F127" s="118"/>
      <c r="G127" s="118"/>
      <c r="H127" s="118"/>
      <c r="I127" s="118"/>
      <c r="J127" s="118"/>
      <c r="K127" s="118"/>
      <c r="L127" s="118"/>
    </row>
    <row r="128" spans="2:12">
      <c r="B128" s="117"/>
      <c r="C128" s="117"/>
      <c r="D128" s="118"/>
      <c r="E128" s="118"/>
      <c r="F128" s="118"/>
      <c r="G128" s="118"/>
      <c r="H128" s="118"/>
      <c r="I128" s="118"/>
      <c r="J128" s="118"/>
      <c r="K128" s="118"/>
      <c r="L128" s="118"/>
    </row>
    <row r="129" spans="2:12">
      <c r="B129" s="117"/>
      <c r="C129" s="117"/>
      <c r="D129" s="118"/>
      <c r="E129" s="118"/>
      <c r="F129" s="118"/>
      <c r="G129" s="118"/>
      <c r="H129" s="118"/>
      <c r="I129" s="118"/>
      <c r="J129" s="118"/>
      <c r="K129" s="118"/>
      <c r="L129" s="118"/>
    </row>
    <row r="130" spans="2:12">
      <c r="B130" s="117"/>
      <c r="C130" s="117"/>
      <c r="D130" s="118"/>
      <c r="E130" s="118"/>
      <c r="F130" s="118"/>
      <c r="G130" s="118"/>
      <c r="H130" s="118"/>
      <c r="I130" s="118"/>
      <c r="J130" s="118"/>
      <c r="K130" s="118"/>
      <c r="L130" s="118"/>
    </row>
    <row r="131" spans="2:12">
      <c r="B131" s="117"/>
      <c r="C131" s="117"/>
      <c r="D131" s="118"/>
      <c r="E131" s="118"/>
      <c r="F131" s="118"/>
      <c r="G131" s="118"/>
      <c r="H131" s="118"/>
      <c r="I131" s="118"/>
      <c r="J131" s="118"/>
      <c r="K131" s="118"/>
      <c r="L131" s="118"/>
    </row>
    <row r="132" spans="2:12">
      <c r="B132" s="117"/>
      <c r="C132" s="117"/>
      <c r="D132" s="118"/>
      <c r="E132" s="118"/>
      <c r="F132" s="118"/>
      <c r="G132" s="118"/>
      <c r="H132" s="118"/>
      <c r="I132" s="118"/>
      <c r="J132" s="118"/>
      <c r="K132" s="118"/>
      <c r="L132" s="118"/>
    </row>
    <row r="133" spans="2:12">
      <c r="B133" s="117"/>
      <c r="C133" s="117"/>
      <c r="D133" s="118"/>
      <c r="E133" s="118"/>
      <c r="F133" s="118"/>
      <c r="G133" s="118"/>
      <c r="H133" s="118"/>
      <c r="I133" s="118"/>
      <c r="J133" s="118"/>
      <c r="K133" s="118"/>
      <c r="L133" s="118"/>
    </row>
    <row r="134" spans="2:12">
      <c r="B134" s="117"/>
      <c r="C134" s="117"/>
      <c r="D134" s="118"/>
      <c r="E134" s="118"/>
      <c r="F134" s="118"/>
      <c r="G134" s="118"/>
      <c r="H134" s="118"/>
      <c r="I134" s="118"/>
      <c r="J134" s="118"/>
      <c r="K134" s="118"/>
      <c r="L134" s="118"/>
    </row>
    <row r="135" spans="2:12">
      <c r="B135" s="117"/>
      <c r="C135" s="117"/>
      <c r="D135" s="118"/>
      <c r="E135" s="118"/>
      <c r="F135" s="118"/>
      <c r="G135" s="118"/>
      <c r="H135" s="118"/>
      <c r="I135" s="118"/>
      <c r="J135" s="118"/>
      <c r="K135" s="118"/>
      <c r="L135" s="118"/>
    </row>
    <row r="136" spans="2:12">
      <c r="B136" s="117"/>
      <c r="C136" s="117"/>
      <c r="D136" s="118"/>
      <c r="E136" s="118"/>
      <c r="F136" s="118"/>
      <c r="G136" s="118"/>
      <c r="H136" s="118"/>
      <c r="I136" s="118"/>
      <c r="J136" s="118"/>
      <c r="K136" s="118"/>
      <c r="L136" s="118"/>
    </row>
    <row r="137" spans="2:12">
      <c r="B137" s="117"/>
      <c r="C137" s="117"/>
      <c r="D137" s="118"/>
      <c r="E137" s="118"/>
      <c r="F137" s="118"/>
      <c r="G137" s="118"/>
      <c r="H137" s="118"/>
      <c r="I137" s="118"/>
      <c r="J137" s="118"/>
      <c r="K137" s="118"/>
      <c r="L137" s="118"/>
    </row>
    <row r="138" spans="2:12">
      <c r="B138" s="117"/>
      <c r="C138" s="117"/>
      <c r="D138" s="118"/>
      <c r="E138" s="118"/>
      <c r="F138" s="118"/>
      <c r="G138" s="118"/>
      <c r="H138" s="118"/>
      <c r="I138" s="118"/>
      <c r="J138" s="118"/>
      <c r="K138" s="118"/>
      <c r="L138" s="118"/>
    </row>
    <row r="139" spans="2:12">
      <c r="B139" s="117"/>
      <c r="C139" s="117"/>
      <c r="D139" s="118"/>
      <c r="E139" s="118"/>
      <c r="F139" s="118"/>
      <c r="G139" s="118"/>
      <c r="H139" s="118"/>
      <c r="I139" s="118"/>
      <c r="J139" s="118"/>
      <c r="K139" s="118"/>
      <c r="L139" s="118"/>
    </row>
    <row r="140" spans="2:12">
      <c r="B140" s="117"/>
      <c r="C140" s="117"/>
      <c r="D140" s="118"/>
      <c r="E140" s="118"/>
      <c r="F140" s="118"/>
      <c r="G140" s="118"/>
      <c r="H140" s="118"/>
      <c r="I140" s="118"/>
      <c r="J140" s="118"/>
      <c r="K140" s="118"/>
      <c r="L140" s="118"/>
    </row>
    <row r="141" spans="2:12">
      <c r="B141" s="117"/>
      <c r="C141" s="117"/>
      <c r="D141" s="118"/>
      <c r="E141" s="118"/>
      <c r="F141" s="118"/>
      <c r="G141" s="118"/>
      <c r="H141" s="118"/>
      <c r="I141" s="118"/>
      <c r="J141" s="118"/>
      <c r="K141" s="118"/>
      <c r="L141" s="118"/>
    </row>
    <row r="142" spans="2:12">
      <c r="B142" s="117"/>
      <c r="C142" s="117"/>
      <c r="D142" s="118"/>
      <c r="E142" s="118"/>
      <c r="F142" s="118"/>
      <c r="G142" s="118"/>
      <c r="H142" s="118"/>
      <c r="I142" s="118"/>
      <c r="J142" s="118"/>
      <c r="K142" s="118"/>
      <c r="L142" s="118"/>
    </row>
    <row r="143" spans="2:12">
      <c r="B143" s="117"/>
      <c r="C143" s="117"/>
      <c r="D143" s="118"/>
      <c r="E143" s="118"/>
      <c r="F143" s="118"/>
      <c r="G143" s="118"/>
      <c r="H143" s="118"/>
      <c r="I143" s="118"/>
      <c r="J143" s="118"/>
      <c r="K143" s="118"/>
      <c r="L143" s="118"/>
    </row>
    <row r="144" spans="2:12">
      <c r="B144" s="117"/>
      <c r="C144" s="117"/>
      <c r="D144" s="118"/>
      <c r="E144" s="118"/>
      <c r="F144" s="118"/>
      <c r="G144" s="118"/>
      <c r="H144" s="118"/>
      <c r="I144" s="118"/>
      <c r="J144" s="118"/>
      <c r="K144" s="118"/>
      <c r="L144" s="118"/>
    </row>
    <row r="145" spans="2:12">
      <c r="B145" s="117"/>
      <c r="C145" s="117"/>
      <c r="D145" s="118"/>
      <c r="E145" s="118"/>
      <c r="F145" s="118"/>
      <c r="G145" s="118"/>
      <c r="H145" s="118"/>
      <c r="I145" s="118"/>
      <c r="J145" s="118"/>
      <c r="K145" s="118"/>
      <c r="L145" s="118"/>
    </row>
    <row r="146" spans="2:12">
      <c r="B146" s="117"/>
      <c r="C146" s="117"/>
      <c r="D146" s="118"/>
      <c r="E146" s="118"/>
      <c r="F146" s="118"/>
      <c r="G146" s="118"/>
      <c r="H146" s="118"/>
      <c r="I146" s="118"/>
      <c r="J146" s="118"/>
      <c r="K146" s="118"/>
      <c r="L146" s="118"/>
    </row>
    <row r="147" spans="2:12">
      <c r="B147" s="117"/>
      <c r="C147" s="117"/>
      <c r="D147" s="118"/>
      <c r="E147" s="118"/>
      <c r="F147" s="118"/>
      <c r="G147" s="118"/>
      <c r="H147" s="118"/>
      <c r="I147" s="118"/>
      <c r="J147" s="118"/>
      <c r="K147" s="118"/>
      <c r="L147" s="118"/>
    </row>
    <row r="148" spans="2:12">
      <c r="B148" s="117"/>
      <c r="C148" s="117"/>
      <c r="D148" s="118"/>
      <c r="E148" s="118"/>
      <c r="F148" s="118"/>
      <c r="G148" s="118"/>
      <c r="H148" s="118"/>
      <c r="I148" s="118"/>
      <c r="J148" s="118"/>
      <c r="K148" s="118"/>
      <c r="L148" s="118"/>
    </row>
    <row r="149" spans="2:12">
      <c r="B149" s="117"/>
      <c r="C149" s="117"/>
      <c r="D149" s="118"/>
      <c r="E149" s="118"/>
      <c r="F149" s="118"/>
      <c r="G149" s="118"/>
      <c r="H149" s="118"/>
      <c r="I149" s="118"/>
      <c r="J149" s="118"/>
      <c r="K149" s="118"/>
      <c r="L149" s="118"/>
    </row>
    <row r="150" spans="2:12">
      <c r="B150" s="117"/>
      <c r="C150" s="117"/>
      <c r="D150" s="118"/>
      <c r="E150" s="118"/>
      <c r="F150" s="118"/>
      <c r="G150" s="118"/>
      <c r="H150" s="118"/>
      <c r="I150" s="118"/>
      <c r="J150" s="118"/>
      <c r="K150" s="118"/>
      <c r="L150" s="118"/>
    </row>
    <row r="151" spans="2:12">
      <c r="B151" s="117"/>
      <c r="C151" s="117"/>
      <c r="D151" s="118"/>
      <c r="E151" s="118"/>
      <c r="F151" s="118"/>
      <c r="G151" s="118"/>
      <c r="H151" s="118"/>
      <c r="I151" s="118"/>
      <c r="J151" s="118"/>
      <c r="K151" s="118"/>
      <c r="L151" s="118"/>
    </row>
    <row r="152" spans="2:12">
      <c r="B152" s="117"/>
      <c r="C152" s="117"/>
      <c r="D152" s="118"/>
      <c r="E152" s="118"/>
      <c r="F152" s="118"/>
      <c r="G152" s="118"/>
      <c r="H152" s="118"/>
      <c r="I152" s="118"/>
      <c r="J152" s="118"/>
      <c r="K152" s="118"/>
      <c r="L152" s="118"/>
    </row>
    <row r="153" spans="2:12">
      <c r="B153" s="117"/>
      <c r="C153" s="117"/>
      <c r="D153" s="118"/>
      <c r="E153" s="118"/>
      <c r="F153" s="118"/>
      <c r="G153" s="118"/>
      <c r="H153" s="118"/>
      <c r="I153" s="118"/>
      <c r="J153" s="118"/>
      <c r="K153" s="118"/>
      <c r="L153" s="118"/>
    </row>
    <row r="154" spans="2:12">
      <c r="B154" s="117"/>
      <c r="C154" s="117"/>
      <c r="D154" s="118"/>
      <c r="E154" s="118"/>
      <c r="F154" s="118"/>
      <c r="G154" s="118"/>
      <c r="H154" s="118"/>
      <c r="I154" s="118"/>
      <c r="J154" s="118"/>
      <c r="K154" s="118"/>
      <c r="L154" s="118"/>
    </row>
    <row r="155" spans="2:12">
      <c r="B155" s="117"/>
      <c r="C155" s="117"/>
      <c r="D155" s="118"/>
      <c r="E155" s="118"/>
      <c r="F155" s="118"/>
      <c r="G155" s="118"/>
      <c r="H155" s="118"/>
      <c r="I155" s="118"/>
      <c r="J155" s="118"/>
      <c r="K155" s="118"/>
      <c r="L155" s="118"/>
    </row>
    <row r="156" spans="2:12">
      <c r="B156" s="117"/>
      <c r="C156" s="117"/>
      <c r="D156" s="118"/>
      <c r="E156" s="118"/>
      <c r="F156" s="118"/>
      <c r="G156" s="118"/>
      <c r="H156" s="118"/>
      <c r="I156" s="118"/>
      <c r="J156" s="118"/>
      <c r="K156" s="118"/>
      <c r="L156" s="118"/>
    </row>
    <row r="157" spans="2:12">
      <c r="B157" s="117"/>
      <c r="C157" s="117"/>
      <c r="D157" s="118"/>
      <c r="E157" s="118"/>
      <c r="F157" s="118"/>
      <c r="G157" s="118"/>
      <c r="H157" s="118"/>
      <c r="I157" s="118"/>
      <c r="J157" s="118"/>
      <c r="K157" s="118"/>
      <c r="L157" s="118"/>
    </row>
    <row r="158" spans="2:12">
      <c r="B158" s="117"/>
      <c r="C158" s="117"/>
      <c r="D158" s="118"/>
      <c r="E158" s="118"/>
      <c r="F158" s="118"/>
      <c r="G158" s="118"/>
      <c r="H158" s="118"/>
      <c r="I158" s="118"/>
      <c r="J158" s="118"/>
      <c r="K158" s="118"/>
      <c r="L158" s="118"/>
    </row>
    <row r="159" spans="2:12">
      <c r="B159" s="117"/>
      <c r="C159" s="117"/>
      <c r="D159" s="118"/>
      <c r="E159" s="118"/>
      <c r="F159" s="118"/>
      <c r="G159" s="118"/>
      <c r="H159" s="118"/>
      <c r="I159" s="118"/>
      <c r="J159" s="118"/>
      <c r="K159" s="118"/>
      <c r="L159" s="118"/>
    </row>
    <row r="160" spans="2:12">
      <c r="B160" s="117"/>
      <c r="C160" s="117"/>
      <c r="D160" s="118"/>
      <c r="E160" s="118"/>
      <c r="F160" s="118"/>
      <c r="G160" s="118"/>
      <c r="H160" s="118"/>
      <c r="I160" s="118"/>
      <c r="J160" s="118"/>
      <c r="K160" s="118"/>
      <c r="L160" s="118"/>
    </row>
    <row r="161" spans="2:12">
      <c r="B161" s="117"/>
      <c r="C161" s="117"/>
      <c r="D161" s="118"/>
      <c r="E161" s="118"/>
      <c r="F161" s="118"/>
      <c r="G161" s="118"/>
      <c r="H161" s="118"/>
      <c r="I161" s="118"/>
      <c r="J161" s="118"/>
      <c r="K161" s="118"/>
      <c r="L161" s="118"/>
    </row>
    <row r="162" spans="2:12">
      <c r="B162" s="117"/>
      <c r="C162" s="117"/>
      <c r="D162" s="118"/>
      <c r="E162" s="118"/>
      <c r="F162" s="118"/>
      <c r="G162" s="118"/>
      <c r="H162" s="118"/>
      <c r="I162" s="118"/>
      <c r="J162" s="118"/>
      <c r="K162" s="118"/>
      <c r="L162" s="118"/>
    </row>
    <row r="163" spans="2:12">
      <c r="B163" s="117"/>
      <c r="C163" s="117"/>
      <c r="D163" s="118"/>
      <c r="E163" s="118"/>
      <c r="F163" s="118"/>
      <c r="G163" s="118"/>
      <c r="H163" s="118"/>
      <c r="I163" s="118"/>
      <c r="J163" s="118"/>
      <c r="K163" s="118"/>
      <c r="L163" s="118"/>
    </row>
    <row r="164" spans="2:12">
      <c r="B164" s="117"/>
      <c r="C164" s="117"/>
      <c r="D164" s="118"/>
      <c r="E164" s="118"/>
      <c r="F164" s="118"/>
      <c r="G164" s="118"/>
      <c r="H164" s="118"/>
      <c r="I164" s="118"/>
      <c r="J164" s="118"/>
      <c r="K164" s="118"/>
      <c r="L164" s="118"/>
    </row>
    <row r="165" spans="2:12">
      <c r="B165" s="117"/>
      <c r="C165" s="117"/>
      <c r="D165" s="118"/>
      <c r="E165" s="118"/>
      <c r="F165" s="118"/>
      <c r="G165" s="118"/>
      <c r="H165" s="118"/>
      <c r="I165" s="118"/>
      <c r="J165" s="118"/>
      <c r="K165" s="118"/>
      <c r="L165" s="118"/>
    </row>
    <row r="166" spans="2:12">
      <c r="B166" s="117"/>
      <c r="C166" s="117"/>
      <c r="D166" s="118"/>
      <c r="E166" s="118"/>
      <c r="F166" s="118"/>
      <c r="G166" s="118"/>
      <c r="H166" s="118"/>
      <c r="I166" s="118"/>
      <c r="J166" s="118"/>
      <c r="K166" s="118"/>
      <c r="L166" s="118"/>
    </row>
    <row r="167" spans="2:12">
      <c r="B167" s="117"/>
      <c r="C167" s="117"/>
      <c r="D167" s="118"/>
      <c r="E167" s="118"/>
      <c r="F167" s="118"/>
      <c r="G167" s="118"/>
      <c r="H167" s="118"/>
      <c r="I167" s="118"/>
      <c r="J167" s="118"/>
      <c r="K167" s="118"/>
      <c r="L167" s="118"/>
    </row>
    <row r="168" spans="2:12">
      <c r="B168" s="117"/>
      <c r="C168" s="117"/>
      <c r="D168" s="118"/>
      <c r="E168" s="118"/>
      <c r="F168" s="118"/>
      <c r="G168" s="118"/>
      <c r="H168" s="118"/>
      <c r="I168" s="118"/>
      <c r="J168" s="118"/>
      <c r="K168" s="118"/>
      <c r="L168" s="118"/>
    </row>
    <row r="169" spans="2:12">
      <c r="B169" s="117"/>
      <c r="C169" s="117"/>
      <c r="D169" s="118"/>
      <c r="E169" s="118"/>
      <c r="F169" s="118"/>
      <c r="G169" s="118"/>
      <c r="H169" s="118"/>
      <c r="I169" s="118"/>
      <c r="J169" s="118"/>
      <c r="K169" s="118"/>
      <c r="L169" s="118"/>
    </row>
    <row r="170" spans="2:12">
      <c r="B170" s="117"/>
      <c r="C170" s="117"/>
      <c r="D170" s="118"/>
      <c r="E170" s="118"/>
      <c r="F170" s="118"/>
      <c r="G170" s="118"/>
      <c r="H170" s="118"/>
      <c r="I170" s="118"/>
      <c r="J170" s="118"/>
      <c r="K170" s="118"/>
      <c r="L170" s="118"/>
    </row>
    <row r="171" spans="2:12">
      <c r="B171" s="117"/>
      <c r="C171" s="117"/>
      <c r="D171" s="118"/>
      <c r="E171" s="118"/>
      <c r="F171" s="118"/>
      <c r="G171" s="118"/>
      <c r="H171" s="118"/>
      <c r="I171" s="118"/>
      <c r="J171" s="118"/>
      <c r="K171" s="118"/>
      <c r="L171" s="118"/>
    </row>
    <row r="172" spans="2:12">
      <c r="B172" s="117"/>
      <c r="C172" s="117"/>
      <c r="D172" s="118"/>
      <c r="E172" s="118"/>
      <c r="F172" s="118"/>
      <c r="G172" s="118"/>
      <c r="H172" s="118"/>
      <c r="I172" s="118"/>
      <c r="J172" s="118"/>
      <c r="K172" s="118"/>
      <c r="L172" s="118"/>
    </row>
    <row r="173" spans="2:12">
      <c r="B173" s="117"/>
      <c r="C173" s="117"/>
      <c r="D173" s="118"/>
      <c r="E173" s="118"/>
      <c r="F173" s="118"/>
      <c r="G173" s="118"/>
      <c r="H173" s="118"/>
      <c r="I173" s="118"/>
      <c r="J173" s="118"/>
      <c r="K173" s="118"/>
      <c r="L173" s="118"/>
    </row>
    <row r="174" spans="2:12">
      <c r="B174" s="117"/>
      <c r="C174" s="117"/>
      <c r="D174" s="118"/>
      <c r="E174" s="118"/>
      <c r="F174" s="118"/>
      <c r="G174" s="118"/>
      <c r="H174" s="118"/>
      <c r="I174" s="118"/>
      <c r="J174" s="118"/>
      <c r="K174" s="118"/>
      <c r="L174" s="118"/>
    </row>
    <row r="175" spans="2:12">
      <c r="B175" s="117"/>
      <c r="C175" s="117"/>
      <c r="D175" s="118"/>
      <c r="E175" s="118"/>
      <c r="F175" s="118"/>
      <c r="G175" s="118"/>
      <c r="H175" s="118"/>
      <c r="I175" s="118"/>
      <c r="J175" s="118"/>
      <c r="K175" s="118"/>
      <c r="L175" s="118"/>
    </row>
    <row r="176" spans="2:12">
      <c r="B176" s="117"/>
      <c r="C176" s="117"/>
      <c r="D176" s="118"/>
      <c r="E176" s="118"/>
      <c r="F176" s="118"/>
      <c r="G176" s="118"/>
      <c r="H176" s="118"/>
      <c r="I176" s="118"/>
      <c r="J176" s="118"/>
      <c r="K176" s="118"/>
      <c r="L176" s="118"/>
    </row>
    <row r="177" spans="2:12">
      <c r="B177" s="117"/>
      <c r="C177" s="117"/>
      <c r="D177" s="118"/>
      <c r="E177" s="118"/>
      <c r="F177" s="118"/>
      <c r="G177" s="118"/>
      <c r="H177" s="118"/>
      <c r="I177" s="118"/>
      <c r="J177" s="118"/>
      <c r="K177" s="118"/>
      <c r="L177" s="118"/>
    </row>
    <row r="178" spans="2:12">
      <c r="B178" s="117"/>
      <c r="C178" s="117"/>
      <c r="D178" s="118"/>
      <c r="E178" s="118"/>
      <c r="F178" s="118"/>
      <c r="G178" s="118"/>
      <c r="H178" s="118"/>
      <c r="I178" s="118"/>
      <c r="J178" s="118"/>
      <c r="K178" s="118"/>
      <c r="L178" s="118"/>
    </row>
    <row r="179" spans="2:12">
      <c r="B179" s="117"/>
      <c r="C179" s="117"/>
      <c r="D179" s="118"/>
      <c r="E179" s="118"/>
      <c r="F179" s="118"/>
      <c r="G179" s="118"/>
      <c r="H179" s="118"/>
      <c r="I179" s="118"/>
      <c r="J179" s="118"/>
      <c r="K179" s="118"/>
      <c r="L179" s="118"/>
    </row>
    <row r="180" spans="2:12">
      <c r="B180" s="117"/>
      <c r="C180" s="117"/>
      <c r="D180" s="118"/>
      <c r="E180" s="118"/>
      <c r="F180" s="118"/>
      <c r="G180" s="118"/>
      <c r="H180" s="118"/>
      <c r="I180" s="118"/>
      <c r="J180" s="118"/>
      <c r="K180" s="118"/>
      <c r="L180" s="118"/>
    </row>
    <row r="181" spans="2:12">
      <c r="B181" s="117"/>
      <c r="C181" s="117"/>
      <c r="D181" s="118"/>
      <c r="E181" s="118"/>
      <c r="F181" s="118"/>
      <c r="G181" s="118"/>
      <c r="H181" s="118"/>
      <c r="I181" s="118"/>
      <c r="J181" s="118"/>
      <c r="K181" s="118"/>
      <c r="L181" s="118"/>
    </row>
    <row r="182" spans="2:12">
      <c r="B182" s="117"/>
      <c r="C182" s="117"/>
      <c r="D182" s="118"/>
      <c r="E182" s="118"/>
      <c r="F182" s="118"/>
      <c r="G182" s="118"/>
      <c r="H182" s="118"/>
      <c r="I182" s="118"/>
      <c r="J182" s="118"/>
      <c r="K182" s="118"/>
      <c r="L182" s="118"/>
    </row>
    <row r="183" spans="2:12">
      <c r="B183" s="117"/>
      <c r="C183" s="117"/>
      <c r="D183" s="118"/>
      <c r="E183" s="118"/>
      <c r="F183" s="118"/>
      <c r="G183" s="118"/>
      <c r="H183" s="118"/>
      <c r="I183" s="118"/>
      <c r="J183" s="118"/>
      <c r="K183" s="118"/>
      <c r="L183" s="118"/>
    </row>
    <row r="184" spans="2:12">
      <c r="B184" s="117"/>
      <c r="C184" s="117"/>
      <c r="D184" s="118"/>
      <c r="E184" s="118"/>
      <c r="F184" s="118"/>
      <c r="G184" s="118"/>
      <c r="H184" s="118"/>
      <c r="I184" s="118"/>
      <c r="J184" s="118"/>
      <c r="K184" s="118"/>
      <c r="L184" s="118"/>
    </row>
    <row r="185" spans="2:12">
      <c r="B185" s="117"/>
      <c r="C185" s="117"/>
      <c r="D185" s="118"/>
      <c r="E185" s="118"/>
      <c r="F185" s="118"/>
      <c r="G185" s="118"/>
      <c r="H185" s="118"/>
      <c r="I185" s="118"/>
      <c r="J185" s="118"/>
      <c r="K185" s="118"/>
      <c r="L185" s="118"/>
    </row>
    <row r="186" spans="2:12">
      <c r="B186" s="117"/>
      <c r="C186" s="117"/>
      <c r="D186" s="118"/>
      <c r="E186" s="118"/>
      <c r="F186" s="118"/>
      <c r="G186" s="118"/>
      <c r="H186" s="118"/>
      <c r="I186" s="118"/>
      <c r="J186" s="118"/>
      <c r="K186" s="118"/>
      <c r="L186" s="118"/>
    </row>
    <row r="187" spans="2:12">
      <c r="B187" s="117"/>
      <c r="C187" s="117"/>
      <c r="D187" s="118"/>
      <c r="E187" s="118"/>
      <c r="F187" s="118"/>
      <c r="G187" s="118"/>
      <c r="H187" s="118"/>
      <c r="I187" s="118"/>
      <c r="J187" s="118"/>
      <c r="K187" s="118"/>
      <c r="L187" s="118"/>
    </row>
    <row r="188" spans="2:12">
      <c r="B188" s="117"/>
      <c r="C188" s="117"/>
      <c r="D188" s="118"/>
      <c r="E188" s="118"/>
      <c r="F188" s="118"/>
      <c r="G188" s="118"/>
      <c r="H188" s="118"/>
      <c r="I188" s="118"/>
      <c r="J188" s="118"/>
      <c r="K188" s="118"/>
      <c r="L188" s="118"/>
    </row>
    <row r="189" spans="2:12">
      <c r="B189" s="117"/>
      <c r="C189" s="117"/>
      <c r="D189" s="118"/>
      <c r="E189" s="118"/>
      <c r="F189" s="118"/>
      <c r="G189" s="118"/>
      <c r="H189" s="118"/>
      <c r="I189" s="118"/>
      <c r="J189" s="118"/>
      <c r="K189" s="118"/>
      <c r="L189" s="118"/>
    </row>
    <row r="190" spans="2:12">
      <c r="B190" s="117"/>
      <c r="C190" s="117"/>
      <c r="D190" s="118"/>
      <c r="E190" s="118"/>
      <c r="F190" s="118"/>
      <c r="G190" s="118"/>
      <c r="H190" s="118"/>
      <c r="I190" s="118"/>
      <c r="J190" s="118"/>
      <c r="K190" s="118"/>
      <c r="L190" s="118"/>
    </row>
    <row r="191" spans="2:12">
      <c r="B191" s="117"/>
      <c r="C191" s="117"/>
      <c r="D191" s="118"/>
      <c r="E191" s="118"/>
      <c r="F191" s="118"/>
      <c r="G191" s="118"/>
      <c r="H191" s="118"/>
      <c r="I191" s="118"/>
      <c r="J191" s="118"/>
      <c r="K191" s="118"/>
      <c r="L191" s="118"/>
    </row>
    <row r="192" spans="2:12">
      <c r="B192" s="117"/>
      <c r="C192" s="117"/>
      <c r="D192" s="118"/>
      <c r="E192" s="118"/>
      <c r="F192" s="118"/>
      <c r="G192" s="118"/>
      <c r="H192" s="118"/>
      <c r="I192" s="118"/>
      <c r="J192" s="118"/>
      <c r="K192" s="118"/>
      <c r="L192" s="118"/>
    </row>
    <row r="193" spans="2:12">
      <c r="B193" s="117"/>
      <c r="C193" s="117"/>
      <c r="D193" s="118"/>
      <c r="E193" s="118"/>
      <c r="F193" s="118"/>
      <c r="G193" s="118"/>
      <c r="H193" s="118"/>
      <c r="I193" s="118"/>
      <c r="J193" s="118"/>
      <c r="K193" s="118"/>
      <c r="L193" s="118"/>
    </row>
    <row r="194" spans="2:12">
      <c r="B194" s="117"/>
      <c r="C194" s="117"/>
      <c r="D194" s="118"/>
      <c r="E194" s="118"/>
      <c r="F194" s="118"/>
      <c r="G194" s="118"/>
      <c r="H194" s="118"/>
      <c r="I194" s="118"/>
      <c r="J194" s="118"/>
      <c r="K194" s="118"/>
      <c r="L194" s="118"/>
    </row>
    <row r="195" spans="2:12">
      <c r="B195" s="117"/>
      <c r="C195" s="117"/>
      <c r="D195" s="118"/>
      <c r="E195" s="118"/>
      <c r="F195" s="118"/>
      <c r="G195" s="118"/>
      <c r="H195" s="118"/>
      <c r="I195" s="118"/>
      <c r="J195" s="118"/>
      <c r="K195" s="118"/>
      <c r="L195" s="118"/>
    </row>
    <row r="196" spans="2:12">
      <c r="B196" s="117"/>
      <c r="C196" s="117"/>
      <c r="D196" s="118"/>
      <c r="E196" s="118"/>
      <c r="F196" s="118"/>
      <c r="G196" s="118"/>
      <c r="H196" s="118"/>
      <c r="I196" s="118"/>
      <c r="J196" s="118"/>
      <c r="K196" s="118"/>
      <c r="L196" s="118"/>
    </row>
    <row r="197" spans="2:12">
      <c r="B197" s="117"/>
      <c r="C197" s="117"/>
      <c r="D197" s="118"/>
      <c r="E197" s="118"/>
      <c r="F197" s="118"/>
      <c r="G197" s="118"/>
      <c r="H197" s="118"/>
      <c r="I197" s="118"/>
      <c r="J197" s="118"/>
      <c r="K197" s="118"/>
      <c r="L197" s="118"/>
    </row>
    <row r="198" spans="2:12">
      <c r="B198" s="117"/>
      <c r="C198" s="117"/>
      <c r="D198" s="118"/>
      <c r="E198" s="118"/>
      <c r="F198" s="118"/>
      <c r="G198" s="118"/>
      <c r="H198" s="118"/>
      <c r="I198" s="118"/>
      <c r="J198" s="118"/>
      <c r="K198" s="118"/>
      <c r="L198" s="118"/>
    </row>
    <row r="199" spans="2:12">
      <c r="B199" s="117"/>
      <c r="C199" s="117"/>
      <c r="D199" s="118"/>
      <c r="E199" s="118"/>
      <c r="F199" s="118"/>
      <c r="G199" s="118"/>
      <c r="H199" s="118"/>
      <c r="I199" s="118"/>
      <c r="J199" s="118"/>
      <c r="K199" s="118"/>
      <c r="L199" s="118"/>
    </row>
    <row r="200" spans="2:12">
      <c r="B200" s="117"/>
      <c r="C200" s="117"/>
      <c r="D200" s="118"/>
      <c r="E200" s="118"/>
      <c r="F200" s="118"/>
      <c r="G200" s="118"/>
      <c r="H200" s="118"/>
      <c r="I200" s="118"/>
      <c r="J200" s="118"/>
      <c r="K200" s="118"/>
      <c r="L200" s="118"/>
    </row>
    <row r="201" spans="2:12">
      <c r="B201" s="117"/>
      <c r="C201" s="117"/>
      <c r="D201" s="118"/>
      <c r="E201" s="118"/>
      <c r="F201" s="118"/>
      <c r="G201" s="118"/>
      <c r="H201" s="118"/>
      <c r="I201" s="118"/>
      <c r="J201" s="118"/>
      <c r="K201" s="118"/>
      <c r="L201" s="118"/>
    </row>
    <row r="202" spans="2:12">
      <c r="B202" s="117"/>
      <c r="C202" s="117"/>
      <c r="D202" s="118"/>
      <c r="E202" s="118"/>
      <c r="F202" s="118"/>
      <c r="G202" s="118"/>
      <c r="H202" s="118"/>
      <c r="I202" s="118"/>
      <c r="J202" s="118"/>
      <c r="K202" s="118"/>
      <c r="L202" s="118"/>
    </row>
    <row r="203" spans="2:12">
      <c r="B203" s="117"/>
      <c r="C203" s="117"/>
      <c r="D203" s="118"/>
      <c r="E203" s="118"/>
      <c r="F203" s="118"/>
      <c r="G203" s="118"/>
      <c r="H203" s="118"/>
      <c r="I203" s="118"/>
      <c r="J203" s="118"/>
      <c r="K203" s="118"/>
      <c r="L203" s="118"/>
    </row>
    <row r="204" spans="2:12">
      <c r="B204" s="117"/>
      <c r="C204" s="117"/>
      <c r="D204" s="118"/>
      <c r="E204" s="118"/>
      <c r="F204" s="118"/>
      <c r="G204" s="118"/>
      <c r="H204" s="118"/>
      <c r="I204" s="118"/>
      <c r="J204" s="118"/>
      <c r="K204" s="118"/>
      <c r="L204" s="118"/>
    </row>
    <row r="205" spans="2:12">
      <c r="B205" s="117"/>
      <c r="C205" s="117"/>
      <c r="D205" s="118"/>
      <c r="E205" s="118"/>
      <c r="F205" s="118"/>
      <c r="G205" s="118"/>
      <c r="H205" s="118"/>
      <c r="I205" s="118"/>
      <c r="J205" s="118"/>
      <c r="K205" s="118"/>
      <c r="L205" s="118"/>
    </row>
    <row r="206" spans="2:12">
      <c r="B206" s="117"/>
      <c r="C206" s="117"/>
      <c r="D206" s="118"/>
      <c r="E206" s="118"/>
      <c r="F206" s="118"/>
      <c r="G206" s="118"/>
      <c r="H206" s="118"/>
      <c r="I206" s="118"/>
      <c r="J206" s="118"/>
      <c r="K206" s="118"/>
      <c r="L206" s="118"/>
    </row>
    <row r="207" spans="2:12">
      <c r="B207" s="117"/>
      <c r="C207" s="117"/>
      <c r="D207" s="118"/>
      <c r="E207" s="118"/>
      <c r="F207" s="118"/>
      <c r="G207" s="118"/>
      <c r="H207" s="118"/>
      <c r="I207" s="118"/>
      <c r="J207" s="118"/>
      <c r="K207" s="118"/>
      <c r="L207" s="118"/>
    </row>
    <row r="208" spans="2:12">
      <c r="B208" s="117"/>
      <c r="C208" s="117"/>
      <c r="D208" s="118"/>
      <c r="E208" s="118"/>
      <c r="F208" s="118"/>
      <c r="G208" s="118"/>
      <c r="H208" s="118"/>
      <c r="I208" s="118"/>
      <c r="J208" s="118"/>
      <c r="K208" s="118"/>
      <c r="L208" s="118"/>
    </row>
    <row r="209" spans="2:12">
      <c r="B209" s="117"/>
      <c r="C209" s="117"/>
      <c r="D209" s="118"/>
      <c r="E209" s="118"/>
      <c r="F209" s="118"/>
      <c r="G209" s="118"/>
      <c r="H209" s="118"/>
      <c r="I209" s="118"/>
      <c r="J209" s="118"/>
      <c r="K209" s="118"/>
      <c r="L209" s="118"/>
    </row>
    <row r="210" spans="2:12">
      <c r="B210" s="117"/>
      <c r="C210" s="117"/>
      <c r="D210" s="118"/>
      <c r="E210" s="118"/>
      <c r="F210" s="118"/>
      <c r="G210" s="118"/>
      <c r="H210" s="118"/>
      <c r="I210" s="118"/>
      <c r="J210" s="118"/>
      <c r="K210" s="118"/>
      <c r="L210" s="118"/>
    </row>
    <row r="211" spans="2:12">
      <c r="B211" s="117"/>
      <c r="C211" s="117"/>
      <c r="D211" s="118"/>
      <c r="E211" s="118"/>
      <c r="F211" s="118"/>
      <c r="G211" s="118"/>
      <c r="H211" s="118"/>
      <c r="I211" s="118"/>
      <c r="J211" s="118"/>
      <c r="K211" s="118"/>
      <c r="L211" s="118"/>
    </row>
    <row r="212" spans="2:12">
      <c r="B212" s="117"/>
      <c r="C212" s="117"/>
      <c r="D212" s="118"/>
      <c r="E212" s="118"/>
      <c r="F212" s="118"/>
      <c r="G212" s="118"/>
      <c r="H212" s="118"/>
      <c r="I212" s="118"/>
      <c r="J212" s="118"/>
      <c r="K212" s="118"/>
      <c r="L212" s="118"/>
    </row>
    <row r="213" spans="2:12">
      <c r="B213" s="117"/>
      <c r="C213" s="117"/>
      <c r="D213" s="118"/>
      <c r="E213" s="118"/>
      <c r="F213" s="118"/>
      <c r="G213" s="118"/>
      <c r="H213" s="118"/>
      <c r="I213" s="118"/>
      <c r="J213" s="118"/>
      <c r="K213" s="118"/>
      <c r="L213" s="118"/>
    </row>
    <row r="214" spans="2:12">
      <c r="B214" s="117"/>
      <c r="C214" s="117"/>
      <c r="D214" s="118"/>
      <c r="E214" s="118"/>
      <c r="F214" s="118"/>
      <c r="G214" s="118"/>
      <c r="H214" s="118"/>
      <c r="I214" s="118"/>
      <c r="J214" s="118"/>
      <c r="K214" s="118"/>
      <c r="L214" s="118"/>
    </row>
    <row r="215" spans="2:12">
      <c r="B215" s="117"/>
      <c r="C215" s="117"/>
      <c r="D215" s="118"/>
      <c r="E215" s="118"/>
      <c r="F215" s="118"/>
      <c r="G215" s="118"/>
      <c r="H215" s="118"/>
      <c r="I215" s="118"/>
      <c r="J215" s="118"/>
      <c r="K215" s="118"/>
      <c r="L215" s="118"/>
    </row>
    <row r="216" spans="2:12">
      <c r="B216" s="117"/>
      <c r="C216" s="117"/>
      <c r="D216" s="118"/>
      <c r="E216" s="118"/>
      <c r="F216" s="118"/>
      <c r="G216" s="118"/>
      <c r="H216" s="118"/>
      <c r="I216" s="118"/>
      <c r="J216" s="118"/>
      <c r="K216" s="118"/>
      <c r="L216" s="118"/>
    </row>
    <row r="217" spans="2:12">
      <c r="B217" s="117"/>
      <c r="C217" s="117"/>
      <c r="D217" s="118"/>
      <c r="E217" s="118"/>
      <c r="F217" s="118"/>
      <c r="G217" s="118"/>
      <c r="H217" s="118"/>
      <c r="I217" s="118"/>
      <c r="J217" s="118"/>
      <c r="K217" s="118"/>
      <c r="L217" s="118"/>
    </row>
    <row r="218" spans="2:12">
      <c r="B218" s="117"/>
      <c r="C218" s="117"/>
      <c r="D218" s="118"/>
      <c r="E218" s="118"/>
      <c r="F218" s="118"/>
      <c r="G218" s="118"/>
      <c r="H218" s="118"/>
      <c r="I218" s="118"/>
      <c r="J218" s="118"/>
      <c r="K218" s="118"/>
      <c r="L218" s="118"/>
    </row>
    <row r="219" spans="2:12">
      <c r="B219" s="117"/>
      <c r="C219" s="117"/>
      <c r="D219" s="118"/>
      <c r="E219" s="118"/>
      <c r="F219" s="118"/>
      <c r="G219" s="118"/>
      <c r="H219" s="118"/>
      <c r="I219" s="118"/>
      <c r="J219" s="118"/>
      <c r="K219" s="118"/>
      <c r="L219" s="118"/>
    </row>
    <row r="220" spans="2:12">
      <c r="B220" s="117"/>
      <c r="C220" s="117"/>
      <c r="D220" s="118"/>
      <c r="E220" s="118"/>
      <c r="F220" s="118"/>
      <c r="G220" s="118"/>
      <c r="H220" s="118"/>
      <c r="I220" s="118"/>
      <c r="J220" s="118"/>
      <c r="K220" s="118"/>
      <c r="L220" s="118"/>
    </row>
    <row r="221" spans="2:12">
      <c r="B221" s="117"/>
      <c r="C221" s="117"/>
      <c r="D221" s="118"/>
      <c r="E221" s="118"/>
      <c r="F221" s="118"/>
      <c r="G221" s="118"/>
      <c r="H221" s="118"/>
      <c r="I221" s="118"/>
      <c r="J221" s="118"/>
      <c r="K221" s="118"/>
      <c r="L221" s="118"/>
    </row>
    <row r="222" spans="2:12">
      <c r="B222" s="117"/>
      <c r="C222" s="117"/>
      <c r="D222" s="118"/>
      <c r="E222" s="118"/>
      <c r="F222" s="118"/>
      <c r="G222" s="118"/>
      <c r="H222" s="118"/>
      <c r="I222" s="118"/>
      <c r="J222" s="118"/>
      <c r="K222" s="118"/>
      <c r="L222" s="118"/>
    </row>
    <row r="223" spans="2:12">
      <c r="B223" s="117"/>
      <c r="C223" s="117"/>
      <c r="D223" s="118"/>
      <c r="E223" s="118"/>
      <c r="F223" s="118"/>
      <c r="G223" s="118"/>
      <c r="H223" s="118"/>
      <c r="I223" s="118"/>
      <c r="J223" s="118"/>
      <c r="K223" s="118"/>
      <c r="L223" s="118"/>
    </row>
    <row r="224" spans="2:12">
      <c r="B224" s="117"/>
      <c r="C224" s="117"/>
      <c r="D224" s="118"/>
      <c r="E224" s="118"/>
      <c r="F224" s="118"/>
      <c r="G224" s="118"/>
      <c r="H224" s="118"/>
      <c r="I224" s="118"/>
      <c r="J224" s="118"/>
      <c r="K224" s="118"/>
      <c r="L224" s="118"/>
    </row>
    <row r="225" spans="2:12">
      <c r="B225" s="117"/>
      <c r="C225" s="117"/>
      <c r="D225" s="118"/>
      <c r="E225" s="118"/>
      <c r="F225" s="118"/>
      <c r="G225" s="118"/>
      <c r="H225" s="118"/>
      <c r="I225" s="118"/>
      <c r="J225" s="118"/>
      <c r="K225" s="118"/>
      <c r="L225" s="118"/>
    </row>
    <row r="226" spans="2:12">
      <c r="B226" s="117"/>
      <c r="C226" s="117"/>
      <c r="D226" s="118"/>
      <c r="E226" s="118"/>
      <c r="F226" s="118"/>
      <c r="G226" s="118"/>
      <c r="H226" s="118"/>
      <c r="I226" s="118"/>
      <c r="J226" s="118"/>
      <c r="K226" s="118"/>
      <c r="L226" s="118"/>
    </row>
    <row r="227" spans="2:12">
      <c r="B227" s="117"/>
      <c r="C227" s="117"/>
      <c r="D227" s="118"/>
      <c r="E227" s="118"/>
      <c r="F227" s="118"/>
      <c r="G227" s="118"/>
      <c r="H227" s="118"/>
      <c r="I227" s="118"/>
      <c r="J227" s="118"/>
      <c r="K227" s="118"/>
      <c r="L227" s="118"/>
    </row>
    <row r="228" spans="2:12">
      <c r="B228" s="117"/>
      <c r="C228" s="117"/>
      <c r="D228" s="118"/>
      <c r="E228" s="118"/>
      <c r="F228" s="118"/>
      <c r="G228" s="118"/>
      <c r="H228" s="118"/>
      <c r="I228" s="118"/>
      <c r="J228" s="118"/>
      <c r="K228" s="118"/>
      <c r="L228" s="118"/>
    </row>
    <row r="229" spans="2:12">
      <c r="B229" s="117"/>
      <c r="C229" s="117"/>
      <c r="D229" s="118"/>
      <c r="E229" s="118"/>
      <c r="F229" s="118"/>
      <c r="G229" s="118"/>
      <c r="H229" s="118"/>
      <c r="I229" s="118"/>
      <c r="J229" s="118"/>
      <c r="K229" s="118"/>
      <c r="L229" s="118"/>
    </row>
    <row r="230" spans="2:12">
      <c r="B230" s="117"/>
      <c r="C230" s="117"/>
      <c r="D230" s="118"/>
      <c r="E230" s="118"/>
      <c r="F230" s="118"/>
      <c r="G230" s="118"/>
      <c r="H230" s="118"/>
      <c r="I230" s="118"/>
      <c r="J230" s="118"/>
      <c r="K230" s="118"/>
      <c r="L230" s="118"/>
    </row>
    <row r="231" spans="2:12">
      <c r="B231" s="117"/>
      <c r="C231" s="117"/>
      <c r="D231" s="118"/>
      <c r="E231" s="118"/>
      <c r="F231" s="118"/>
      <c r="G231" s="118"/>
      <c r="H231" s="118"/>
      <c r="I231" s="118"/>
      <c r="J231" s="118"/>
      <c r="K231" s="118"/>
      <c r="L231" s="118"/>
    </row>
    <row r="232" spans="2:12">
      <c r="B232" s="117"/>
      <c r="C232" s="117"/>
      <c r="D232" s="118"/>
      <c r="E232" s="118"/>
      <c r="F232" s="118"/>
      <c r="G232" s="118"/>
      <c r="H232" s="118"/>
      <c r="I232" s="118"/>
      <c r="J232" s="118"/>
      <c r="K232" s="118"/>
      <c r="L232" s="118"/>
    </row>
    <row r="233" spans="2:12">
      <c r="B233" s="117"/>
      <c r="C233" s="117"/>
      <c r="D233" s="118"/>
      <c r="E233" s="118"/>
      <c r="F233" s="118"/>
      <c r="G233" s="118"/>
      <c r="H233" s="118"/>
      <c r="I233" s="118"/>
      <c r="J233" s="118"/>
      <c r="K233" s="118"/>
      <c r="L233" s="118"/>
    </row>
    <row r="234" spans="2:12">
      <c r="B234" s="117"/>
      <c r="C234" s="117"/>
      <c r="D234" s="118"/>
      <c r="E234" s="118"/>
      <c r="F234" s="118"/>
      <c r="G234" s="118"/>
      <c r="H234" s="118"/>
      <c r="I234" s="118"/>
      <c r="J234" s="118"/>
      <c r="K234" s="118"/>
      <c r="L234" s="118"/>
    </row>
    <row r="235" spans="2:12">
      <c r="B235" s="117"/>
      <c r="C235" s="117"/>
      <c r="D235" s="118"/>
      <c r="E235" s="118"/>
      <c r="F235" s="118"/>
      <c r="G235" s="118"/>
      <c r="H235" s="118"/>
      <c r="I235" s="118"/>
      <c r="J235" s="118"/>
      <c r="K235" s="118"/>
      <c r="L235" s="118"/>
    </row>
    <row r="236" spans="2:12">
      <c r="B236" s="117"/>
      <c r="C236" s="117"/>
      <c r="D236" s="118"/>
      <c r="E236" s="118"/>
      <c r="F236" s="118"/>
      <c r="G236" s="118"/>
      <c r="H236" s="118"/>
      <c r="I236" s="118"/>
      <c r="J236" s="118"/>
      <c r="K236" s="118"/>
      <c r="L236" s="118"/>
    </row>
    <row r="237" spans="2:12">
      <c r="B237" s="117"/>
      <c r="C237" s="117"/>
      <c r="D237" s="118"/>
      <c r="E237" s="118"/>
      <c r="F237" s="118"/>
      <c r="G237" s="118"/>
      <c r="H237" s="118"/>
      <c r="I237" s="118"/>
      <c r="J237" s="118"/>
      <c r="K237" s="118"/>
      <c r="L237" s="118"/>
    </row>
    <row r="238" spans="2:12">
      <c r="B238" s="117"/>
      <c r="C238" s="117"/>
      <c r="D238" s="118"/>
      <c r="E238" s="118"/>
      <c r="F238" s="118"/>
      <c r="G238" s="118"/>
      <c r="H238" s="118"/>
      <c r="I238" s="118"/>
      <c r="J238" s="118"/>
      <c r="K238" s="118"/>
      <c r="L238" s="118"/>
    </row>
    <row r="239" spans="2:12">
      <c r="B239" s="117"/>
      <c r="C239" s="117"/>
      <c r="D239" s="118"/>
      <c r="E239" s="118"/>
      <c r="F239" s="118"/>
      <c r="G239" s="118"/>
      <c r="H239" s="118"/>
      <c r="I239" s="118"/>
      <c r="J239" s="118"/>
      <c r="K239" s="118"/>
      <c r="L239" s="118"/>
    </row>
    <row r="240" spans="2:12">
      <c r="B240" s="117"/>
      <c r="C240" s="117"/>
      <c r="D240" s="118"/>
      <c r="E240" s="118"/>
      <c r="F240" s="118"/>
      <c r="G240" s="118"/>
      <c r="H240" s="118"/>
      <c r="I240" s="118"/>
      <c r="J240" s="118"/>
      <c r="K240" s="118"/>
      <c r="L240" s="118"/>
    </row>
    <row r="241" spans="2:12">
      <c r="B241" s="117"/>
      <c r="C241" s="117"/>
      <c r="D241" s="118"/>
      <c r="E241" s="118"/>
      <c r="F241" s="118"/>
      <c r="G241" s="118"/>
      <c r="H241" s="118"/>
      <c r="I241" s="118"/>
      <c r="J241" s="118"/>
      <c r="K241" s="118"/>
      <c r="L241" s="118"/>
    </row>
    <row r="242" spans="2:12">
      <c r="B242" s="117"/>
      <c r="C242" s="117"/>
      <c r="D242" s="118"/>
      <c r="E242" s="118"/>
      <c r="F242" s="118"/>
      <c r="G242" s="118"/>
      <c r="H242" s="118"/>
      <c r="I242" s="118"/>
      <c r="J242" s="118"/>
      <c r="K242" s="118"/>
      <c r="L242" s="118"/>
    </row>
    <row r="243" spans="2:12">
      <c r="B243" s="117"/>
      <c r="C243" s="117"/>
      <c r="D243" s="118"/>
      <c r="E243" s="118"/>
      <c r="F243" s="118"/>
      <c r="G243" s="118"/>
      <c r="H243" s="118"/>
      <c r="I243" s="118"/>
      <c r="J243" s="118"/>
      <c r="K243" s="118"/>
      <c r="L243" s="118"/>
    </row>
    <row r="244" spans="2:12">
      <c r="B244" s="117"/>
      <c r="C244" s="117"/>
      <c r="D244" s="118"/>
      <c r="E244" s="118"/>
      <c r="F244" s="118"/>
      <c r="G244" s="118"/>
      <c r="H244" s="118"/>
      <c r="I244" s="118"/>
      <c r="J244" s="118"/>
      <c r="K244" s="118"/>
      <c r="L244" s="118"/>
    </row>
    <row r="245" spans="2:12">
      <c r="B245" s="117"/>
      <c r="C245" s="117"/>
      <c r="D245" s="118"/>
      <c r="E245" s="118"/>
      <c r="F245" s="118"/>
      <c r="G245" s="118"/>
      <c r="H245" s="118"/>
      <c r="I245" s="118"/>
      <c r="J245" s="118"/>
      <c r="K245" s="118"/>
      <c r="L245" s="118"/>
    </row>
    <row r="246" spans="2:12">
      <c r="B246" s="117"/>
      <c r="C246" s="117"/>
      <c r="D246" s="118"/>
      <c r="E246" s="118"/>
      <c r="F246" s="118"/>
      <c r="G246" s="118"/>
      <c r="H246" s="118"/>
      <c r="I246" s="118"/>
      <c r="J246" s="118"/>
      <c r="K246" s="118"/>
      <c r="L246" s="118"/>
    </row>
    <row r="247" spans="2:12">
      <c r="B247" s="117"/>
      <c r="C247" s="117"/>
      <c r="D247" s="118"/>
      <c r="E247" s="118"/>
      <c r="F247" s="118"/>
      <c r="G247" s="118"/>
      <c r="H247" s="118"/>
      <c r="I247" s="118"/>
      <c r="J247" s="118"/>
      <c r="K247" s="118"/>
      <c r="L247" s="118"/>
    </row>
    <row r="248" spans="2:12">
      <c r="B248" s="117"/>
      <c r="C248" s="117"/>
      <c r="D248" s="118"/>
      <c r="E248" s="118"/>
      <c r="F248" s="118"/>
      <c r="G248" s="118"/>
      <c r="H248" s="118"/>
      <c r="I248" s="118"/>
      <c r="J248" s="118"/>
      <c r="K248" s="118"/>
      <c r="L248" s="118"/>
    </row>
    <row r="249" spans="2:12">
      <c r="B249" s="117"/>
      <c r="C249" s="117"/>
      <c r="D249" s="118"/>
      <c r="E249" s="118"/>
      <c r="F249" s="118"/>
      <c r="G249" s="118"/>
      <c r="H249" s="118"/>
      <c r="I249" s="118"/>
      <c r="J249" s="118"/>
      <c r="K249" s="118"/>
      <c r="L249" s="118"/>
    </row>
    <row r="250" spans="2:12">
      <c r="B250" s="117"/>
      <c r="C250" s="117"/>
      <c r="D250" s="118"/>
      <c r="E250" s="118"/>
      <c r="F250" s="118"/>
      <c r="G250" s="118"/>
      <c r="H250" s="118"/>
      <c r="I250" s="118"/>
      <c r="J250" s="118"/>
      <c r="K250" s="118"/>
      <c r="L250" s="118"/>
    </row>
    <row r="251" spans="2:12">
      <c r="B251" s="117"/>
      <c r="C251" s="117"/>
      <c r="D251" s="118"/>
      <c r="E251" s="118"/>
      <c r="F251" s="118"/>
      <c r="G251" s="118"/>
      <c r="H251" s="118"/>
      <c r="I251" s="118"/>
      <c r="J251" s="118"/>
      <c r="K251" s="118"/>
      <c r="L251" s="118"/>
    </row>
    <row r="252" spans="2:12">
      <c r="B252" s="117"/>
      <c r="C252" s="117"/>
      <c r="D252" s="118"/>
      <c r="E252" s="118"/>
      <c r="F252" s="118"/>
      <c r="G252" s="118"/>
      <c r="H252" s="118"/>
      <c r="I252" s="118"/>
      <c r="J252" s="118"/>
      <c r="K252" s="118"/>
      <c r="L252" s="118"/>
    </row>
    <row r="253" spans="2:12">
      <c r="B253" s="117"/>
      <c r="C253" s="117"/>
      <c r="D253" s="118"/>
      <c r="E253" s="118"/>
      <c r="F253" s="118"/>
      <c r="G253" s="118"/>
      <c r="H253" s="118"/>
      <c r="I253" s="118"/>
      <c r="J253" s="118"/>
      <c r="K253" s="118"/>
      <c r="L253" s="118"/>
    </row>
    <row r="254" spans="2:12">
      <c r="B254" s="117"/>
      <c r="C254" s="117"/>
      <c r="D254" s="118"/>
      <c r="E254" s="118"/>
      <c r="F254" s="118"/>
      <c r="G254" s="118"/>
      <c r="H254" s="118"/>
      <c r="I254" s="118"/>
      <c r="J254" s="118"/>
      <c r="K254" s="118"/>
      <c r="L254" s="118"/>
    </row>
    <row r="255" spans="2:12">
      <c r="B255" s="117"/>
      <c r="C255" s="117"/>
      <c r="D255" s="118"/>
      <c r="E255" s="118"/>
      <c r="F255" s="118"/>
      <c r="G255" s="118"/>
      <c r="H255" s="118"/>
      <c r="I255" s="118"/>
      <c r="J255" s="118"/>
      <c r="K255" s="118"/>
      <c r="L255" s="118"/>
    </row>
    <row r="256" spans="2:12">
      <c r="B256" s="117"/>
      <c r="C256" s="117"/>
      <c r="D256" s="118"/>
      <c r="E256" s="118"/>
      <c r="F256" s="118"/>
      <c r="G256" s="118"/>
      <c r="H256" s="118"/>
      <c r="I256" s="118"/>
      <c r="J256" s="118"/>
      <c r="K256" s="118"/>
      <c r="L256" s="118"/>
    </row>
    <row r="257" spans="2:12">
      <c r="B257" s="117"/>
      <c r="C257" s="117"/>
      <c r="D257" s="118"/>
      <c r="E257" s="118"/>
      <c r="F257" s="118"/>
      <c r="G257" s="118"/>
      <c r="H257" s="118"/>
      <c r="I257" s="118"/>
      <c r="J257" s="118"/>
      <c r="K257" s="118"/>
      <c r="L257" s="118"/>
    </row>
    <row r="258" spans="2:12">
      <c r="B258" s="117"/>
      <c r="C258" s="117"/>
      <c r="D258" s="118"/>
      <c r="E258" s="118"/>
      <c r="F258" s="118"/>
      <c r="G258" s="118"/>
      <c r="H258" s="118"/>
      <c r="I258" s="118"/>
      <c r="J258" s="118"/>
      <c r="K258" s="118"/>
      <c r="L258" s="118"/>
    </row>
    <row r="259" spans="2:12">
      <c r="B259" s="117"/>
      <c r="C259" s="117"/>
      <c r="D259" s="118"/>
      <c r="E259" s="118"/>
      <c r="F259" s="118"/>
      <c r="G259" s="118"/>
      <c r="H259" s="118"/>
      <c r="I259" s="118"/>
      <c r="J259" s="118"/>
      <c r="K259" s="118"/>
      <c r="L259" s="118"/>
    </row>
    <row r="260" spans="2:12">
      <c r="B260" s="117"/>
      <c r="C260" s="117"/>
      <c r="D260" s="118"/>
      <c r="E260" s="118"/>
      <c r="F260" s="118"/>
      <c r="G260" s="118"/>
      <c r="H260" s="118"/>
      <c r="I260" s="118"/>
      <c r="J260" s="118"/>
      <c r="K260" s="118"/>
      <c r="L260" s="118"/>
    </row>
    <row r="261" spans="2:12">
      <c r="B261" s="117"/>
      <c r="C261" s="117"/>
      <c r="D261" s="118"/>
      <c r="E261" s="118"/>
      <c r="F261" s="118"/>
      <c r="G261" s="118"/>
      <c r="H261" s="118"/>
      <c r="I261" s="118"/>
      <c r="J261" s="118"/>
      <c r="K261" s="118"/>
      <c r="L261" s="118"/>
    </row>
    <row r="262" spans="2:12">
      <c r="B262" s="117"/>
      <c r="C262" s="117"/>
      <c r="D262" s="118"/>
      <c r="E262" s="118"/>
      <c r="F262" s="118"/>
      <c r="G262" s="118"/>
      <c r="H262" s="118"/>
      <c r="I262" s="118"/>
      <c r="J262" s="118"/>
      <c r="K262" s="118"/>
      <c r="L262" s="118"/>
    </row>
    <row r="263" spans="2:12">
      <c r="B263" s="117"/>
      <c r="C263" s="117"/>
      <c r="D263" s="118"/>
      <c r="E263" s="118"/>
      <c r="F263" s="118"/>
      <c r="G263" s="118"/>
      <c r="H263" s="118"/>
      <c r="I263" s="118"/>
      <c r="J263" s="118"/>
      <c r="K263" s="118"/>
      <c r="L263" s="118"/>
    </row>
    <row r="264" spans="2:12">
      <c r="B264" s="117"/>
      <c r="C264" s="117"/>
      <c r="D264" s="118"/>
      <c r="E264" s="118"/>
      <c r="F264" s="118"/>
      <c r="G264" s="118"/>
      <c r="H264" s="118"/>
      <c r="I264" s="118"/>
      <c r="J264" s="118"/>
      <c r="K264" s="118"/>
      <c r="L264" s="118"/>
    </row>
    <row r="265" spans="2:12">
      <c r="B265" s="117"/>
      <c r="C265" s="117"/>
      <c r="D265" s="118"/>
      <c r="E265" s="118"/>
      <c r="F265" s="118"/>
      <c r="G265" s="118"/>
      <c r="H265" s="118"/>
      <c r="I265" s="118"/>
      <c r="J265" s="118"/>
      <c r="K265" s="118"/>
      <c r="L265" s="118"/>
    </row>
    <row r="266" spans="2:12">
      <c r="B266" s="117"/>
      <c r="C266" s="117"/>
      <c r="D266" s="118"/>
      <c r="E266" s="118"/>
      <c r="F266" s="118"/>
      <c r="G266" s="118"/>
      <c r="H266" s="118"/>
      <c r="I266" s="118"/>
      <c r="J266" s="118"/>
      <c r="K266" s="118"/>
      <c r="L266" s="118"/>
    </row>
    <row r="267" spans="2:12">
      <c r="B267" s="117"/>
      <c r="C267" s="117"/>
      <c r="D267" s="118"/>
      <c r="E267" s="118"/>
      <c r="F267" s="118"/>
      <c r="G267" s="118"/>
      <c r="H267" s="118"/>
      <c r="I267" s="118"/>
      <c r="J267" s="118"/>
      <c r="K267" s="118"/>
      <c r="L267" s="118"/>
    </row>
    <row r="268" spans="2:12">
      <c r="B268" s="117"/>
      <c r="C268" s="117"/>
      <c r="D268" s="118"/>
      <c r="E268" s="118"/>
      <c r="F268" s="118"/>
      <c r="G268" s="118"/>
      <c r="H268" s="118"/>
      <c r="I268" s="118"/>
      <c r="J268" s="118"/>
      <c r="K268" s="118"/>
      <c r="L268" s="118"/>
    </row>
    <row r="269" spans="2:12">
      <c r="B269" s="117"/>
      <c r="C269" s="117"/>
      <c r="D269" s="118"/>
      <c r="E269" s="118"/>
      <c r="F269" s="118"/>
      <c r="G269" s="118"/>
      <c r="H269" s="118"/>
      <c r="I269" s="118"/>
      <c r="J269" s="118"/>
      <c r="K269" s="118"/>
      <c r="L269" s="118"/>
    </row>
    <row r="270" spans="2:12">
      <c r="B270" s="117"/>
      <c r="C270" s="117"/>
      <c r="D270" s="118"/>
      <c r="E270" s="118"/>
      <c r="F270" s="118"/>
      <c r="G270" s="118"/>
      <c r="H270" s="118"/>
      <c r="I270" s="118"/>
      <c r="J270" s="118"/>
      <c r="K270" s="118"/>
      <c r="L270" s="118"/>
    </row>
    <row r="271" spans="2:12">
      <c r="B271" s="117"/>
      <c r="C271" s="117"/>
      <c r="D271" s="118"/>
      <c r="E271" s="118"/>
      <c r="F271" s="118"/>
      <c r="G271" s="118"/>
      <c r="H271" s="118"/>
      <c r="I271" s="118"/>
      <c r="J271" s="118"/>
      <c r="K271" s="118"/>
      <c r="L271" s="118"/>
    </row>
    <row r="272" spans="2:12">
      <c r="B272" s="117"/>
      <c r="C272" s="117"/>
      <c r="D272" s="118"/>
      <c r="E272" s="118"/>
      <c r="F272" s="118"/>
      <c r="G272" s="118"/>
      <c r="H272" s="118"/>
      <c r="I272" s="118"/>
      <c r="J272" s="118"/>
      <c r="K272" s="118"/>
      <c r="L272" s="118"/>
    </row>
    <row r="273" spans="2:12">
      <c r="B273" s="117"/>
      <c r="C273" s="117"/>
      <c r="D273" s="118"/>
      <c r="E273" s="118"/>
      <c r="F273" s="118"/>
      <c r="G273" s="118"/>
      <c r="H273" s="118"/>
      <c r="I273" s="118"/>
      <c r="J273" s="118"/>
      <c r="K273" s="118"/>
      <c r="L273" s="118"/>
    </row>
    <row r="274" spans="2:12">
      <c r="B274" s="117"/>
      <c r="C274" s="117"/>
      <c r="D274" s="118"/>
      <c r="E274" s="118"/>
      <c r="F274" s="118"/>
      <c r="G274" s="118"/>
      <c r="H274" s="118"/>
      <c r="I274" s="118"/>
      <c r="J274" s="118"/>
      <c r="K274" s="118"/>
      <c r="L274" s="118"/>
    </row>
    <row r="275" spans="2:12">
      <c r="B275" s="117"/>
      <c r="C275" s="117"/>
      <c r="D275" s="118"/>
      <c r="E275" s="118"/>
      <c r="F275" s="118"/>
      <c r="G275" s="118"/>
      <c r="H275" s="118"/>
      <c r="I275" s="118"/>
      <c r="J275" s="118"/>
      <c r="K275" s="118"/>
      <c r="L275" s="118"/>
    </row>
    <row r="276" spans="2:12">
      <c r="B276" s="117"/>
      <c r="C276" s="117"/>
      <c r="D276" s="118"/>
      <c r="E276" s="118"/>
      <c r="F276" s="118"/>
      <c r="G276" s="118"/>
      <c r="H276" s="118"/>
      <c r="I276" s="118"/>
      <c r="J276" s="118"/>
      <c r="K276" s="118"/>
      <c r="L276" s="118"/>
    </row>
    <row r="277" spans="2:12">
      <c r="B277" s="117"/>
      <c r="C277" s="117"/>
      <c r="D277" s="118"/>
      <c r="E277" s="118"/>
      <c r="F277" s="118"/>
      <c r="G277" s="118"/>
      <c r="H277" s="118"/>
      <c r="I277" s="118"/>
      <c r="J277" s="118"/>
      <c r="K277" s="118"/>
      <c r="L277" s="118"/>
    </row>
    <row r="278" spans="2:12">
      <c r="B278" s="117"/>
      <c r="C278" s="117"/>
      <c r="D278" s="118"/>
      <c r="E278" s="118"/>
      <c r="F278" s="118"/>
      <c r="G278" s="118"/>
      <c r="H278" s="118"/>
      <c r="I278" s="118"/>
      <c r="J278" s="118"/>
      <c r="K278" s="118"/>
      <c r="L278" s="118"/>
    </row>
    <row r="279" spans="2:12">
      <c r="B279" s="117"/>
      <c r="C279" s="117"/>
      <c r="D279" s="118"/>
      <c r="E279" s="118"/>
      <c r="F279" s="118"/>
      <c r="G279" s="118"/>
      <c r="H279" s="118"/>
      <c r="I279" s="118"/>
      <c r="J279" s="118"/>
      <c r="K279" s="118"/>
      <c r="L279" s="118"/>
    </row>
    <row r="280" spans="2:12">
      <c r="B280" s="117"/>
      <c r="C280" s="117"/>
      <c r="D280" s="118"/>
      <c r="E280" s="118"/>
      <c r="F280" s="118"/>
      <c r="G280" s="118"/>
      <c r="H280" s="118"/>
      <c r="I280" s="118"/>
      <c r="J280" s="118"/>
      <c r="K280" s="118"/>
      <c r="L280" s="118"/>
    </row>
    <row r="281" spans="2:12">
      <c r="B281" s="117"/>
      <c r="C281" s="117"/>
      <c r="D281" s="118"/>
      <c r="E281" s="118"/>
      <c r="F281" s="118"/>
      <c r="G281" s="118"/>
      <c r="H281" s="118"/>
      <c r="I281" s="118"/>
      <c r="J281" s="118"/>
      <c r="K281" s="118"/>
      <c r="L281" s="118"/>
    </row>
    <row r="282" spans="2:12">
      <c r="B282" s="117"/>
      <c r="C282" s="117"/>
      <c r="D282" s="118"/>
      <c r="E282" s="118"/>
      <c r="F282" s="118"/>
      <c r="G282" s="118"/>
      <c r="H282" s="118"/>
      <c r="I282" s="118"/>
      <c r="J282" s="118"/>
      <c r="K282" s="118"/>
      <c r="L282" s="118"/>
    </row>
    <row r="283" spans="2:12">
      <c r="B283" s="117"/>
      <c r="C283" s="117"/>
      <c r="D283" s="118"/>
      <c r="E283" s="118"/>
      <c r="F283" s="118"/>
      <c r="G283" s="118"/>
      <c r="H283" s="118"/>
      <c r="I283" s="118"/>
      <c r="J283" s="118"/>
      <c r="K283" s="118"/>
      <c r="L283" s="118"/>
    </row>
    <row r="284" spans="2:12">
      <c r="B284" s="117"/>
      <c r="C284" s="117"/>
      <c r="D284" s="118"/>
      <c r="E284" s="118"/>
      <c r="F284" s="118"/>
      <c r="G284" s="118"/>
      <c r="H284" s="118"/>
      <c r="I284" s="118"/>
      <c r="J284" s="118"/>
      <c r="K284" s="118"/>
      <c r="L284" s="118"/>
    </row>
    <row r="285" spans="2:12">
      <c r="B285" s="117"/>
      <c r="C285" s="117"/>
      <c r="D285" s="118"/>
      <c r="E285" s="118"/>
      <c r="F285" s="118"/>
      <c r="G285" s="118"/>
      <c r="H285" s="118"/>
      <c r="I285" s="118"/>
      <c r="J285" s="118"/>
      <c r="K285" s="118"/>
      <c r="L285" s="118"/>
    </row>
    <row r="286" spans="2:12">
      <c r="B286" s="117"/>
      <c r="C286" s="117"/>
      <c r="D286" s="118"/>
      <c r="E286" s="118"/>
      <c r="F286" s="118"/>
      <c r="G286" s="118"/>
      <c r="H286" s="118"/>
      <c r="I286" s="118"/>
      <c r="J286" s="118"/>
      <c r="K286" s="118"/>
      <c r="L286" s="118"/>
    </row>
    <row r="287" spans="2:12">
      <c r="B287" s="117"/>
      <c r="C287" s="117"/>
      <c r="D287" s="118"/>
      <c r="E287" s="118"/>
      <c r="F287" s="118"/>
      <c r="G287" s="118"/>
      <c r="H287" s="118"/>
      <c r="I287" s="118"/>
      <c r="J287" s="118"/>
      <c r="K287" s="118"/>
      <c r="L287" s="118"/>
    </row>
    <row r="288" spans="2:12">
      <c r="B288" s="117"/>
      <c r="C288" s="117"/>
      <c r="D288" s="118"/>
      <c r="E288" s="118"/>
      <c r="F288" s="118"/>
      <c r="G288" s="118"/>
      <c r="H288" s="118"/>
      <c r="I288" s="118"/>
      <c r="J288" s="118"/>
      <c r="K288" s="118"/>
      <c r="L288" s="118"/>
    </row>
    <row r="289" spans="2:12">
      <c r="B289" s="117"/>
      <c r="C289" s="117"/>
      <c r="D289" s="118"/>
      <c r="E289" s="118"/>
      <c r="F289" s="118"/>
      <c r="G289" s="118"/>
      <c r="H289" s="118"/>
      <c r="I289" s="118"/>
      <c r="J289" s="118"/>
      <c r="K289" s="118"/>
      <c r="L289" s="118"/>
    </row>
    <row r="290" spans="2:12">
      <c r="B290" s="117"/>
      <c r="C290" s="117"/>
      <c r="D290" s="118"/>
      <c r="E290" s="118"/>
      <c r="F290" s="118"/>
      <c r="G290" s="118"/>
      <c r="H290" s="118"/>
      <c r="I290" s="118"/>
      <c r="J290" s="118"/>
      <c r="K290" s="118"/>
      <c r="L290" s="118"/>
    </row>
    <row r="291" spans="2:12">
      <c r="B291" s="117"/>
      <c r="C291" s="117"/>
      <c r="D291" s="118"/>
      <c r="E291" s="118"/>
      <c r="F291" s="118"/>
      <c r="G291" s="118"/>
      <c r="H291" s="118"/>
      <c r="I291" s="118"/>
      <c r="J291" s="118"/>
      <c r="K291" s="118"/>
      <c r="L291" s="118"/>
    </row>
    <row r="292" spans="2:12">
      <c r="B292" s="117"/>
      <c r="C292" s="117"/>
      <c r="D292" s="118"/>
      <c r="E292" s="118"/>
      <c r="F292" s="118"/>
      <c r="G292" s="118"/>
      <c r="H292" s="118"/>
      <c r="I292" s="118"/>
      <c r="J292" s="118"/>
      <c r="K292" s="118"/>
      <c r="L292" s="118"/>
    </row>
    <row r="293" spans="2:12">
      <c r="B293" s="117"/>
      <c r="C293" s="117"/>
      <c r="D293" s="118"/>
      <c r="E293" s="118"/>
      <c r="F293" s="118"/>
      <c r="G293" s="118"/>
      <c r="H293" s="118"/>
      <c r="I293" s="118"/>
      <c r="J293" s="118"/>
      <c r="K293" s="118"/>
      <c r="L293" s="118"/>
    </row>
    <row r="294" spans="2:12">
      <c r="B294" s="117"/>
      <c r="C294" s="117"/>
      <c r="D294" s="118"/>
      <c r="E294" s="118"/>
      <c r="F294" s="118"/>
      <c r="G294" s="118"/>
      <c r="H294" s="118"/>
      <c r="I294" s="118"/>
      <c r="J294" s="118"/>
      <c r="K294" s="118"/>
      <c r="L294" s="118"/>
    </row>
    <row r="295" spans="2:12">
      <c r="B295" s="117"/>
      <c r="C295" s="117"/>
      <c r="D295" s="118"/>
      <c r="E295" s="118"/>
      <c r="F295" s="118"/>
      <c r="G295" s="118"/>
      <c r="H295" s="118"/>
      <c r="I295" s="118"/>
      <c r="J295" s="118"/>
      <c r="K295" s="118"/>
      <c r="L295" s="118"/>
    </row>
    <row r="296" spans="2:12">
      <c r="B296" s="117"/>
      <c r="C296" s="117"/>
      <c r="D296" s="118"/>
      <c r="E296" s="118"/>
      <c r="F296" s="118"/>
      <c r="G296" s="118"/>
      <c r="H296" s="118"/>
      <c r="I296" s="118"/>
      <c r="J296" s="118"/>
      <c r="K296" s="118"/>
      <c r="L296" s="118"/>
    </row>
    <row r="297" spans="2:12">
      <c r="B297" s="117"/>
      <c r="C297" s="117"/>
      <c r="D297" s="118"/>
      <c r="E297" s="118"/>
      <c r="F297" s="118"/>
      <c r="G297" s="118"/>
      <c r="H297" s="118"/>
      <c r="I297" s="118"/>
      <c r="J297" s="118"/>
      <c r="K297" s="118"/>
      <c r="L297" s="118"/>
    </row>
    <row r="298" spans="2:12">
      <c r="B298" s="117"/>
      <c r="C298" s="117"/>
      <c r="D298" s="118"/>
      <c r="E298" s="118"/>
      <c r="F298" s="118"/>
      <c r="G298" s="118"/>
      <c r="H298" s="118"/>
      <c r="I298" s="118"/>
      <c r="J298" s="118"/>
      <c r="K298" s="118"/>
      <c r="L298" s="118"/>
    </row>
    <row r="299" spans="2:12">
      <c r="B299" s="117"/>
      <c r="C299" s="117"/>
      <c r="D299" s="118"/>
      <c r="E299" s="118"/>
      <c r="F299" s="118"/>
      <c r="G299" s="118"/>
      <c r="H299" s="118"/>
      <c r="I299" s="118"/>
      <c r="J299" s="118"/>
      <c r="K299" s="118"/>
      <c r="L299" s="118"/>
    </row>
    <row r="300" spans="2:12">
      <c r="B300" s="117"/>
      <c r="C300" s="117"/>
      <c r="D300" s="118"/>
      <c r="E300" s="118"/>
      <c r="F300" s="118"/>
      <c r="G300" s="118"/>
      <c r="H300" s="118"/>
      <c r="I300" s="118"/>
      <c r="J300" s="118"/>
      <c r="K300" s="118"/>
      <c r="L300" s="118"/>
    </row>
    <row r="301" spans="2:12">
      <c r="B301" s="117"/>
      <c r="C301" s="117"/>
      <c r="D301" s="118"/>
      <c r="E301" s="118"/>
      <c r="F301" s="118"/>
      <c r="G301" s="118"/>
      <c r="H301" s="118"/>
      <c r="I301" s="118"/>
      <c r="J301" s="118"/>
      <c r="K301" s="118"/>
      <c r="L301" s="118"/>
    </row>
    <row r="302" spans="2:12">
      <c r="B302" s="117"/>
      <c r="C302" s="117"/>
      <c r="D302" s="118"/>
      <c r="E302" s="118"/>
      <c r="F302" s="118"/>
      <c r="G302" s="118"/>
      <c r="H302" s="118"/>
      <c r="I302" s="118"/>
      <c r="J302" s="118"/>
      <c r="K302" s="118"/>
      <c r="L302" s="118"/>
    </row>
    <row r="303" spans="2:12">
      <c r="B303" s="117"/>
      <c r="C303" s="117"/>
      <c r="D303" s="118"/>
      <c r="E303" s="118"/>
      <c r="F303" s="118"/>
      <c r="G303" s="118"/>
      <c r="H303" s="118"/>
      <c r="I303" s="118"/>
      <c r="J303" s="118"/>
      <c r="K303" s="118"/>
      <c r="L303" s="118"/>
    </row>
    <row r="304" spans="2:12">
      <c r="B304" s="117"/>
      <c r="C304" s="117"/>
      <c r="D304" s="118"/>
      <c r="E304" s="118"/>
      <c r="F304" s="118"/>
      <c r="G304" s="118"/>
      <c r="H304" s="118"/>
      <c r="I304" s="118"/>
      <c r="J304" s="118"/>
      <c r="K304" s="118"/>
      <c r="L304" s="118"/>
    </row>
    <row r="305" spans="2:12">
      <c r="B305" s="117"/>
      <c r="C305" s="117"/>
      <c r="D305" s="118"/>
      <c r="E305" s="118"/>
      <c r="F305" s="118"/>
      <c r="G305" s="118"/>
      <c r="H305" s="118"/>
      <c r="I305" s="118"/>
      <c r="J305" s="118"/>
      <c r="K305" s="118"/>
      <c r="L305" s="118"/>
    </row>
    <row r="306" spans="2:12">
      <c r="B306" s="117"/>
      <c r="C306" s="117"/>
      <c r="D306" s="118"/>
      <c r="E306" s="118"/>
      <c r="F306" s="118"/>
      <c r="G306" s="118"/>
      <c r="H306" s="118"/>
      <c r="I306" s="118"/>
      <c r="J306" s="118"/>
      <c r="K306" s="118"/>
      <c r="L306" s="118"/>
    </row>
    <row r="307" spans="2:12">
      <c r="B307" s="117"/>
      <c r="C307" s="117"/>
      <c r="D307" s="118"/>
      <c r="E307" s="118"/>
      <c r="F307" s="118"/>
      <c r="G307" s="118"/>
      <c r="H307" s="118"/>
      <c r="I307" s="118"/>
      <c r="J307" s="118"/>
      <c r="K307" s="118"/>
      <c r="L307" s="118"/>
    </row>
    <row r="308" spans="2:12">
      <c r="B308" s="117"/>
      <c r="C308" s="117"/>
      <c r="D308" s="118"/>
      <c r="E308" s="118"/>
      <c r="F308" s="118"/>
      <c r="G308" s="118"/>
      <c r="H308" s="118"/>
      <c r="I308" s="118"/>
      <c r="J308" s="118"/>
      <c r="K308" s="118"/>
      <c r="L308" s="118"/>
    </row>
    <row r="309" spans="2:12">
      <c r="B309" s="117"/>
      <c r="C309" s="117"/>
      <c r="D309" s="118"/>
      <c r="E309" s="118"/>
      <c r="F309" s="118"/>
      <c r="G309" s="118"/>
      <c r="H309" s="118"/>
      <c r="I309" s="118"/>
      <c r="J309" s="118"/>
      <c r="K309" s="118"/>
      <c r="L309" s="118"/>
    </row>
    <row r="310" spans="2:12">
      <c r="B310" s="117"/>
      <c r="C310" s="117"/>
      <c r="D310" s="118"/>
      <c r="E310" s="118"/>
      <c r="F310" s="118"/>
      <c r="G310" s="118"/>
      <c r="H310" s="118"/>
      <c r="I310" s="118"/>
      <c r="J310" s="118"/>
      <c r="K310" s="118"/>
      <c r="L310" s="118"/>
    </row>
    <row r="311" spans="2:12">
      <c r="B311" s="117"/>
      <c r="C311" s="117"/>
      <c r="D311" s="118"/>
      <c r="E311" s="118"/>
      <c r="F311" s="118"/>
      <c r="G311" s="118"/>
      <c r="H311" s="118"/>
      <c r="I311" s="118"/>
      <c r="J311" s="118"/>
      <c r="K311" s="118"/>
      <c r="L311" s="118"/>
    </row>
    <row r="312" spans="2:12">
      <c r="B312" s="117"/>
      <c r="C312" s="117"/>
      <c r="D312" s="118"/>
      <c r="E312" s="118"/>
      <c r="F312" s="118"/>
      <c r="G312" s="118"/>
      <c r="H312" s="118"/>
      <c r="I312" s="118"/>
      <c r="J312" s="118"/>
      <c r="K312" s="118"/>
      <c r="L312" s="118"/>
    </row>
    <row r="313" spans="2:12">
      <c r="B313" s="117"/>
      <c r="C313" s="117"/>
      <c r="D313" s="118"/>
      <c r="E313" s="118"/>
      <c r="F313" s="118"/>
      <c r="G313" s="118"/>
      <c r="H313" s="118"/>
      <c r="I313" s="118"/>
      <c r="J313" s="118"/>
      <c r="K313" s="118"/>
      <c r="L313" s="118"/>
    </row>
    <row r="314" spans="2:12">
      <c r="B314" s="117"/>
      <c r="C314" s="117"/>
      <c r="D314" s="118"/>
      <c r="E314" s="118"/>
      <c r="F314" s="118"/>
      <c r="G314" s="118"/>
      <c r="H314" s="118"/>
      <c r="I314" s="118"/>
      <c r="J314" s="118"/>
      <c r="K314" s="118"/>
      <c r="L314" s="118"/>
    </row>
    <row r="315" spans="2:12">
      <c r="B315" s="117"/>
      <c r="C315" s="117"/>
      <c r="D315" s="118"/>
      <c r="E315" s="118"/>
      <c r="F315" s="118"/>
      <c r="G315" s="118"/>
      <c r="H315" s="118"/>
      <c r="I315" s="118"/>
      <c r="J315" s="118"/>
      <c r="K315" s="118"/>
      <c r="L315" s="118"/>
    </row>
    <row r="316" spans="2:12">
      <c r="B316" s="117"/>
      <c r="C316" s="117"/>
      <c r="D316" s="118"/>
      <c r="E316" s="118"/>
      <c r="F316" s="118"/>
      <c r="G316" s="118"/>
      <c r="H316" s="118"/>
      <c r="I316" s="118"/>
      <c r="J316" s="118"/>
      <c r="K316" s="118"/>
      <c r="L316" s="118"/>
    </row>
    <row r="317" spans="2:12">
      <c r="B317" s="117"/>
      <c r="C317" s="117"/>
      <c r="D317" s="118"/>
      <c r="E317" s="118"/>
      <c r="F317" s="118"/>
      <c r="G317" s="118"/>
      <c r="H317" s="118"/>
      <c r="I317" s="118"/>
      <c r="J317" s="118"/>
      <c r="K317" s="118"/>
      <c r="L317" s="118"/>
    </row>
    <row r="318" spans="2:12">
      <c r="B318" s="117"/>
      <c r="C318" s="117"/>
      <c r="D318" s="118"/>
      <c r="E318" s="118"/>
      <c r="F318" s="118"/>
      <c r="G318" s="118"/>
      <c r="H318" s="118"/>
      <c r="I318" s="118"/>
      <c r="J318" s="118"/>
      <c r="K318" s="118"/>
      <c r="L318" s="118"/>
    </row>
    <row r="319" spans="2:12">
      <c r="B319" s="117"/>
      <c r="C319" s="117"/>
      <c r="D319" s="118"/>
      <c r="E319" s="118"/>
      <c r="F319" s="118"/>
      <c r="G319" s="118"/>
      <c r="H319" s="118"/>
      <c r="I319" s="118"/>
      <c r="J319" s="118"/>
      <c r="K319" s="118"/>
      <c r="L319" s="118"/>
    </row>
    <row r="320" spans="2:12">
      <c r="B320" s="117"/>
      <c r="C320" s="117"/>
      <c r="D320" s="118"/>
      <c r="E320" s="118"/>
      <c r="F320" s="118"/>
      <c r="G320" s="118"/>
      <c r="H320" s="118"/>
      <c r="I320" s="118"/>
      <c r="J320" s="118"/>
      <c r="K320" s="118"/>
      <c r="L320" s="118"/>
    </row>
    <row r="321" spans="2:12">
      <c r="B321" s="117"/>
      <c r="C321" s="117"/>
      <c r="D321" s="118"/>
      <c r="E321" s="118"/>
      <c r="F321" s="118"/>
      <c r="G321" s="118"/>
      <c r="H321" s="118"/>
      <c r="I321" s="118"/>
      <c r="J321" s="118"/>
      <c r="K321" s="118"/>
      <c r="L321" s="118"/>
    </row>
    <row r="322" spans="2:12">
      <c r="B322" s="117"/>
      <c r="C322" s="117"/>
      <c r="D322" s="118"/>
      <c r="E322" s="118"/>
      <c r="F322" s="118"/>
      <c r="G322" s="118"/>
      <c r="H322" s="118"/>
      <c r="I322" s="118"/>
      <c r="J322" s="118"/>
      <c r="K322" s="118"/>
      <c r="L322" s="118"/>
    </row>
    <row r="323" spans="2:12">
      <c r="B323" s="117"/>
      <c r="C323" s="117"/>
      <c r="D323" s="118"/>
      <c r="E323" s="118"/>
      <c r="F323" s="118"/>
      <c r="G323" s="118"/>
      <c r="H323" s="118"/>
      <c r="I323" s="118"/>
      <c r="J323" s="118"/>
      <c r="K323" s="118"/>
      <c r="L323" s="118"/>
    </row>
    <row r="324" spans="2:12">
      <c r="B324" s="117"/>
      <c r="C324" s="117"/>
      <c r="D324" s="118"/>
      <c r="E324" s="118"/>
      <c r="F324" s="118"/>
      <c r="G324" s="118"/>
      <c r="H324" s="118"/>
      <c r="I324" s="118"/>
      <c r="J324" s="118"/>
      <c r="K324" s="118"/>
      <c r="L324" s="118"/>
    </row>
    <row r="325" spans="2:12">
      <c r="B325" s="117"/>
      <c r="C325" s="117"/>
      <c r="D325" s="118"/>
      <c r="E325" s="118"/>
      <c r="F325" s="118"/>
      <c r="G325" s="118"/>
      <c r="H325" s="118"/>
      <c r="I325" s="118"/>
      <c r="J325" s="118"/>
      <c r="K325" s="118"/>
      <c r="L325" s="118"/>
    </row>
    <row r="326" spans="2:12">
      <c r="B326" s="117"/>
      <c r="C326" s="117"/>
      <c r="D326" s="118"/>
      <c r="E326" s="118"/>
      <c r="F326" s="118"/>
      <c r="G326" s="118"/>
      <c r="H326" s="118"/>
      <c r="I326" s="118"/>
      <c r="J326" s="118"/>
      <c r="K326" s="118"/>
      <c r="L326" s="118"/>
    </row>
    <row r="327" spans="2:12">
      <c r="B327" s="117"/>
      <c r="C327" s="117"/>
      <c r="D327" s="118"/>
      <c r="E327" s="118"/>
      <c r="F327" s="118"/>
      <c r="G327" s="118"/>
      <c r="H327" s="118"/>
      <c r="I327" s="118"/>
      <c r="J327" s="118"/>
      <c r="K327" s="118"/>
      <c r="L327" s="118"/>
    </row>
    <row r="328" spans="2:12">
      <c r="B328" s="117"/>
      <c r="C328" s="117"/>
      <c r="D328" s="118"/>
      <c r="E328" s="118"/>
      <c r="F328" s="118"/>
      <c r="G328" s="118"/>
      <c r="H328" s="118"/>
      <c r="I328" s="118"/>
      <c r="J328" s="118"/>
      <c r="K328" s="118"/>
      <c r="L328" s="118"/>
    </row>
    <row r="329" spans="2:12">
      <c r="B329" s="117"/>
      <c r="C329" s="117"/>
      <c r="D329" s="118"/>
      <c r="E329" s="118"/>
      <c r="F329" s="118"/>
      <c r="G329" s="118"/>
      <c r="H329" s="118"/>
      <c r="I329" s="118"/>
      <c r="J329" s="118"/>
      <c r="K329" s="118"/>
      <c r="L329" s="118"/>
    </row>
    <row r="330" spans="2:12">
      <c r="B330" s="117"/>
      <c r="C330" s="117"/>
      <c r="D330" s="118"/>
      <c r="E330" s="118"/>
      <c r="F330" s="118"/>
      <c r="G330" s="118"/>
      <c r="H330" s="118"/>
      <c r="I330" s="118"/>
      <c r="J330" s="118"/>
      <c r="K330" s="118"/>
      <c r="L330" s="118"/>
    </row>
    <row r="331" spans="2:12">
      <c r="B331" s="117"/>
      <c r="C331" s="117"/>
      <c r="D331" s="118"/>
      <c r="E331" s="118"/>
      <c r="F331" s="118"/>
      <c r="G331" s="118"/>
      <c r="H331" s="118"/>
      <c r="I331" s="118"/>
      <c r="J331" s="118"/>
      <c r="K331" s="118"/>
      <c r="L331" s="118"/>
    </row>
    <row r="332" spans="2:12">
      <c r="B332" s="117"/>
      <c r="C332" s="117"/>
      <c r="D332" s="118"/>
      <c r="E332" s="118"/>
      <c r="F332" s="118"/>
      <c r="G332" s="118"/>
      <c r="H332" s="118"/>
      <c r="I332" s="118"/>
      <c r="J332" s="118"/>
      <c r="K332" s="118"/>
      <c r="L332" s="118"/>
    </row>
    <row r="333" spans="2:12">
      <c r="B333" s="117"/>
      <c r="C333" s="117"/>
      <c r="D333" s="118"/>
      <c r="E333" s="118"/>
      <c r="F333" s="118"/>
      <c r="G333" s="118"/>
      <c r="H333" s="118"/>
      <c r="I333" s="118"/>
      <c r="J333" s="118"/>
      <c r="K333" s="118"/>
      <c r="L333" s="118"/>
    </row>
    <row r="334" spans="2:12">
      <c r="B334" s="117"/>
      <c r="C334" s="117"/>
      <c r="D334" s="118"/>
      <c r="E334" s="118"/>
      <c r="F334" s="118"/>
      <c r="G334" s="118"/>
      <c r="H334" s="118"/>
      <c r="I334" s="118"/>
      <c r="J334" s="118"/>
      <c r="K334" s="118"/>
      <c r="L334" s="118"/>
    </row>
    <row r="335" spans="2:12">
      <c r="B335" s="117"/>
      <c r="C335" s="117"/>
      <c r="D335" s="118"/>
      <c r="E335" s="118"/>
      <c r="F335" s="118"/>
      <c r="G335" s="118"/>
      <c r="H335" s="118"/>
      <c r="I335" s="118"/>
      <c r="J335" s="118"/>
      <c r="K335" s="118"/>
      <c r="L335" s="118"/>
    </row>
    <row r="336" spans="2:12">
      <c r="B336" s="117"/>
      <c r="C336" s="117"/>
      <c r="D336" s="118"/>
      <c r="E336" s="118"/>
      <c r="F336" s="118"/>
      <c r="G336" s="118"/>
      <c r="H336" s="118"/>
      <c r="I336" s="118"/>
      <c r="J336" s="118"/>
      <c r="K336" s="118"/>
      <c r="L336" s="118"/>
    </row>
    <row r="337" spans="2:12">
      <c r="B337" s="117"/>
      <c r="C337" s="117"/>
      <c r="D337" s="118"/>
      <c r="E337" s="118"/>
      <c r="F337" s="118"/>
      <c r="G337" s="118"/>
      <c r="H337" s="118"/>
      <c r="I337" s="118"/>
      <c r="J337" s="118"/>
      <c r="K337" s="118"/>
      <c r="L337" s="118"/>
    </row>
    <row r="338" spans="2:12">
      <c r="B338" s="117"/>
      <c r="C338" s="117"/>
      <c r="D338" s="118"/>
      <c r="E338" s="118"/>
      <c r="F338" s="118"/>
      <c r="G338" s="118"/>
      <c r="H338" s="118"/>
      <c r="I338" s="118"/>
      <c r="J338" s="118"/>
      <c r="K338" s="118"/>
      <c r="L338" s="118"/>
    </row>
    <row r="339" spans="2:12">
      <c r="B339" s="117"/>
      <c r="C339" s="117"/>
      <c r="D339" s="118"/>
      <c r="E339" s="118"/>
      <c r="F339" s="118"/>
      <c r="G339" s="118"/>
      <c r="H339" s="118"/>
      <c r="I339" s="118"/>
      <c r="J339" s="118"/>
      <c r="K339" s="118"/>
      <c r="L339" s="118"/>
    </row>
    <row r="340" spans="2:12">
      <c r="B340" s="117"/>
      <c r="C340" s="117"/>
      <c r="D340" s="118"/>
      <c r="E340" s="118"/>
      <c r="F340" s="118"/>
      <c r="G340" s="118"/>
      <c r="H340" s="118"/>
      <c r="I340" s="118"/>
      <c r="J340" s="118"/>
      <c r="K340" s="118"/>
      <c r="L340" s="118"/>
    </row>
    <row r="341" spans="2:12">
      <c r="B341" s="117"/>
      <c r="C341" s="117"/>
      <c r="D341" s="118"/>
      <c r="E341" s="118"/>
      <c r="F341" s="118"/>
      <c r="G341" s="118"/>
      <c r="H341" s="118"/>
      <c r="I341" s="118"/>
      <c r="J341" s="118"/>
      <c r="K341" s="118"/>
      <c r="L341" s="118"/>
    </row>
    <row r="342" spans="2:12">
      <c r="B342" s="117"/>
      <c r="C342" s="117"/>
      <c r="D342" s="118"/>
      <c r="E342" s="118"/>
      <c r="F342" s="118"/>
      <c r="G342" s="118"/>
      <c r="H342" s="118"/>
      <c r="I342" s="118"/>
      <c r="J342" s="118"/>
      <c r="K342" s="118"/>
      <c r="L342" s="118"/>
    </row>
    <row r="343" spans="2:12">
      <c r="B343" s="117"/>
      <c r="C343" s="117"/>
      <c r="D343" s="118"/>
      <c r="E343" s="118"/>
      <c r="F343" s="118"/>
      <c r="G343" s="118"/>
      <c r="H343" s="118"/>
      <c r="I343" s="118"/>
      <c r="J343" s="118"/>
      <c r="K343" s="118"/>
      <c r="L343" s="118"/>
    </row>
    <row r="344" spans="2:12">
      <c r="B344" s="117"/>
      <c r="C344" s="117"/>
      <c r="D344" s="118"/>
      <c r="E344" s="118"/>
      <c r="F344" s="118"/>
      <c r="G344" s="118"/>
      <c r="H344" s="118"/>
      <c r="I344" s="118"/>
      <c r="J344" s="118"/>
      <c r="K344" s="118"/>
      <c r="L344" s="118"/>
    </row>
    <row r="345" spans="2:12">
      <c r="B345" s="117"/>
      <c r="C345" s="117"/>
      <c r="D345" s="118"/>
      <c r="E345" s="118"/>
      <c r="F345" s="118"/>
      <c r="G345" s="118"/>
      <c r="H345" s="118"/>
      <c r="I345" s="118"/>
      <c r="J345" s="118"/>
      <c r="K345" s="118"/>
      <c r="L345" s="118"/>
    </row>
    <row r="346" spans="2:12">
      <c r="B346" s="117"/>
      <c r="C346" s="117"/>
      <c r="D346" s="118"/>
      <c r="E346" s="118"/>
      <c r="F346" s="118"/>
      <c r="G346" s="118"/>
      <c r="H346" s="118"/>
      <c r="I346" s="118"/>
      <c r="J346" s="118"/>
      <c r="K346" s="118"/>
      <c r="L346" s="118"/>
    </row>
    <row r="347" spans="2:12">
      <c r="B347" s="117"/>
      <c r="C347" s="117"/>
      <c r="D347" s="118"/>
      <c r="E347" s="118"/>
      <c r="F347" s="118"/>
      <c r="G347" s="118"/>
      <c r="H347" s="118"/>
      <c r="I347" s="118"/>
      <c r="J347" s="118"/>
      <c r="K347" s="118"/>
      <c r="L347" s="118"/>
    </row>
    <row r="348" spans="2:12">
      <c r="B348" s="117"/>
      <c r="C348" s="117"/>
      <c r="D348" s="118"/>
      <c r="E348" s="118"/>
      <c r="F348" s="118"/>
      <c r="G348" s="118"/>
      <c r="H348" s="118"/>
      <c r="I348" s="118"/>
      <c r="J348" s="118"/>
      <c r="K348" s="118"/>
      <c r="L348" s="118"/>
    </row>
    <row r="349" spans="2:12">
      <c r="B349" s="117"/>
      <c r="C349" s="117"/>
      <c r="D349" s="118"/>
      <c r="E349" s="118"/>
      <c r="F349" s="118"/>
      <c r="G349" s="118"/>
      <c r="H349" s="118"/>
      <c r="I349" s="118"/>
      <c r="J349" s="118"/>
      <c r="K349" s="118"/>
      <c r="L349" s="118"/>
    </row>
    <row r="350" spans="2:12">
      <c r="B350" s="117"/>
      <c r="C350" s="117"/>
      <c r="D350" s="118"/>
      <c r="E350" s="118"/>
      <c r="F350" s="118"/>
      <c r="G350" s="118"/>
      <c r="H350" s="118"/>
      <c r="I350" s="118"/>
      <c r="J350" s="118"/>
      <c r="K350" s="118"/>
      <c r="L350" s="118"/>
    </row>
    <row r="351" spans="2:12">
      <c r="B351" s="117"/>
      <c r="C351" s="117"/>
      <c r="D351" s="118"/>
      <c r="E351" s="118"/>
      <c r="F351" s="118"/>
      <c r="G351" s="118"/>
      <c r="H351" s="118"/>
      <c r="I351" s="118"/>
      <c r="J351" s="118"/>
      <c r="K351" s="118"/>
      <c r="L351" s="118"/>
    </row>
    <row r="352" spans="2:12">
      <c r="B352" s="117"/>
      <c r="C352" s="117"/>
      <c r="D352" s="118"/>
      <c r="E352" s="118"/>
      <c r="F352" s="118"/>
      <c r="G352" s="118"/>
      <c r="H352" s="118"/>
      <c r="I352" s="118"/>
      <c r="J352" s="118"/>
      <c r="K352" s="118"/>
      <c r="L352" s="118"/>
    </row>
    <row r="353" spans="2:12">
      <c r="B353" s="117"/>
      <c r="C353" s="117"/>
      <c r="D353" s="118"/>
      <c r="E353" s="118"/>
      <c r="F353" s="118"/>
      <c r="G353" s="118"/>
      <c r="H353" s="118"/>
      <c r="I353" s="118"/>
      <c r="J353" s="118"/>
      <c r="K353" s="118"/>
      <c r="L353" s="118"/>
    </row>
    <row r="354" spans="2:12">
      <c r="B354" s="117"/>
      <c r="C354" s="117"/>
      <c r="D354" s="118"/>
      <c r="E354" s="118"/>
      <c r="F354" s="118"/>
      <c r="G354" s="118"/>
      <c r="H354" s="118"/>
      <c r="I354" s="118"/>
      <c r="J354" s="118"/>
      <c r="K354" s="118"/>
      <c r="L354" s="118"/>
    </row>
    <row r="355" spans="2:12">
      <c r="B355" s="117"/>
      <c r="C355" s="117"/>
      <c r="D355" s="118"/>
      <c r="E355" s="118"/>
      <c r="F355" s="118"/>
      <c r="G355" s="118"/>
      <c r="H355" s="118"/>
      <c r="I355" s="118"/>
      <c r="J355" s="118"/>
      <c r="K355" s="118"/>
      <c r="L355" s="118"/>
    </row>
    <row r="356" spans="2:12">
      <c r="B356" s="117"/>
      <c r="C356" s="117"/>
      <c r="D356" s="118"/>
      <c r="E356" s="118"/>
      <c r="F356" s="118"/>
      <c r="G356" s="118"/>
      <c r="H356" s="118"/>
      <c r="I356" s="118"/>
      <c r="J356" s="118"/>
      <c r="K356" s="118"/>
      <c r="L356" s="118"/>
    </row>
    <row r="357" spans="2:12">
      <c r="B357" s="117"/>
      <c r="C357" s="117"/>
      <c r="D357" s="118"/>
      <c r="E357" s="118"/>
      <c r="F357" s="118"/>
      <c r="G357" s="118"/>
      <c r="H357" s="118"/>
      <c r="I357" s="118"/>
      <c r="J357" s="118"/>
      <c r="K357" s="118"/>
      <c r="L357" s="118"/>
    </row>
    <row r="358" spans="2:12">
      <c r="B358" s="117"/>
      <c r="C358" s="117"/>
      <c r="D358" s="118"/>
      <c r="E358" s="118"/>
      <c r="F358" s="118"/>
      <c r="G358" s="118"/>
      <c r="H358" s="118"/>
      <c r="I358" s="118"/>
      <c r="J358" s="118"/>
      <c r="K358" s="118"/>
      <c r="L358" s="118"/>
    </row>
    <row r="359" spans="2:12">
      <c r="B359" s="117"/>
      <c r="C359" s="117"/>
      <c r="D359" s="118"/>
      <c r="E359" s="118"/>
      <c r="F359" s="118"/>
      <c r="G359" s="118"/>
      <c r="H359" s="118"/>
      <c r="I359" s="118"/>
      <c r="J359" s="118"/>
      <c r="K359" s="118"/>
      <c r="L359" s="118"/>
    </row>
    <row r="360" spans="2:12">
      <c r="B360" s="117"/>
      <c r="C360" s="117"/>
      <c r="D360" s="118"/>
      <c r="E360" s="118"/>
      <c r="F360" s="118"/>
      <c r="G360" s="118"/>
      <c r="H360" s="118"/>
      <c r="I360" s="118"/>
      <c r="J360" s="118"/>
      <c r="K360" s="118"/>
      <c r="L360" s="118"/>
    </row>
    <row r="361" spans="2:12">
      <c r="B361" s="117"/>
      <c r="C361" s="117"/>
      <c r="D361" s="118"/>
      <c r="E361" s="118"/>
      <c r="F361" s="118"/>
      <c r="G361" s="118"/>
      <c r="H361" s="118"/>
      <c r="I361" s="118"/>
      <c r="J361" s="118"/>
      <c r="K361" s="118"/>
      <c r="L361" s="118"/>
    </row>
    <row r="362" spans="2:12">
      <c r="B362" s="117"/>
      <c r="C362" s="117"/>
      <c r="D362" s="118"/>
      <c r="E362" s="118"/>
      <c r="F362" s="118"/>
      <c r="G362" s="118"/>
      <c r="H362" s="118"/>
      <c r="I362" s="118"/>
      <c r="J362" s="118"/>
      <c r="K362" s="118"/>
      <c r="L362" s="118"/>
    </row>
    <row r="363" spans="2:12">
      <c r="B363" s="117"/>
      <c r="C363" s="117"/>
      <c r="D363" s="118"/>
      <c r="E363" s="118"/>
      <c r="F363" s="118"/>
      <c r="G363" s="118"/>
      <c r="H363" s="118"/>
      <c r="I363" s="118"/>
      <c r="J363" s="118"/>
      <c r="K363" s="118"/>
      <c r="L363" s="118"/>
    </row>
    <row r="364" spans="2:12">
      <c r="B364" s="117"/>
      <c r="C364" s="117"/>
      <c r="D364" s="118"/>
      <c r="E364" s="118"/>
      <c r="F364" s="118"/>
      <c r="G364" s="118"/>
      <c r="H364" s="118"/>
      <c r="I364" s="118"/>
      <c r="J364" s="118"/>
      <c r="K364" s="118"/>
      <c r="L364" s="118"/>
    </row>
    <row r="365" spans="2:12">
      <c r="B365" s="117"/>
      <c r="C365" s="117"/>
      <c r="D365" s="118"/>
      <c r="E365" s="118"/>
      <c r="F365" s="118"/>
      <c r="G365" s="118"/>
      <c r="H365" s="118"/>
      <c r="I365" s="118"/>
      <c r="J365" s="118"/>
      <c r="K365" s="118"/>
      <c r="L365" s="118"/>
    </row>
    <row r="366" spans="2:12">
      <c r="B366" s="117"/>
      <c r="C366" s="117"/>
      <c r="D366" s="118"/>
      <c r="E366" s="118"/>
      <c r="F366" s="118"/>
      <c r="G366" s="118"/>
      <c r="H366" s="118"/>
      <c r="I366" s="118"/>
      <c r="J366" s="118"/>
      <c r="K366" s="118"/>
      <c r="L366" s="118"/>
    </row>
    <row r="367" spans="2:12">
      <c r="B367" s="117"/>
      <c r="C367" s="117"/>
      <c r="D367" s="118"/>
      <c r="E367" s="118"/>
      <c r="F367" s="118"/>
      <c r="G367" s="118"/>
      <c r="H367" s="118"/>
      <c r="I367" s="118"/>
      <c r="J367" s="118"/>
      <c r="K367" s="118"/>
      <c r="L367" s="118"/>
    </row>
    <row r="368" spans="2:12">
      <c r="B368" s="117"/>
      <c r="C368" s="117"/>
      <c r="D368" s="118"/>
      <c r="E368" s="118"/>
      <c r="F368" s="118"/>
      <c r="G368" s="118"/>
      <c r="H368" s="118"/>
      <c r="I368" s="118"/>
      <c r="J368" s="118"/>
      <c r="K368" s="118"/>
      <c r="L368" s="118"/>
    </row>
    <row r="369" spans="2:12">
      <c r="B369" s="117"/>
      <c r="C369" s="117"/>
      <c r="D369" s="118"/>
      <c r="E369" s="118"/>
      <c r="F369" s="118"/>
      <c r="G369" s="118"/>
      <c r="H369" s="118"/>
      <c r="I369" s="118"/>
      <c r="J369" s="118"/>
      <c r="K369" s="118"/>
      <c r="L369" s="118"/>
    </row>
    <row r="370" spans="2:12">
      <c r="B370" s="117"/>
      <c r="C370" s="117"/>
      <c r="D370" s="118"/>
      <c r="E370" s="118"/>
      <c r="F370" s="118"/>
      <c r="G370" s="118"/>
      <c r="H370" s="118"/>
      <c r="I370" s="118"/>
      <c r="J370" s="118"/>
      <c r="K370" s="118"/>
      <c r="L370" s="118"/>
    </row>
    <row r="371" spans="2:12">
      <c r="B371" s="117"/>
      <c r="C371" s="117"/>
      <c r="D371" s="118"/>
      <c r="E371" s="118"/>
      <c r="F371" s="118"/>
      <c r="G371" s="118"/>
      <c r="H371" s="118"/>
      <c r="I371" s="118"/>
      <c r="J371" s="118"/>
      <c r="K371" s="118"/>
      <c r="L371" s="118"/>
    </row>
    <row r="372" spans="2:12">
      <c r="B372" s="117"/>
      <c r="C372" s="117"/>
      <c r="D372" s="118"/>
      <c r="E372" s="118"/>
      <c r="F372" s="118"/>
      <c r="G372" s="118"/>
      <c r="H372" s="118"/>
      <c r="I372" s="118"/>
      <c r="J372" s="118"/>
      <c r="K372" s="118"/>
      <c r="L372" s="118"/>
    </row>
    <row r="373" spans="2:12">
      <c r="B373" s="117"/>
      <c r="C373" s="117"/>
      <c r="D373" s="118"/>
      <c r="E373" s="118"/>
      <c r="F373" s="118"/>
      <c r="G373" s="118"/>
      <c r="H373" s="118"/>
      <c r="I373" s="118"/>
      <c r="J373" s="118"/>
      <c r="K373" s="118"/>
      <c r="L373" s="118"/>
    </row>
    <row r="374" spans="2:12">
      <c r="B374" s="117"/>
      <c r="C374" s="117"/>
      <c r="D374" s="118"/>
      <c r="E374" s="118"/>
      <c r="F374" s="118"/>
      <c r="G374" s="118"/>
      <c r="H374" s="118"/>
      <c r="I374" s="118"/>
      <c r="J374" s="118"/>
      <c r="K374" s="118"/>
      <c r="L374" s="118"/>
    </row>
    <row r="375" spans="2:12">
      <c r="B375" s="117"/>
      <c r="C375" s="117"/>
      <c r="D375" s="118"/>
      <c r="E375" s="118"/>
      <c r="F375" s="118"/>
      <c r="G375" s="118"/>
      <c r="H375" s="118"/>
      <c r="I375" s="118"/>
      <c r="J375" s="118"/>
      <c r="K375" s="118"/>
      <c r="L375" s="118"/>
    </row>
    <row r="376" spans="2:12">
      <c r="B376" s="117"/>
      <c r="C376" s="117"/>
      <c r="D376" s="118"/>
      <c r="E376" s="118"/>
      <c r="F376" s="118"/>
      <c r="G376" s="118"/>
      <c r="H376" s="118"/>
      <c r="I376" s="118"/>
      <c r="J376" s="118"/>
      <c r="K376" s="118"/>
      <c r="L376" s="118"/>
    </row>
    <row r="377" spans="2:12">
      <c r="B377" s="117"/>
      <c r="C377" s="117"/>
      <c r="D377" s="118"/>
      <c r="E377" s="118"/>
      <c r="F377" s="118"/>
      <c r="G377" s="118"/>
      <c r="H377" s="118"/>
      <c r="I377" s="118"/>
      <c r="J377" s="118"/>
      <c r="K377" s="118"/>
      <c r="L377" s="118"/>
    </row>
    <row r="378" spans="2:12">
      <c r="B378" s="117"/>
      <c r="C378" s="117"/>
      <c r="D378" s="118"/>
      <c r="E378" s="118"/>
      <c r="F378" s="118"/>
      <c r="G378" s="118"/>
      <c r="H378" s="118"/>
      <c r="I378" s="118"/>
      <c r="J378" s="118"/>
      <c r="K378" s="118"/>
      <c r="L378" s="118"/>
    </row>
    <row r="379" spans="2:12">
      <c r="B379" s="117"/>
      <c r="C379" s="117"/>
      <c r="D379" s="118"/>
      <c r="E379" s="118"/>
      <c r="F379" s="118"/>
      <c r="G379" s="118"/>
      <c r="H379" s="118"/>
      <c r="I379" s="118"/>
      <c r="J379" s="118"/>
      <c r="K379" s="118"/>
      <c r="L379" s="118"/>
    </row>
    <row r="380" spans="2:12">
      <c r="B380" s="117"/>
      <c r="C380" s="117"/>
      <c r="D380" s="118"/>
      <c r="E380" s="118"/>
      <c r="F380" s="118"/>
      <c r="G380" s="118"/>
      <c r="H380" s="118"/>
      <c r="I380" s="118"/>
      <c r="J380" s="118"/>
      <c r="K380" s="118"/>
      <c r="L380" s="118"/>
    </row>
    <row r="381" spans="2:12">
      <c r="B381" s="117"/>
      <c r="C381" s="117"/>
      <c r="D381" s="118"/>
      <c r="E381" s="118"/>
      <c r="F381" s="118"/>
      <c r="G381" s="118"/>
      <c r="H381" s="118"/>
      <c r="I381" s="118"/>
      <c r="J381" s="118"/>
      <c r="K381" s="118"/>
      <c r="L381" s="118"/>
    </row>
    <row r="382" spans="2:12">
      <c r="B382" s="117"/>
      <c r="C382" s="117"/>
      <c r="D382" s="118"/>
      <c r="E382" s="118"/>
      <c r="F382" s="118"/>
      <c r="G382" s="118"/>
      <c r="H382" s="118"/>
      <c r="I382" s="118"/>
      <c r="J382" s="118"/>
      <c r="K382" s="118"/>
      <c r="L382" s="118"/>
    </row>
    <row r="383" spans="2:12">
      <c r="B383" s="117"/>
      <c r="C383" s="117"/>
      <c r="D383" s="118"/>
      <c r="E383" s="118"/>
      <c r="F383" s="118"/>
      <c r="G383" s="118"/>
      <c r="H383" s="118"/>
      <c r="I383" s="118"/>
      <c r="J383" s="118"/>
      <c r="K383" s="118"/>
      <c r="L383" s="118"/>
    </row>
    <row r="384" spans="2:12">
      <c r="B384" s="117"/>
      <c r="C384" s="117"/>
      <c r="D384" s="118"/>
      <c r="E384" s="118"/>
      <c r="F384" s="118"/>
      <c r="G384" s="118"/>
      <c r="H384" s="118"/>
      <c r="I384" s="118"/>
      <c r="J384" s="118"/>
      <c r="K384" s="118"/>
      <c r="L384" s="118"/>
    </row>
    <row r="385" spans="2:12">
      <c r="B385" s="117"/>
      <c r="C385" s="117"/>
      <c r="D385" s="118"/>
      <c r="E385" s="118"/>
      <c r="F385" s="118"/>
      <c r="G385" s="118"/>
      <c r="H385" s="118"/>
      <c r="I385" s="118"/>
      <c r="J385" s="118"/>
      <c r="K385" s="118"/>
      <c r="L385" s="118"/>
    </row>
    <row r="386" spans="2:12">
      <c r="B386" s="117"/>
      <c r="C386" s="117"/>
      <c r="D386" s="118"/>
      <c r="E386" s="118"/>
      <c r="F386" s="118"/>
      <c r="G386" s="118"/>
      <c r="H386" s="118"/>
      <c r="I386" s="118"/>
      <c r="J386" s="118"/>
      <c r="K386" s="118"/>
      <c r="L386" s="118"/>
    </row>
    <row r="387" spans="2:12">
      <c r="B387" s="117"/>
      <c r="C387" s="117"/>
      <c r="D387" s="118"/>
      <c r="E387" s="118"/>
      <c r="F387" s="118"/>
      <c r="G387" s="118"/>
      <c r="H387" s="118"/>
      <c r="I387" s="118"/>
      <c r="J387" s="118"/>
      <c r="K387" s="118"/>
      <c r="L387" s="118"/>
    </row>
    <row r="388" spans="2:12">
      <c r="B388" s="117"/>
      <c r="C388" s="117"/>
      <c r="D388" s="118"/>
      <c r="E388" s="118"/>
      <c r="F388" s="118"/>
      <c r="G388" s="118"/>
      <c r="H388" s="118"/>
      <c r="I388" s="118"/>
      <c r="J388" s="118"/>
      <c r="K388" s="118"/>
      <c r="L388" s="118"/>
    </row>
    <row r="389" spans="2:12">
      <c r="B389" s="117"/>
      <c r="C389" s="117"/>
      <c r="D389" s="118"/>
      <c r="E389" s="118"/>
      <c r="F389" s="118"/>
      <c r="G389" s="118"/>
      <c r="H389" s="118"/>
      <c r="I389" s="118"/>
      <c r="J389" s="118"/>
      <c r="K389" s="118"/>
      <c r="L389" s="118"/>
    </row>
    <row r="390" spans="2:12">
      <c r="B390" s="117"/>
      <c r="C390" s="117"/>
      <c r="D390" s="118"/>
      <c r="E390" s="118"/>
      <c r="F390" s="118"/>
      <c r="G390" s="118"/>
      <c r="H390" s="118"/>
      <c r="I390" s="118"/>
      <c r="J390" s="118"/>
      <c r="K390" s="118"/>
      <c r="L390" s="118"/>
    </row>
    <row r="391" spans="2:12">
      <c r="B391" s="117"/>
      <c r="C391" s="117"/>
      <c r="D391" s="118"/>
      <c r="E391" s="118"/>
      <c r="F391" s="118"/>
      <c r="G391" s="118"/>
      <c r="H391" s="118"/>
      <c r="I391" s="118"/>
      <c r="J391" s="118"/>
      <c r="K391" s="118"/>
      <c r="L391" s="118"/>
    </row>
    <row r="392" spans="2:12">
      <c r="B392" s="117"/>
      <c r="C392" s="117"/>
      <c r="D392" s="118"/>
      <c r="E392" s="118"/>
      <c r="F392" s="118"/>
      <c r="G392" s="118"/>
      <c r="H392" s="118"/>
      <c r="I392" s="118"/>
      <c r="J392" s="118"/>
      <c r="K392" s="118"/>
      <c r="L392" s="118"/>
    </row>
    <row r="393" spans="2:12">
      <c r="B393" s="117"/>
      <c r="C393" s="117"/>
      <c r="D393" s="118"/>
      <c r="E393" s="118"/>
      <c r="F393" s="118"/>
      <c r="G393" s="118"/>
      <c r="H393" s="118"/>
      <c r="I393" s="118"/>
      <c r="J393" s="118"/>
      <c r="K393" s="118"/>
      <c r="L393" s="118"/>
    </row>
    <row r="394" spans="2:12">
      <c r="B394" s="117"/>
      <c r="C394" s="117"/>
      <c r="D394" s="118"/>
      <c r="E394" s="118"/>
      <c r="F394" s="118"/>
      <c r="G394" s="118"/>
      <c r="H394" s="118"/>
      <c r="I394" s="118"/>
      <c r="J394" s="118"/>
      <c r="K394" s="118"/>
      <c r="L394" s="118"/>
    </row>
    <row r="395" spans="2:12">
      <c r="B395" s="117"/>
      <c r="C395" s="117"/>
      <c r="D395" s="118"/>
      <c r="E395" s="118"/>
      <c r="F395" s="118"/>
      <c r="G395" s="118"/>
      <c r="H395" s="118"/>
      <c r="I395" s="118"/>
      <c r="J395" s="118"/>
      <c r="K395" s="118"/>
      <c r="L395" s="118"/>
    </row>
    <row r="396" spans="2:12">
      <c r="B396" s="117"/>
      <c r="C396" s="117"/>
      <c r="D396" s="118"/>
      <c r="E396" s="118"/>
      <c r="F396" s="118"/>
      <c r="G396" s="118"/>
      <c r="H396" s="118"/>
      <c r="I396" s="118"/>
      <c r="J396" s="118"/>
      <c r="K396" s="118"/>
      <c r="L396" s="118"/>
    </row>
    <row r="397" spans="2:12">
      <c r="B397" s="117"/>
      <c r="C397" s="117"/>
      <c r="D397" s="118"/>
      <c r="E397" s="118"/>
      <c r="F397" s="118"/>
      <c r="G397" s="118"/>
      <c r="H397" s="118"/>
      <c r="I397" s="118"/>
      <c r="J397" s="118"/>
      <c r="K397" s="118"/>
      <c r="L397" s="118"/>
    </row>
    <row r="398" spans="2:12">
      <c r="B398" s="117"/>
      <c r="C398" s="117"/>
      <c r="D398" s="118"/>
      <c r="E398" s="118"/>
      <c r="F398" s="118"/>
      <c r="G398" s="118"/>
      <c r="H398" s="118"/>
      <c r="I398" s="118"/>
      <c r="J398" s="118"/>
      <c r="K398" s="118"/>
      <c r="L398" s="118"/>
    </row>
    <row r="399" spans="2:12">
      <c r="B399" s="117"/>
      <c r="C399" s="117"/>
      <c r="D399" s="118"/>
      <c r="E399" s="118"/>
      <c r="F399" s="118"/>
      <c r="G399" s="118"/>
      <c r="H399" s="118"/>
      <c r="I399" s="118"/>
      <c r="J399" s="118"/>
      <c r="K399" s="118"/>
      <c r="L399" s="118"/>
    </row>
    <row r="400" spans="2:12">
      <c r="B400" s="117"/>
      <c r="C400" s="117"/>
      <c r="D400" s="118"/>
      <c r="E400" s="118"/>
      <c r="F400" s="118"/>
      <c r="G400" s="118"/>
      <c r="H400" s="118"/>
      <c r="I400" s="118"/>
      <c r="J400" s="118"/>
      <c r="K400" s="118"/>
      <c r="L400" s="118"/>
    </row>
    <row r="401" spans="2:12">
      <c r="B401" s="117"/>
      <c r="C401" s="117"/>
      <c r="D401" s="118"/>
      <c r="E401" s="118"/>
      <c r="F401" s="118"/>
      <c r="G401" s="118"/>
      <c r="H401" s="118"/>
      <c r="I401" s="118"/>
      <c r="J401" s="118"/>
      <c r="K401" s="118"/>
      <c r="L401" s="118"/>
    </row>
    <row r="402" spans="2:12">
      <c r="B402" s="117"/>
      <c r="C402" s="117"/>
      <c r="D402" s="118"/>
      <c r="E402" s="118"/>
      <c r="F402" s="118"/>
      <c r="G402" s="118"/>
      <c r="H402" s="118"/>
      <c r="I402" s="118"/>
      <c r="J402" s="118"/>
      <c r="K402" s="118"/>
      <c r="L402" s="118"/>
    </row>
    <row r="403" spans="2:12">
      <c r="B403" s="117"/>
      <c r="C403" s="117"/>
      <c r="D403" s="118"/>
      <c r="E403" s="118"/>
      <c r="F403" s="118"/>
      <c r="G403" s="118"/>
      <c r="H403" s="118"/>
      <c r="I403" s="118"/>
      <c r="J403" s="118"/>
      <c r="K403" s="118"/>
      <c r="L403" s="118"/>
    </row>
    <row r="404" spans="2:12">
      <c r="B404" s="117"/>
      <c r="C404" s="117"/>
      <c r="D404" s="118"/>
      <c r="E404" s="118"/>
      <c r="F404" s="118"/>
      <c r="G404" s="118"/>
      <c r="H404" s="118"/>
      <c r="I404" s="118"/>
      <c r="J404" s="118"/>
      <c r="K404" s="118"/>
      <c r="L404" s="118"/>
    </row>
    <row r="405" spans="2:12">
      <c r="B405" s="117"/>
      <c r="C405" s="117"/>
      <c r="D405" s="118"/>
      <c r="E405" s="118"/>
      <c r="F405" s="118"/>
      <c r="G405" s="118"/>
      <c r="H405" s="118"/>
      <c r="I405" s="118"/>
      <c r="J405" s="118"/>
      <c r="K405" s="118"/>
      <c r="L405" s="118"/>
    </row>
    <row r="406" spans="2:12">
      <c r="B406" s="117"/>
      <c r="C406" s="117"/>
      <c r="D406" s="118"/>
      <c r="E406" s="118"/>
      <c r="F406" s="118"/>
      <c r="G406" s="118"/>
      <c r="H406" s="118"/>
      <c r="I406" s="118"/>
      <c r="J406" s="118"/>
      <c r="K406" s="118"/>
      <c r="L406" s="118"/>
    </row>
    <row r="407" spans="2:12">
      <c r="B407" s="117"/>
      <c r="C407" s="117"/>
      <c r="D407" s="118"/>
      <c r="E407" s="118"/>
      <c r="F407" s="118"/>
      <c r="G407" s="118"/>
      <c r="H407" s="118"/>
      <c r="I407" s="118"/>
      <c r="J407" s="118"/>
      <c r="K407" s="118"/>
      <c r="L407" s="118"/>
    </row>
    <row r="408" spans="2:12">
      <c r="B408" s="117"/>
      <c r="C408" s="117"/>
      <c r="D408" s="118"/>
      <c r="E408" s="118"/>
      <c r="F408" s="118"/>
      <c r="G408" s="118"/>
      <c r="H408" s="118"/>
      <c r="I408" s="118"/>
      <c r="J408" s="118"/>
      <c r="K408" s="118"/>
      <c r="L408" s="118"/>
    </row>
    <row r="409" spans="2:12">
      <c r="B409" s="117"/>
      <c r="C409" s="117"/>
      <c r="D409" s="118"/>
      <c r="E409" s="118"/>
      <c r="F409" s="118"/>
      <c r="G409" s="118"/>
      <c r="H409" s="118"/>
      <c r="I409" s="118"/>
      <c r="J409" s="118"/>
      <c r="K409" s="118"/>
      <c r="L409" s="118"/>
    </row>
    <row r="410" spans="2:12">
      <c r="B410" s="117"/>
      <c r="C410" s="117"/>
      <c r="D410" s="118"/>
      <c r="E410" s="118"/>
      <c r="F410" s="118"/>
      <c r="G410" s="118"/>
      <c r="H410" s="118"/>
      <c r="I410" s="118"/>
      <c r="J410" s="118"/>
      <c r="K410" s="118"/>
      <c r="L410" s="118"/>
    </row>
    <row r="411" spans="2:12">
      <c r="B411" s="117"/>
      <c r="C411" s="117"/>
      <c r="D411" s="118"/>
      <c r="E411" s="118"/>
      <c r="F411" s="118"/>
      <c r="G411" s="118"/>
      <c r="H411" s="118"/>
      <c r="I411" s="118"/>
      <c r="J411" s="118"/>
      <c r="K411" s="118"/>
      <c r="L411" s="118"/>
    </row>
    <row r="412" spans="2:12">
      <c r="B412" s="117"/>
      <c r="C412" s="117"/>
      <c r="D412" s="118"/>
      <c r="E412" s="118"/>
      <c r="F412" s="118"/>
      <c r="G412" s="118"/>
      <c r="H412" s="118"/>
      <c r="I412" s="118"/>
      <c r="J412" s="118"/>
      <c r="K412" s="118"/>
      <c r="L412" s="118"/>
    </row>
    <row r="413" spans="2:12">
      <c r="B413" s="117"/>
      <c r="C413" s="117"/>
      <c r="D413" s="118"/>
      <c r="E413" s="118"/>
      <c r="F413" s="118"/>
      <c r="G413" s="118"/>
      <c r="H413" s="118"/>
      <c r="I413" s="118"/>
      <c r="J413" s="118"/>
      <c r="K413" s="118"/>
      <c r="L413" s="118"/>
    </row>
    <row r="414" spans="2:12">
      <c r="B414" s="117"/>
      <c r="C414" s="117"/>
      <c r="D414" s="118"/>
      <c r="E414" s="118"/>
      <c r="F414" s="118"/>
      <c r="G414" s="118"/>
      <c r="H414" s="118"/>
      <c r="I414" s="118"/>
      <c r="J414" s="118"/>
      <c r="K414" s="118"/>
      <c r="L414" s="118"/>
    </row>
    <row r="415" spans="2:12">
      <c r="B415" s="117"/>
      <c r="C415" s="117"/>
      <c r="D415" s="118"/>
      <c r="E415" s="118"/>
      <c r="F415" s="118"/>
      <c r="G415" s="118"/>
      <c r="H415" s="118"/>
      <c r="I415" s="118"/>
      <c r="J415" s="118"/>
      <c r="K415" s="118"/>
      <c r="L415" s="118"/>
    </row>
    <row r="416" spans="2:12">
      <c r="B416" s="117"/>
      <c r="C416" s="117"/>
      <c r="D416" s="118"/>
      <c r="E416" s="118"/>
      <c r="F416" s="118"/>
      <c r="G416" s="118"/>
      <c r="H416" s="118"/>
      <c r="I416" s="118"/>
      <c r="J416" s="118"/>
      <c r="K416" s="118"/>
      <c r="L416" s="118"/>
    </row>
    <row r="417" spans="2:12">
      <c r="B417" s="117"/>
      <c r="C417" s="117"/>
      <c r="D417" s="118"/>
      <c r="E417" s="118"/>
      <c r="F417" s="118"/>
      <c r="G417" s="118"/>
      <c r="H417" s="118"/>
      <c r="I417" s="118"/>
      <c r="J417" s="118"/>
      <c r="K417" s="118"/>
      <c r="L417" s="118"/>
    </row>
    <row r="418" spans="2:12">
      <c r="B418" s="117"/>
      <c r="C418" s="117"/>
      <c r="D418" s="118"/>
      <c r="E418" s="118"/>
      <c r="F418" s="118"/>
      <c r="G418" s="118"/>
      <c r="H418" s="118"/>
      <c r="I418" s="118"/>
      <c r="J418" s="118"/>
      <c r="K418" s="118"/>
      <c r="L418" s="118"/>
    </row>
    <row r="419" spans="2:12">
      <c r="B419" s="117"/>
      <c r="C419" s="117"/>
      <c r="D419" s="118"/>
      <c r="E419" s="118"/>
      <c r="F419" s="118"/>
      <c r="G419" s="118"/>
      <c r="H419" s="118"/>
      <c r="I419" s="118"/>
      <c r="J419" s="118"/>
      <c r="K419" s="118"/>
      <c r="L419" s="118"/>
    </row>
    <row r="420" spans="2:12">
      <c r="B420" s="117"/>
      <c r="C420" s="117"/>
      <c r="D420" s="118"/>
      <c r="E420" s="118"/>
      <c r="F420" s="118"/>
      <c r="G420" s="118"/>
      <c r="H420" s="118"/>
      <c r="I420" s="118"/>
      <c r="J420" s="118"/>
      <c r="K420" s="118"/>
      <c r="L420" s="118"/>
    </row>
    <row r="421" spans="2:12">
      <c r="B421" s="117"/>
      <c r="C421" s="117"/>
      <c r="D421" s="118"/>
      <c r="E421" s="118"/>
      <c r="F421" s="118"/>
      <c r="G421" s="118"/>
      <c r="H421" s="118"/>
      <c r="I421" s="118"/>
      <c r="J421" s="118"/>
      <c r="K421" s="118"/>
      <c r="L421" s="118"/>
    </row>
    <row r="422" spans="2:12">
      <c r="B422" s="117"/>
      <c r="C422" s="117"/>
      <c r="D422" s="118"/>
      <c r="E422" s="118"/>
      <c r="F422" s="118"/>
      <c r="G422" s="118"/>
      <c r="H422" s="118"/>
      <c r="I422" s="118"/>
      <c r="J422" s="118"/>
      <c r="K422" s="118"/>
      <c r="L422" s="118"/>
    </row>
    <row r="423" spans="2:12">
      <c r="B423" s="117"/>
      <c r="C423" s="117"/>
      <c r="D423" s="118"/>
      <c r="E423" s="118"/>
      <c r="F423" s="118"/>
      <c r="G423" s="118"/>
      <c r="H423" s="118"/>
      <c r="I423" s="118"/>
      <c r="J423" s="118"/>
      <c r="K423" s="118"/>
      <c r="L423" s="118"/>
    </row>
    <row r="424" spans="2:12">
      <c r="B424" s="117"/>
      <c r="C424" s="117"/>
      <c r="D424" s="118"/>
      <c r="E424" s="118"/>
      <c r="F424" s="118"/>
      <c r="G424" s="118"/>
      <c r="H424" s="118"/>
      <c r="I424" s="118"/>
      <c r="J424" s="118"/>
      <c r="K424" s="118"/>
      <c r="L424" s="118"/>
    </row>
    <row r="425" spans="2:12">
      <c r="B425" s="117"/>
      <c r="C425" s="117"/>
      <c r="D425" s="118"/>
      <c r="E425" s="118"/>
      <c r="F425" s="118"/>
      <c r="G425" s="118"/>
      <c r="H425" s="118"/>
      <c r="I425" s="118"/>
      <c r="J425" s="118"/>
      <c r="K425" s="118"/>
      <c r="L425" s="118"/>
    </row>
    <row r="426" spans="2:12">
      <c r="B426" s="117"/>
      <c r="C426" s="117"/>
      <c r="D426" s="118"/>
      <c r="E426" s="118"/>
      <c r="F426" s="118"/>
      <c r="G426" s="118"/>
      <c r="H426" s="118"/>
      <c r="I426" s="118"/>
      <c r="J426" s="118"/>
      <c r="K426" s="118"/>
      <c r="L426" s="118"/>
    </row>
    <row r="427" spans="2:12">
      <c r="B427" s="117"/>
      <c r="C427" s="117"/>
      <c r="D427" s="118"/>
      <c r="E427" s="118"/>
      <c r="F427" s="118"/>
      <c r="G427" s="118"/>
      <c r="H427" s="118"/>
      <c r="I427" s="118"/>
      <c r="J427" s="118"/>
      <c r="K427" s="118"/>
      <c r="L427" s="118"/>
    </row>
    <row r="428" spans="2:12">
      <c r="B428" s="117"/>
      <c r="C428" s="117"/>
      <c r="D428" s="118"/>
      <c r="E428" s="118"/>
      <c r="F428" s="118"/>
      <c r="G428" s="118"/>
      <c r="H428" s="118"/>
      <c r="I428" s="118"/>
      <c r="J428" s="118"/>
      <c r="K428" s="118"/>
      <c r="L428" s="118"/>
    </row>
    <row r="429" spans="2:12">
      <c r="B429" s="117"/>
      <c r="C429" s="117"/>
      <c r="D429" s="118"/>
      <c r="E429" s="118"/>
      <c r="F429" s="118"/>
      <c r="G429" s="118"/>
      <c r="H429" s="118"/>
      <c r="I429" s="118"/>
      <c r="J429" s="118"/>
      <c r="K429" s="118"/>
      <c r="L429" s="118"/>
    </row>
    <row r="430" spans="2:12">
      <c r="B430" s="117"/>
      <c r="C430" s="117"/>
      <c r="D430" s="118"/>
      <c r="E430" s="118"/>
      <c r="F430" s="118"/>
      <c r="G430" s="118"/>
      <c r="H430" s="118"/>
      <c r="I430" s="118"/>
      <c r="J430" s="118"/>
      <c r="K430" s="118"/>
      <c r="L430" s="118"/>
    </row>
    <row r="431" spans="2:12">
      <c r="B431" s="117"/>
      <c r="C431" s="117"/>
      <c r="D431" s="118"/>
      <c r="E431" s="118"/>
      <c r="F431" s="118"/>
      <c r="G431" s="118"/>
      <c r="H431" s="118"/>
      <c r="I431" s="118"/>
      <c r="J431" s="118"/>
      <c r="K431" s="118"/>
      <c r="L431" s="118"/>
    </row>
    <row r="432" spans="2:12">
      <c r="B432" s="117"/>
      <c r="C432" s="117"/>
      <c r="D432" s="118"/>
      <c r="E432" s="118"/>
      <c r="F432" s="118"/>
      <c r="G432" s="118"/>
      <c r="H432" s="118"/>
      <c r="I432" s="118"/>
      <c r="J432" s="118"/>
      <c r="K432" s="118"/>
      <c r="L432" s="118"/>
    </row>
    <row r="433" spans="2:12">
      <c r="B433" s="117"/>
      <c r="C433" s="117"/>
      <c r="D433" s="118"/>
      <c r="E433" s="118"/>
      <c r="F433" s="118"/>
      <c r="G433" s="118"/>
      <c r="H433" s="118"/>
      <c r="I433" s="118"/>
      <c r="J433" s="118"/>
      <c r="K433" s="118"/>
      <c r="L433" s="118"/>
    </row>
    <row r="434" spans="2:12">
      <c r="B434" s="117"/>
      <c r="C434" s="117"/>
      <c r="D434" s="118"/>
      <c r="E434" s="118"/>
      <c r="F434" s="118"/>
      <c r="G434" s="118"/>
      <c r="H434" s="118"/>
      <c r="I434" s="118"/>
      <c r="J434" s="118"/>
      <c r="K434" s="118"/>
      <c r="L434" s="118"/>
    </row>
    <row r="435" spans="2:12">
      <c r="B435" s="117"/>
      <c r="C435" s="117"/>
      <c r="D435" s="118"/>
      <c r="E435" s="118"/>
      <c r="F435" s="118"/>
      <c r="G435" s="118"/>
      <c r="H435" s="118"/>
      <c r="I435" s="118"/>
      <c r="J435" s="118"/>
      <c r="K435" s="118"/>
      <c r="L435" s="118"/>
    </row>
    <row r="436" spans="2:12">
      <c r="B436" s="117"/>
      <c r="C436" s="117"/>
      <c r="D436" s="118"/>
      <c r="E436" s="118"/>
      <c r="F436" s="118"/>
      <c r="G436" s="118"/>
      <c r="H436" s="118"/>
      <c r="I436" s="118"/>
      <c r="J436" s="118"/>
      <c r="K436" s="118"/>
      <c r="L436" s="118"/>
    </row>
    <row r="437" spans="2:12">
      <c r="B437" s="117"/>
      <c r="C437" s="117"/>
      <c r="D437" s="118"/>
      <c r="E437" s="118"/>
      <c r="F437" s="118"/>
      <c r="G437" s="118"/>
      <c r="H437" s="118"/>
      <c r="I437" s="118"/>
      <c r="J437" s="118"/>
      <c r="K437" s="118"/>
      <c r="L437" s="118"/>
    </row>
    <row r="438" spans="2:12">
      <c r="B438" s="117"/>
      <c r="C438" s="117"/>
      <c r="D438" s="118"/>
      <c r="E438" s="118"/>
      <c r="F438" s="118"/>
      <c r="G438" s="118"/>
      <c r="H438" s="118"/>
      <c r="I438" s="118"/>
      <c r="J438" s="118"/>
      <c r="K438" s="118"/>
      <c r="L438" s="118"/>
    </row>
    <row r="439" spans="2:12">
      <c r="B439" s="117"/>
      <c r="C439" s="117"/>
      <c r="D439" s="118"/>
      <c r="E439" s="118"/>
      <c r="F439" s="118"/>
      <c r="G439" s="118"/>
      <c r="H439" s="118"/>
      <c r="I439" s="118"/>
      <c r="J439" s="118"/>
      <c r="K439" s="118"/>
      <c r="L439" s="118"/>
    </row>
    <row r="440" spans="2:12">
      <c r="B440" s="117"/>
      <c r="C440" s="117"/>
      <c r="D440" s="118"/>
      <c r="E440" s="118"/>
      <c r="F440" s="118"/>
      <c r="G440" s="118"/>
      <c r="H440" s="118"/>
      <c r="I440" s="118"/>
      <c r="J440" s="118"/>
      <c r="K440" s="118"/>
      <c r="L440" s="118"/>
    </row>
    <row r="441" spans="2:12">
      <c r="B441" s="117"/>
      <c r="C441" s="117"/>
      <c r="D441" s="118"/>
      <c r="E441" s="118"/>
      <c r="F441" s="118"/>
      <c r="G441" s="118"/>
      <c r="H441" s="118"/>
      <c r="I441" s="118"/>
      <c r="J441" s="118"/>
      <c r="K441" s="118"/>
      <c r="L441" s="118"/>
    </row>
    <row r="442" spans="2:12">
      <c r="B442" s="117"/>
      <c r="C442" s="117"/>
      <c r="D442" s="118"/>
      <c r="E442" s="118"/>
      <c r="F442" s="118"/>
      <c r="G442" s="118"/>
      <c r="H442" s="118"/>
      <c r="I442" s="118"/>
      <c r="J442" s="118"/>
      <c r="K442" s="118"/>
      <c r="L442" s="118"/>
    </row>
    <row r="443" spans="2:12">
      <c r="B443" s="117"/>
      <c r="C443" s="117"/>
      <c r="D443" s="118"/>
      <c r="E443" s="118"/>
      <c r="F443" s="118"/>
      <c r="G443" s="118"/>
      <c r="H443" s="118"/>
      <c r="I443" s="118"/>
      <c r="J443" s="118"/>
      <c r="K443" s="118"/>
      <c r="L443" s="118"/>
    </row>
    <row r="444" spans="2:12">
      <c r="B444" s="117"/>
      <c r="C444" s="117"/>
      <c r="D444" s="118"/>
      <c r="E444" s="118"/>
      <c r="F444" s="118"/>
      <c r="G444" s="118"/>
      <c r="H444" s="118"/>
      <c r="I444" s="118"/>
      <c r="J444" s="118"/>
      <c r="K444" s="118"/>
      <c r="L444" s="118"/>
    </row>
    <row r="445" spans="2:12">
      <c r="B445" s="117"/>
      <c r="C445" s="117"/>
      <c r="D445" s="118"/>
      <c r="E445" s="118"/>
      <c r="F445" s="118"/>
      <c r="G445" s="118"/>
      <c r="H445" s="118"/>
      <c r="I445" s="118"/>
      <c r="J445" s="118"/>
      <c r="K445" s="118"/>
      <c r="L445" s="118"/>
    </row>
    <row r="446" spans="2:12">
      <c r="B446" s="117"/>
      <c r="C446" s="117"/>
      <c r="D446" s="118"/>
      <c r="E446" s="118"/>
      <c r="F446" s="118"/>
      <c r="G446" s="118"/>
      <c r="H446" s="118"/>
      <c r="I446" s="118"/>
      <c r="J446" s="118"/>
      <c r="K446" s="118"/>
      <c r="L446" s="118"/>
    </row>
    <row r="447" spans="2:12">
      <c r="B447" s="117"/>
      <c r="C447" s="117"/>
      <c r="D447" s="118"/>
      <c r="E447" s="118"/>
      <c r="F447" s="118"/>
      <c r="G447" s="118"/>
      <c r="H447" s="118"/>
      <c r="I447" s="118"/>
      <c r="J447" s="118"/>
      <c r="K447" s="118"/>
      <c r="L447" s="118"/>
    </row>
    <row r="448" spans="2:12">
      <c r="B448" s="117"/>
      <c r="C448" s="117"/>
      <c r="D448" s="118"/>
      <c r="E448" s="118"/>
      <c r="F448" s="118"/>
      <c r="G448" s="118"/>
      <c r="H448" s="118"/>
      <c r="I448" s="118"/>
      <c r="J448" s="118"/>
      <c r="K448" s="118"/>
      <c r="L448" s="118"/>
    </row>
    <row r="449" spans="2:12">
      <c r="B449" s="117"/>
      <c r="C449" s="117"/>
      <c r="D449" s="118"/>
      <c r="E449" s="118"/>
      <c r="F449" s="118"/>
      <c r="G449" s="118"/>
      <c r="H449" s="118"/>
      <c r="I449" s="118"/>
      <c r="J449" s="118"/>
      <c r="K449" s="118"/>
      <c r="L449" s="118"/>
    </row>
    <row r="450" spans="2:12">
      <c r="B450" s="117"/>
      <c r="C450" s="117"/>
      <c r="D450" s="118"/>
      <c r="E450" s="118"/>
      <c r="F450" s="118"/>
      <c r="G450" s="118"/>
      <c r="H450" s="118"/>
      <c r="I450" s="118"/>
      <c r="J450" s="118"/>
      <c r="K450" s="118"/>
      <c r="L450" s="118"/>
    </row>
    <row r="451" spans="2:12">
      <c r="B451" s="117"/>
      <c r="C451" s="117"/>
      <c r="D451" s="118"/>
      <c r="E451" s="118"/>
      <c r="F451" s="118"/>
      <c r="G451" s="118"/>
      <c r="H451" s="118"/>
      <c r="I451" s="118"/>
      <c r="J451" s="118"/>
      <c r="K451" s="118"/>
      <c r="L451" s="118"/>
    </row>
    <row r="452" spans="2:12">
      <c r="B452" s="117"/>
      <c r="C452" s="117"/>
      <c r="D452" s="118"/>
      <c r="E452" s="118"/>
      <c r="F452" s="118"/>
      <c r="G452" s="118"/>
      <c r="H452" s="118"/>
      <c r="I452" s="118"/>
      <c r="J452" s="118"/>
      <c r="K452" s="118"/>
      <c r="L452" s="118"/>
    </row>
    <row r="453" spans="2:12">
      <c r="B453" s="117"/>
      <c r="C453" s="117"/>
      <c r="D453" s="118"/>
      <c r="E453" s="118"/>
      <c r="F453" s="118"/>
      <c r="G453" s="118"/>
      <c r="H453" s="118"/>
      <c r="I453" s="118"/>
      <c r="J453" s="118"/>
      <c r="K453" s="118"/>
      <c r="L453" s="118"/>
    </row>
    <row r="454" spans="2:12">
      <c r="B454" s="117"/>
      <c r="C454" s="117"/>
      <c r="D454" s="118"/>
      <c r="E454" s="118"/>
      <c r="F454" s="118"/>
      <c r="G454" s="118"/>
      <c r="H454" s="118"/>
      <c r="I454" s="118"/>
      <c r="J454" s="118"/>
      <c r="K454" s="118"/>
      <c r="L454" s="118"/>
    </row>
    <row r="455" spans="2:12">
      <c r="B455" s="117"/>
      <c r="C455" s="117"/>
      <c r="D455" s="118"/>
      <c r="E455" s="118"/>
      <c r="F455" s="118"/>
      <c r="G455" s="118"/>
      <c r="H455" s="118"/>
      <c r="I455" s="118"/>
      <c r="J455" s="118"/>
      <c r="K455" s="118"/>
      <c r="L455" s="118"/>
    </row>
    <row r="456" spans="2:12">
      <c r="B456" s="117"/>
      <c r="C456" s="117"/>
      <c r="D456" s="118"/>
      <c r="E456" s="118"/>
      <c r="F456" s="118"/>
      <c r="G456" s="118"/>
      <c r="H456" s="118"/>
      <c r="I456" s="118"/>
      <c r="J456" s="118"/>
      <c r="K456" s="118"/>
      <c r="L456" s="118"/>
    </row>
    <row r="457" spans="2:12">
      <c r="B457" s="117"/>
      <c r="C457" s="117"/>
      <c r="D457" s="118"/>
      <c r="E457" s="118"/>
      <c r="F457" s="118"/>
      <c r="G457" s="118"/>
      <c r="H457" s="118"/>
      <c r="I457" s="118"/>
      <c r="J457" s="118"/>
      <c r="K457" s="118"/>
      <c r="L457" s="118"/>
    </row>
    <row r="458" spans="2:12">
      <c r="B458" s="117"/>
      <c r="C458" s="117"/>
      <c r="D458" s="118"/>
      <c r="E458" s="118"/>
      <c r="F458" s="118"/>
      <c r="G458" s="118"/>
      <c r="H458" s="118"/>
      <c r="I458" s="118"/>
      <c r="J458" s="118"/>
      <c r="K458" s="118"/>
      <c r="L458" s="118"/>
    </row>
    <row r="459" spans="2:12">
      <c r="B459" s="117"/>
      <c r="C459" s="117"/>
      <c r="D459" s="118"/>
      <c r="E459" s="118"/>
      <c r="F459" s="118"/>
      <c r="G459" s="118"/>
      <c r="H459" s="118"/>
      <c r="I459" s="118"/>
      <c r="J459" s="118"/>
      <c r="K459" s="118"/>
      <c r="L459" s="118"/>
    </row>
    <row r="460" spans="2:12">
      <c r="B460" s="117"/>
      <c r="C460" s="117"/>
      <c r="D460" s="118"/>
      <c r="E460" s="118"/>
      <c r="F460" s="118"/>
      <c r="G460" s="118"/>
      <c r="H460" s="118"/>
      <c r="I460" s="118"/>
      <c r="J460" s="118"/>
      <c r="K460" s="118"/>
      <c r="L460" s="118"/>
    </row>
    <row r="461" spans="2:12">
      <c r="B461" s="117"/>
      <c r="C461" s="117"/>
      <c r="D461" s="118"/>
      <c r="E461" s="118"/>
      <c r="F461" s="118"/>
      <c r="G461" s="118"/>
      <c r="H461" s="118"/>
      <c r="I461" s="118"/>
      <c r="J461" s="118"/>
      <c r="K461" s="118"/>
      <c r="L461" s="118"/>
    </row>
    <row r="462" spans="2:12">
      <c r="B462" s="117"/>
      <c r="C462" s="117"/>
      <c r="D462" s="118"/>
      <c r="E462" s="118"/>
      <c r="F462" s="118"/>
      <c r="G462" s="118"/>
      <c r="H462" s="118"/>
      <c r="I462" s="118"/>
      <c r="J462" s="118"/>
      <c r="K462" s="118"/>
      <c r="L462" s="118"/>
    </row>
    <row r="463" spans="2:12">
      <c r="B463" s="117"/>
      <c r="C463" s="117"/>
      <c r="D463" s="118"/>
      <c r="E463" s="118"/>
      <c r="F463" s="118"/>
      <c r="G463" s="118"/>
      <c r="H463" s="118"/>
      <c r="I463" s="118"/>
      <c r="J463" s="118"/>
      <c r="K463" s="118"/>
      <c r="L463" s="118"/>
    </row>
    <row r="464" spans="2:12">
      <c r="B464" s="117"/>
      <c r="C464" s="117"/>
      <c r="D464" s="118"/>
      <c r="E464" s="118"/>
      <c r="F464" s="118"/>
      <c r="G464" s="118"/>
      <c r="H464" s="118"/>
      <c r="I464" s="118"/>
      <c r="J464" s="118"/>
      <c r="K464" s="118"/>
      <c r="L464" s="118"/>
    </row>
    <row r="465" spans="2:12">
      <c r="B465" s="117"/>
      <c r="C465" s="117"/>
      <c r="D465" s="118"/>
      <c r="E465" s="118"/>
      <c r="F465" s="118"/>
      <c r="G465" s="118"/>
      <c r="H465" s="118"/>
      <c r="I465" s="118"/>
      <c r="J465" s="118"/>
      <c r="K465" s="118"/>
      <c r="L465" s="118"/>
    </row>
    <row r="466" spans="2:12">
      <c r="B466" s="117"/>
      <c r="C466" s="117"/>
      <c r="D466" s="118"/>
      <c r="E466" s="118"/>
      <c r="F466" s="118"/>
      <c r="G466" s="118"/>
      <c r="H466" s="118"/>
      <c r="I466" s="118"/>
      <c r="J466" s="118"/>
      <c r="K466" s="118"/>
      <c r="L466" s="118"/>
    </row>
    <row r="467" spans="2:12">
      <c r="B467" s="117"/>
      <c r="C467" s="117"/>
      <c r="D467" s="118"/>
      <c r="E467" s="118"/>
      <c r="F467" s="118"/>
      <c r="G467" s="118"/>
      <c r="H467" s="118"/>
      <c r="I467" s="118"/>
      <c r="J467" s="118"/>
      <c r="K467" s="118"/>
      <c r="L467" s="118"/>
    </row>
    <row r="468" spans="2:12">
      <c r="B468" s="117"/>
      <c r="C468" s="117"/>
      <c r="D468" s="118"/>
      <c r="E468" s="118"/>
      <c r="F468" s="118"/>
      <c r="G468" s="118"/>
      <c r="H468" s="118"/>
      <c r="I468" s="118"/>
      <c r="J468" s="118"/>
      <c r="K468" s="118"/>
      <c r="L468" s="118"/>
    </row>
    <row r="469" spans="2:12">
      <c r="B469" s="117"/>
      <c r="C469" s="117"/>
      <c r="D469" s="118"/>
      <c r="E469" s="118"/>
      <c r="F469" s="118"/>
      <c r="G469" s="118"/>
      <c r="H469" s="118"/>
      <c r="I469" s="118"/>
      <c r="J469" s="118"/>
      <c r="K469" s="118"/>
      <c r="L469" s="118"/>
    </row>
    <row r="470" spans="2:12">
      <c r="B470" s="117"/>
      <c r="C470" s="117"/>
      <c r="D470" s="118"/>
      <c r="E470" s="118"/>
      <c r="F470" s="118"/>
      <c r="G470" s="118"/>
      <c r="H470" s="118"/>
      <c r="I470" s="118"/>
      <c r="J470" s="118"/>
      <c r="K470" s="118"/>
      <c r="L470" s="118"/>
    </row>
    <row r="471" spans="2:12">
      <c r="B471" s="117"/>
      <c r="C471" s="117"/>
      <c r="D471" s="118"/>
      <c r="E471" s="118"/>
      <c r="F471" s="118"/>
      <c r="G471" s="118"/>
      <c r="H471" s="118"/>
      <c r="I471" s="118"/>
      <c r="J471" s="118"/>
      <c r="K471" s="118"/>
      <c r="L471" s="118"/>
    </row>
    <row r="472" spans="2:12">
      <c r="B472" s="117"/>
      <c r="C472" s="117"/>
      <c r="D472" s="118"/>
      <c r="E472" s="118"/>
      <c r="F472" s="118"/>
      <c r="G472" s="118"/>
      <c r="H472" s="118"/>
      <c r="I472" s="118"/>
      <c r="J472" s="118"/>
      <c r="K472" s="118"/>
      <c r="L472" s="118"/>
    </row>
    <row r="473" spans="2:12">
      <c r="B473" s="117"/>
      <c r="C473" s="117"/>
      <c r="D473" s="118"/>
      <c r="E473" s="118"/>
      <c r="F473" s="118"/>
      <c r="G473" s="118"/>
      <c r="H473" s="118"/>
      <c r="I473" s="118"/>
      <c r="J473" s="118"/>
      <c r="K473" s="118"/>
      <c r="L473" s="118"/>
    </row>
    <row r="474" spans="2:12">
      <c r="B474" s="117"/>
      <c r="C474" s="117"/>
      <c r="D474" s="118"/>
      <c r="E474" s="118"/>
      <c r="F474" s="118"/>
      <c r="G474" s="118"/>
      <c r="H474" s="118"/>
      <c r="I474" s="118"/>
      <c r="J474" s="118"/>
      <c r="K474" s="118"/>
      <c r="L474" s="118"/>
    </row>
    <row r="475" spans="2:12">
      <c r="B475" s="117"/>
      <c r="C475" s="117"/>
      <c r="D475" s="118"/>
      <c r="E475" s="118"/>
      <c r="F475" s="118"/>
      <c r="G475" s="118"/>
      <c r="H475" s="118"/>
      <c r="I475" s="118"/>
      <c r="J475" s="118"/>
      <c r="K475" s="118"/>
      <c r="L475" s="118"/>
    </row>
    <row r="476" spans="2:12">
      <c r="B476" s="117"/>
      <c r="C476" s="117"/>
      <c r="D476" s="118"/>
      <c r="E476" s="118"/>
      <c r="F476" s="118"/>
      <c r="G476" s="118"/>
      <c r="H476" s="118"/>
      <c r="I476" s="118"/>
      <c r="J476" s="118"/>
      <c r="K476" s="118"/>
      <c r="L476" s="118"/>
    </row>
    <row r="477" spans="2:12">
      <c r="B477" s="117"/>
      <c r="C477" s="117"/>
      <c r="D477" s="118"/>
      <c r="E477" s="118"/>
      <c r="F477" s="118"/>
      <c r="G477" s="118"/>
      <c r="H477" s="118"/>
      <c r="I477" s="118"/>
      <c r="J477" s="118"/>
      <c r="K477" s="118"/>
      <c r="L477" s="118"/>
    </row>
    <row r="478" spans="2:12">
      <c r="B478" s="117"/>
      <c r="C478" s="117"/>
      <c r="D478" s="118"/>
      <c r="E478" s="118"/>
      <c r="F478" s="118"/>
      <c r="G478" s="118"/>
      <c r="H478" s="118"/>
      <c r="I478" s="118"/>
      <c r="J478" s="118"/>
      <c r="K478" s="118"/>
      <c r="L478" s="118"/>
    </row>
    <row r="479" spans="2:12">
      <c r="B479" s="117"/>
      <c r="C479" s="117"/>
      <c r="D479" s="118"/>
      <c r="E479" s="118"/>
      <c r="F479" s="118"/>
      <c r="G479" s="118"/>
      <c r="H479" s="118"/>
      <c r="I479" s="118"/>
      <c r="J479" s="118"/>
      <c r="K479" s="118"/>
      <c r="L479" s="118"/>
    </row>
    <row r="480" spans="2:12">
      <c r="B480" s="117"/>
      <c r="C480" s="117"/>
      <c r="D480" s="118"/>
      <c r="E480" s="118"/>
      <c r="F480" s="118"/>
      <c r="G480" s="118"/>
      <c r="H480" s="118"/>
      <c r="I480" s="118"/>
      <c r="J480" s="118"/>
      <c r="K480" s="118"/>
      <c r="L480" s="118"/>
    </row>
    <row r="481" spans="2:12">
      <c r="B481" s="117"/>
      <c r="C481" s="117"/>
      <c r="D481" s="118"/>
      <c r="E481" s="118"/>
      <c r="F481" s="118"/>
      <c r="G481" s="118"/>
      <c r="H481" s="118"/>
      <c r="I481" s="118"/>
      <c r="J481" s="118"/>
      <c r="K481" s="118"/>
      <c r="L481" s="118"/>
    </row>
    <row r="482" spans="2:12">
      <c r="B482" s="117"/>
      <c r="C482" s="117"/>
      <c r="D482" s="118"/>
      <c r="E482" s="118"/>
      <c r="F482" s="118"/>
      <c r="G482" s="118"/>
      <c r="H482" s="118"/>
      <c r="I482" s="118"/>
      <c r="J482" s="118"/>
      <c r="K482" s="118"/>
      <c r="L482" s="118"/>
    </row>
    <row r="483" spans="2:12">
      <c r="B483" s="117"/>
      <c r="C483" s="117"/>
      <c r="D483" s="118"/>
      <c r="E483" s="118"/>
      <c r="F483" s="118"/>
      <c r="G483" s="118"/>
      <c r="H483" s="118"/>
      <c r="I483" s="118"/>
      <c r="J483" s="118"/>
      <c r="K483" s="118"/>
      <c r="L483" s="118"/>
    </row>
    <row r="484" spans="2:12">
      <c r="B484" s="117"/>
      <c r="C484" s="117"/>
      <c r="D484" s="118"/>
      <c r="E484" s="118"/>
      <c r="F484" s="118"/>
      <c r="G484" s="118"/>
      <c r="H484" s="118"/>
      <c r="I484" s="118"/>
      <c r="J484" s="118"/>
      <c r="K484" s="118"/>
      <c r="L484" s="118"/>
    </row>
    <row r="485" spans="2:12">
      <c r="B485" s="117"/>
      <c r="C485" s="117"/>
      <c r="D485" s="118"/>
      <c r="E485" s="118"/>
      <c r="F485" s="118"/>
      <c r="G485" s="118"/>
      <c r="H485" s="118"/>
      <c r="I485" s="118"/>
      <c r="J485" s="118"/>
      <c r="K485" s="118"/>
      <c r="L485" s="118"/>
    </row>
    <row r="486" spans="2:12">
      <c r="B486" s="117"/>
      <c r="C486" s="117"/>
      <c r="D486" s="118"/>
      <c r="E486" s="118"/>
      <c r="F486" s="118"/>
      <c r="G486" s="118"/>
      <c r="H486" s="118"/>
      <c r="I486" s="118"/>
      <c r="J486" s="118"/>
      <c r="K486" s="118"/>
      <c r="L486" s="118"/>
    </row>
    <row r="487" spans="2:12">
      <c r="B487" s="117"/>
      <c r="C487" s="117"/>
      <c r="D487" s="118"/>
      <c r="E487" s="118"/>
      <c r="F487" s="118"/>
      <c r="G487" s="118"/>
      <c r="H487" s="118"/>
      <c r="I487" s="118"/>
      <c r="J487" s="118"/>
      <c r="K487" s="118"/>
      <c r="L487" s="118"/>
    </row>
    <row r="488" spans="2:12">
      <c r="B488" s="117"/>
      <c r="C488" s="117"/>
      <c r="D488" s="118"/>
      <c r="E488" s="118"/>
      <c r="F488" s="118"/>
      <c r="G488" s="118"/>
      <c r="H488" s="118"/>
      <c r="I488" s="118"/>
      <c r="J488" s="118"/>
      <c r="K488" s="118"/>
      <c r="L488" s="118"/>
    </row>
    <row r="489" spans="2:12">
      <c r="B489" s="117"/>
      <c r="C489" s="117"/>
      <c r="D489" s="118"/>
      <c r="E489" s="118"/>
      <c r="F489" s="118"/>
      <c r="G489" s="118"/>
      <c r="H489" s="118"/>
      <c r="I489" s="118"/>
      <c r="J489" s="118"/>
      <c r="K489" s="118"/>
      <c r="L489" s="118"/>
    </row>
    <row r="490" spans="2:12">
      <c r="B490" s="117"/>
      <c r="C490" s="117"/>
      <c r="D490" s="118"/>
      <c r="E490" s="118"/>
      <c r="F490" s="118"/>
      <c r="G490" s="118"/>
      <c r="H490" s="118"/>
      <c r="I490" s="118"/>
      <c r="J490" s="118"/>
      <c r="K490" s="118"/>
      <c r="L490" s="118"/>
    </row>
    <row r="491" spans="2:12">
      <c r="B491" s="117"/>
      <c r="C491" s="117"/>
      <c r="D491" s="118"/>
      <c r="E491" s="118"/>
      <c r="F491" s="118"/>
      <c r="G491" s="118"/>
      <c r="H491" s="118"/>
      <c r="I491" s="118"/>
      <c r="J491" s="118"/>
      <c r="K491" s="118"/>
      <c r="L491" s="118"/>
    </row>
    <row r="492" spans="2:12">
      <c r="B492" s="117"/>
      <c r="C492" s="117"/>
      <c r="D492" s="118"/>
      <c r="E492" s="118"/>
      <c r="F492" s="118"/>
      <c r="G492" s="118"/>
      <c r="H492" s="118"/>
      <c r="I492" s="118"/>
      <c r="J492" s="118"/>
      <c r="K492" s="118"/>
      <c r="L492" s="118"/>
    </row>
    <row r="493" spans="2:12">
      <c r="B493" s="117"/>
      <c r="C493" s="117"/>
      <c r="D493" s="118"/>
      <c r="E493" s="118"/>
      <c r="F493" s="118"/>
      <c r="G493" s="118"/>
      <c r="H493" s="118"/>
      <c r="I493" s="118"/>
      <c r="J493" s="118"/>
      <c r="K493" s="118"/>
      <c r="L493" s="118"/>
    </row>
    <row r="494" spans="2:12">
      <c r="B494" s="117"/>
      <c r="C494" s="117"/>
      <c r="D494" s="118"/>
      <c r="E494" s="118"/>
      <c r="F494" s="118"/>
      <c r="G494" s="118"/>
      <c r="H494" s="118"/>
      <c r="I494" s="118"/>
      <c r="J494" s="118"/>
      <c r="K494" s="118"/>
      <c r="L494" s="118"/>
    </row>
    <row r="495" spans="2:12">
      <c r="B495" s="117"/>
      <c r="C495" s="117"/>
      <c r="D495" s="118"/>
      <c r="E495" s="118"/>
      <c r="F495" s="118"/>
      <c r="G495" s="118"/>
      <c r="H495" s="118"/>
      <c r="I495" s="118"/>
      <c r="J495" s="118"/>
      <c r="K495" s="118"/>
      <c r="L495" s="118"/>
    </row>
    <row r="496" spans="2:12">
      <c r="B496" s="117"/>
      <c r="C496" s="117"/>
      <c r="D496" s="118"/>
      <c r="E496" s="118"/>
      <c r="F496" s="118"/>
      <c r="G496" s="118"/>
      <c r="H496" s="118"/>
      <c r="I496" s="118"/>
      <c r="J496" s="118"/>
      <c r="K496" s="118"/>
      <c r="L496" s="118"/>
    </row>
    <row r="497" spans="2:12">
      <c r="B497" s="117"/>
      <c r="C497" s="117"/>
      <c r="D497" s="118"/>
      <c r="E497" s="118"/>
      <c r="F497" s="118"/>
      <c r="G497" s="118"/>
      <c r="H497" s="118"/>
      <c r="I497" s="118"/>
      <c r="J497" s="118"/>
      <c r="K497" s="118"/>
      <c r="L497" s="118"/>
    </row>
    <row r="498" spans="2:12">
      <c r="B498" s="117"/>
      <c r="C498" s="117"/>
      <c r="D498" s="118"/>
      <c r="E498" s="118"/>
      <c r="F498" s="118"/>
      <c r="G498" s="118"/>
      <c r="H498" s="118"/>
      <c r="I498" s="118"/>
      <c r="J498" s="118"/>
      <c r="K498" s="118"/>
      <c r="L498" s="118"/>
    </row>
    <row r="499" spans="2:12">
      <c r="B499" s="117"/>
      <c r="C499" s="117"/>
      <c r="D499" s="118"/>
      <c r="E499" s="118"/>
      <c r="F499" s="118"/>
      <c r="G499" s="118"/>
      <c r="H499" s="118"/>
      <c r="I499" s="118"/>
      <c r="J499" s="118"/>
      <c r="K499" s="118"/>
      <c r="L499" s="118"/>
    </row>
    <row r="500" spans="2:12">
      <c r="B500" s="117"/>
      <c r="C500" s="117"/>
      <c r="D500" s="118"/>
      <c r="E500" s="118"/>
      <c r="F500" s="118"/>
      <c r="G500" s="118"/>
      <c r="H500" s="118"/>
      <c r="I500" s="118"/>
      <c r="J500" s="118"/>
      <c r="K500" s="118"/>
      <c r="L500" s="118"/>
    </row>
    <row r="501" spans="2:12">
      <c r="B501" s="117"/>
      <c r="C501" s="117"/>
      <c r="D501" s="118"/>
      <c r="E501" s="118"/>
      <c r="F501" s="118"/>
      <c r="G501" s="118"/>
      <c r="H501" s="118"/>
      <c r="I501" s="118"/>
      <c r="J501" s="118"/>
      <c r="K501" s="118"/>
      <c r="L501" s="118"/>
    </row>
    <row r="502" spans="2:12">
      <c r="B502" s="117"/>
      <c r="C502" s="117"/>
      <c r="D502" s="118"/>
      <c r="E502" s="118"/>
      <c r="F502" s="118"/>
      <c r="G502" s="118"/>
      <c r="H502" s="118"/>
      <c r="I502" s="118"/>
      <c r="J502" s="118"/>
      <c r="K502" s="118"/>
      <c r="L502" s="118"/>
    </row>
    <row r="503" spans="2:12">
      <c r="B503" s="117"/>
      <c r="C503" s="117"/>
      <c r="D503" s="118"/>
      <c r="E503" s="118"/>
      <c r="F503" s="118"/>
      <c r="G503" s="118"/>
      <c r="H503" s="118"/>
      <c r="I503" s="118"/>
      <c r="J503" s="118"/>
      <c r="K503" s="118"/>
      <c r="L503" s="118"/>
    </row>
    <row r="504" spans="2:12">
      <c r="B504" s="117"/>
      <c r="C504" s="117"/>
      <c r="D504" s="118"/>
      <c r="E504" s="118"/>
      <c r="F504" s="118"/>
      <c r="G504" s="118"/>
      <c r="H504" s="118"/>
      <c r="I504" s="118"/>
      <c r="J504" s="118"/>
      <c r="K504" s="118"/>
      <c r="L504" s="118"/>
    </row>
    <row r="505" spans="2:12">
      <c r="B505" s="117"/>
      <c r="C505" s="117"/>
      <c r="D505" s="118"/>
      <c r="E505" s="118"/>
      <c r="F505" s="118"/>
      <c r="G505" s="118"/>
      <c r="H505" s="118"/>
      <c r="I505" s="118"/>
      <c r="J505" s="118"/>
      <c r="K505" s="118"/>
      <c r="L505" s="118"/>
    </row>
    <row r="506" spans="2:12">
      <c r="D506" s="1"/>
    </row>
    <row r="507" spans="2:12">
      <c r="D507" s="1"/>
    </row>
    <row r="508" spans="2:12">
      <c r="E508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58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6.85546875" style="1" bestFit="1" customWidth="1"/>
    <col min="9" max="9" width="10.85546875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46" t="s">
        <v>147</v>
      </c>
      <c r="C1" s="67" t="s" vm="1">
        <v>231</v>
      </c>
    </row>
    <row r="2" spans="2:11">
      <c r="B2" s="46" t="s">
        <v>146</v>
      </c>
      <c r="C2" s="67" t="s">
        <v>232</v>
      </c>
    </row>
    <row r="3" spans="2:11">
      <c r="B3" s="46" t="s">
        <v>148</v>
      </c>
      <c r="C3" s="67" t="s">
        <v>233</v>
      </c>
    </row>
    <row r="4" spans="2:11">
      <c r="B4" s="46" t="s">
        <v>149</v>
      </c>
      <c r="C4" s="67">
        <v>8802</v>
      </c>
    </row>
    <row r="6" spans="2:11" ht="26.25" customHeight="1">
      <c r="B6" s="145" t="s">
        <v>176</v>
      </c>
      <c r="C6" s="146"/>
      <c r="D6" s="146"/>
      <c r="E6" s="146"/>
      <c r="F6" s="146"/>
      <c r="G6" s="146"/>
      <c r="H6" s="146"/>
      <c r="I6" s="146"/>
      <c r="J6" s="146"/>
      <c r="K6" s="147"/>
    </row>
    <row r="7" spans="2:11" ht="26.25" customHeight="1">
      <c r="B7" s="145" t="s">
        <v>102</v>
      </c>
      <c r="C7" s="146"/>
      <c r="D7" s="146"/>
      <c r="E7" s="146"/>
      <c r="F7" s="146"/>
      <c r="G7" s="146"/>
      <c r="H7" s="146"/>
      <c r="I7" s="146"/>
      <c r="J7" s="146"/>
      <c r="K7" s="147"/>
    </row>
    <row r="8" spans="2:11" s="3" customFormat="1" ht="63">
      <c r="B8" s="21" t="s">
        <v>117</v>
      </c>
      <c r="C8" s="29" t="s">
        <v>47</v>
      </c>
      <c r="D8" s="29" t="s">
        <v>67</v>
      </c>
      <c r="E8" s="29" t="s">
        <v>104</v>
      </c>
      <c r="F8" s="29" t="s">
        <v>105</v>
      </c>
      <c r="G8" s="29" t="s">
        <v>207</v>
      </c>
      <c r="H8" s="29" t="s">
        <v>206</v>
      </c>
      <c r="I8" s="29" t="s">
        <v>112</v>
      </c>
      <c r="J8" s="29" t="s">
        <v>150</v>
      </c>
      <c r="K8" s="30" t="s">
        <v>152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214</v>
      </c>
      <c r="H9" s="15"/>
      <c r="I9" s="15" t="s">
        <v>210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68" t="s">
        <v>51</v>
      </c>
      <c r="C11" s="69"/>
      <c r="D11" s="69"/>
      <c r="E11" s="69"/>
      <c r="F11" s="69"/>
      <c r="G11" s="77"/>
      <c r="H11" s="79"/>
      <c r="I11" s="77">
        <v>-35376.238026315004</v>
      </c>
      <c r="J11" s="78">
        <f>IFERROR(I11/$I$11,0)</f>
        <v>1</v>
      </c>
      <c r="K11" s="78">
        <f>I11/'סכום נכסי הקרן'!$C$42</f>
        <v>-7.5734850105317912E-3</v>
      </c>
    </row>
    <row r="12" spans="2:11" ht="19.5" customHeight="1">
      <c r="B12" s="70" t="s">
        <v>35</v>
      </c>
      <c r="C12" s="71"/>
      <c r="D12" s="71"/>
      <c r="E12" s="71"/>
      <c r="F12" s="71"/>
      <c r="G12" s="80"/>
      <c r="H12" s="82"/>
      <c r="I12" s="80">
        <v>-34484.489428172994</v>
      </c>
      <c r="J12" s="81">
        <f t="shared" ref="J12:J75" si="0">IFERROR(I12/$I$11,0)</f>
        <v>0.97479244125735831</v>
      </c>
      <c r="K12" s="81">
        <f>I12/'סכום נכסי הקרן'!$C$42</f>
        <v>-7.3825759422422952E-3</v>
      </c>
    </row>
    <row r="13" spans="2:11">
      <c r="B13" s="89" t="s">
        <v>193</v>
      </c>
      <c r="C13" s="71"/>
      <c r="D13" s="71"/>
      <c r="E13" s="71"/>
      <c r="F13" s="71"/>
      <c r="G13" s="80"/>
      <c r="H13" s="82"/>
      <c r="I13" s="80">
        <v>-576.21322293499998</v>
      </c>
      <c r="J13" s="81">
        <f t="shared" si="0"/>
        <v>1.6288142976264956E-2</v>
      </c>
      <c r="K13" s="81">
        <f>I13/'סכום נכסי הקרן'!$C$42</f>
        <v>-1.2335800668014131E-4</v>
      </c>
    </row>
    <row r="14" spans="2:11">
      <c r="B14" s="76" t="s">
        <v>2360</v>
      </c>
      <c r="C14" s="73" t="s">
        <v>2361</v>
      </c>
      <c r="D14" s="86" t="s">
        <v>549</v>
      </c>
      <c r="E14" s="86" t="s">
        <v>134</v>
      </c>
      <c r="F14" s="94">
        <v>44952</v>
      </c>
      <c r="G14" s="83">
        <v>1634916.282009</v>
      </c>
      <c r="H14" s="85">
        <v>-27.116361999999999</v>
      </c>
      <c r="I14" s="83">
        <v>-443.32981949499998</v>
      </c>
      <c r="J14" s="84">
        <f t="shared" si="0"/>
        <v>1.2531853137273223E-2</v>
      </c>
      <c r="K14" s="84">
        <f>I14/'סכום נכסי הקרן'!$C$42</f>
        <v>-9.4909801889324564E-5</v>
      </c>
    </row>
    <row r="15" spans="2:11">
      <c r="B15" s="76" t="s">
        <v>979</v>
      </c>
      <c r="C15" s="73" t="s">
        <v>2362</v>
      </c>
      <c r="D15" s="86" t="s">
        <v>549</v>
      </c>
      <c r="E15" s="86" t="s">
        <v>134</v>
      </c>
      <c r="F15" s="94">
        <v>44952</v>
      </c>
      <c r="G15" s="83">
        <v>2721118.8063039999</v>
      </c>
      <c r="H15" s="85">
        <v>-12.664854999999999</v>
      </c>
      <c r="I15" s="83">
        <v>-344.62574234800007</v>
      </c>
      <c r="J15" s="84">
        <f t="shared" si="0"/>
        <v>9.7417295217102056E-3</v>
      </c>
      <c r="K15" s="84">
        <f>I15/'סכום נכסי הקרן'!$C$42</f>
        <v>-7.3778842509327288E-5</v>
      </c>
    </row>
    <row r="16" spans="2:11" s="6" customFormat="1">
      <c r="B16" s="76" t="s">
        <v>989</v>
      </c>
      <c r="C16" s="73" t="s">
        <v>2363</v>
      </c>
      <c r="D16" s="86" t="s">
        <v>549</v>
      </c>
      <c r="E16" s="86" t="s">
        <v>134</v>
      </c>
      <c r="F16" s="94">
        <v>44882</v>
      </c>
      <c r="G16" s="83">
        <v>735541.62559399987</v>
      </c>
      <c r="H16" s="85">
        <v>-7.2972849999999996</v>
      </c>
      <c r="I16" s="83">
        <v>-53.674570034999995</v>
      </c>
      <c r="J16" s="84">
        <f t="shared" si="0"/>
        <v>1.5172492336543409E-3</v>
      </c>
      <c r="K16" s="84">
        <f>I16/'סכום נכסי הקרן'!$C$42</f>
        <v>-1.1490864328321998E-5</v>
      </c>
    </row>
    <row r="17" spans="2:11" s="6" customFormat="1">
      <c r="B17" s="76" t="s">
        <v>989</v>
      </c>
      <c r="C17" s="73" t="s">
        <v>2364</v>
      </c>
      <c r="D17" s="86" t="s">
        <v>549</v>
      </c>
      <c r="E17" s="86" t="s">
        <v>134</v>
      </c>
      <c r="F17" s="94">
        <v>44965</v>
      </c>
      <c r="G17" s="83">
        <v>764685.02685599995</v>
      </c>
      <c r="H17" s="85">
        <v>-6.2907599999999997</v>
      </c>
      <c r="I17" s="83">
        <v>-48.104498464999999</v>
      </c>
      <c r="J17" s="84">
        <f t="shared" si="0"/>
        <v>1.3597968904782056E-3</v>
      </c>
      <c r="K17" s="84">
        <f>I17/'סכום נכסי הקרן'!$C$42</f>
        <v>-1.0298401367404431E-5</v>
      </c>
    </row>
    <row r="18" spans="2:11" s="6" customFormat="1">
      <c r="B18" s="76" t="s">
        <v>1095</v>
      </c>
      <c r="C18" s="73" t="s">
        <v>2365</v>
      </c>
      <c r="D18" s="86" t="s">
        <v>549</v>
      </c>
      <c r="E18" s="86" t="s">
        <v>134</v>
      </c>
      <c r="F18" s="94">
        <v>44965</v>
      </c>
      <c r="G18" s="83">
        <v>653953.61000999995</v>
      </c>
      <c r="H18" s="85">
        <v>15.568617</v>
      </c>
      <c r="I18" s="83">
        <v>101.81153435100001</v>
      </c>
      <c r="J18" s="84">
        <f t="shared" si="0"/>
        <v>-2.8779638545869792E-3</v>
      </c>
      <c r="K18" s="84">
        <f>I18/'סכום נכסי הקרן'!$C$42</f>
        <v>2.1796216113566786E-5</v>
      </c>
    </row>
    <row r="19" spans="2:11">
      <c r="B19" s="76" t="s">
        <v>1095</v>
      </c>
      <c r="C19" s="73" t="s">
        <v>2366</v>
      </c>
      <c r="D19" s="86" t="s">
        <v>549</v>
      </c>
      <c r="E19" s="86" t="s">
        <v>134</v>
      </c>
      <c r="F19" s="94">
        <v>44952</v>
      </c>
      <c r="G19" s="83">
        <v>1882790.2859469997</v>
      </c>
      <c r="H19" s="85">
        <v>27.412662000000001</v>
      </c>
      <c r="I19" s="83">
        <v>516.12294569400001</v>
      </c>
      <c r="J19" s="84">
        <f t="shared" si="0"/>
        <v>-1.4589537341705929E-2</v>
      </c>
      <c r="K19" s="84">
        <f>I19/'סכום נכסי הקרן'!$C$42</f>
        <v>1.1049364236800369E-4</v>
      </c>
    </row>
    <row r="20" spans="2:11">
      <c r="B20" s="76" t="s">
        <v>1022</v>
      </c>
      <c r="C20" s="73" t="s">
        <v>2367</v>
      </c>
      <c r="D20" s="86" t="s">
        <v>549</v>
      </c>
      <c r="E20" s="86" t="s">
        <v>134</v>
      </c>
      <c r="F20" s="94">
        <v>44917</v>
      </c>
      <c r="G20" s="83">
        <v>2590116.5857759998</v>
      </c>
      <c r="H20" s="85">
        <v>-6.9257999999999997</v>
      </c>
      <c r="I20" s="83">
        <v>-179.386300793</v>
      </c>
      <c r="J20" s="84">
        <f t="shared" si="0"/>
        <v>5.0708133708157865E-3</v>
      </c>
      <c r="K20" s="84">
        <f>I20/'סכום נכסי הקרן'!$C$42</f>
        <v>-3.8403729055077551E-5</v>
      </c>
    </row>
    <row r="21" spans="2:11">
      <c r="B21" s="76" t="s">
        <v>1022</v>
      </c>
      <c r="C21" s="73" t="s">
        <v>2368</v>
      </c>
      <c r="D21" s="86" t="s">
        <v>549</v>
      </c>
      <c r="E21" s="86" t="s">
        <v>134</v>
      </c>
      <c r="F21" s="94">
        <v>44679</v>
      </c>
      <c r="G21" s="83">
        <v>2205510.4709399999</v>
      </c>
      <c r="H21" s="85">
        <v>-5.6688359999999998</v>
      </c>
      <c r="I21" s="83">
        <v>-125.02677184400001</v>
      </c>
      <c r="J21" s="84">
        <f t="shared" si="0"/>
        <v>3.5342020186261034E-3</v>
      </c>
      <c r="K21" s="84">
        <f>I21/'סכום נכסי הקרן'!$C$42</f>
        <v>-2.6766226012255993E-5</v>
      </c>
    </row>
    <row r="22" spans="2:11">
      <c r="B22" s="72"/>
      <c r="C22" s="73"/>
      <c r="D22" s="73"/>
      <c r="E22" s="73"/>
      <c r="F22" s="73"/>
      <c r="G22" s="83"/>
      <c r="H22" s="85"/>
      <c r="I22" s="73"/>
      <c r="J22" s="84"/>
      <c r="K22" s="73"/>
    </row>
    <row r="23" spans="2:11">
      <c r="B23" s="89" t="s">
        <v>2369</v>
      </c>
      <c r="C23" s="71"/>
      <c r="D23" s="71"/>
      <c r="E23" s="71"/>
      <c r="F23" s="71"/>
      <c r="G23" s="80"/>
      <c r="H23" s="82"/>
      <c r="I23" s="80">
        <v>-27596.131854112995</v>
      </c>
      <c r="J23" s="81">
        <f t="shared" si="0"/>
        <v>0.78007536679240197</v>
      </c>
      <c r="K23" s="81">
        <f>I23/'סכום נכסי הקרן'!$C$42</f>
        <v>-5.9078890974873458E-3</v>
      </c>
    </row>
    <row r="24" spans="2:11">
      <c r="B24" s="76" t="s">
        <v>2370</v>
      </c>
      <c r="C24" s="73" t="s">
        <v>2371</v>
      </c>
      <c r="D24" s="86" t="s">
        <v>549</v>
      </c>
      <c r="E24" s="86" t="s">
        <v>133</v>
      </c>
      <c r="F24" s="94">
        <v>44817</v>
      </c>
      <c r="G24" s="83">
        <v>4202019.1421039999</v>
      </c>
      <c r="H24" s="85">
        <v>-9.2818240000000003</v>
      </c>
      <c r="I24" s="83">
        <v>-390.02400106799996</v>
      </c>
      <c r="J24" s="84">
        <f t="shared" si="0"/>
        <v>1.102502761254253E-2</v>
      </c>
      <c r="K24" s="84">
        <f>I24/'סכום נכסי הקרן'!$C$42</f>
        <v>-8.3497881364289958E-5</v>
      </c>
    </row>
    <row r="25" spans="2:11">
      <c r="B25" s="76" t="s">
        <v>2372</v>
      </c>
      <c r="C25" s="73" t="s">
        <v>2373</v>
      </c>
      <c r="D25" s="86" t="s">
        <v>549</v>
      </c>
      <c r="E25" s="86" t="s">
        <v>133</v>
      </c>
      <c r="F25" s="94">
        <v>44817</v>
      </c>
      <c r="G25" s="83">
        <v>3439626.5079000001</v>
      </c>
      <c r="H25" s="85">
        <v>-9.2288379999999997</v>
      </c>
      <c r="I25" s="83">
        <v>-317.43757178699997</v>
      </c>
      <c r="J25" s="84">
        <f t="shared" si="0"/>
        <v>8.9731862260444585E-3</v>
      </c>
      <c r="K25" s="84">
        <f>I25/'סכום נכסי הקרן'!$C$42</f>
        <v>-6.7958291379658034E-5</v>
      </c>
    </row>
    <row r="26" spans="2:11">
      <c r="B26" s="76" t="s">
        <v>2374</v>
      </c>
      <c r="C26" s="73" t="s">
        <v>2375</v>
      </c>
      <c r="D26" s="86" t="s">
        <v>549</v>
      </c>
      <c r="E26" s="86" t="s">
        <v>133</v>
      </c>
      <c r="F26" s="94">
        <v>44951</v>
      </c>
      <c r="G26" s="83">
        <v>2108398.52055</v>
      </c>
      <c r="H26" s="85">
        <v>-8.2331059999999994</v>
      </c>
      <c r="I26" s="83">
        <v>-173.58669363500002</v>
      </c>
      <c r="J26" s="84">
        <f t="shared" si="0"/>
        <v>4.906872616185917E-3</v>
      </c>
      <c r="K26" s="84">
        <f>I26/'סכום נכסי הקרן'!$C$42</f>
        <v>-3.7162126207272959E-5</v>
      </c>
    </row>
    <row r="27" spans="2:11">
      <c r="B27" s="76" t="s">
        <v>2374</v>
      </c>
      <c r="C27" s="73" t="s">
        <v>2376</v>
      </c>
      <c r="D27" s="86" t="s">
        <v>549</v>
      </c>
      <c r="E27" s="86" t="s">
        <v>133</v>
      </c>
      <c r="F27" s="94">
        <v>44951</v>
      </c>
      <c r="G27" s="83">
        <v>838337.12205000001</v>
      </c>
      <c r="H27" s="85">
        <v>-8.2331059999999994</v>
      </c>
      <c r="I27" s="83">
        <v>-69.02118729</v>
      </c>
      <c r="J27" s="84">
        <f t="shared" si="0"/>
        <v>1.9510606876473929E-3</v>
      </c>
      <c r="K27" s="84">
        <f>I27/'סכום נכסי הקרן'!$C$42</f>
        <v>-1.4776328872535379E-5</v>
      </c>
    </row>
    <row r="28" spans="2:11">
      <c r="B28" s="76" t="s">
        <v>2377</v>
      </c>
      <c r="C28" s="73" t="s">
        <v>2378</v>
      </c>
      <c r="D28" s="86" t="s">
        <v>549</v>
      </c>
      <c r="E28" s="86" t="s">
        <v>133</v>
      </c>
      <c r="F28" s="94">
        <v>44951</v>
      </c>
      <c r="G28" s="83">
        <v>2409598.3092</v>
      </c>
      <c r="H28" s="85">
        <v>-8.2331059999999994</v>
      </c>
      <c r="I28" s="83">
        <v>-198.384792726</v>
      </c>
      <c r="J28" s="84">
        <f t="shared" si="0"/>
        <v>5.6078544185062668E-3</v>
      </c>
      <c r="K28" s="84">
        <f>I28/'סכום נכסי הקרן'!$C$42</f>
        <v>-4.2471001379801682E-5</v>
      </c>
    </row>
    <row r="29" spans="2:11">
      <c r="B29" s="76" t="s">
        <v>2379</v>
      </c>
      <c r="C29" s="73" t="s">
        <v>2380</v>
      </c>
      <c r="D29" s="86" t="s">
        <v>549</v>
      </c>
      <c r="E29" s="86" t="s">
        <v>133</v>
      </c>
      <c r="F29" s="94">
        <v>44951</v>
      </c>
      <c r="G29" s="83">
        <v>2676253.978108</v>
      </c>
      <c r="H29" s="85">
        <v>-8.1840799999999998</v>
      </c>
      <c r="I29" s="83">
        <v>-219.02677691599996</v>
      </c>
      <c r="J29" s="84">
        <f t="shared" si="0"/>
        <v>6.19135298538738E-3</v>
      </c>
      <c r="K29" s="84">
        <f>I29/'סכום נכסי הקרן'!$C$42</f>
        <v>-4.6890119029742578E-5</v>
      </c>
    </row>
    <row r="30" spans="2:11">
      <c r="B30" s="76" t="s">
        <v>2379</v>
      </c>
      <c r="C30" s="73" t="s">
        <v>2381</v>
      </c>
      <c r="D30" s="86" t="s">
        <v>549</v>
      </c>
      <c r="E30" s="86" t="s">
        <v>133</v>
      </c>
      <c r="F30" s="94">
        <v>44951</v>
      </c>
      <c r="G30" s="83">
        <v>4520044.260338</v>
      </c>
      <c r="H30" s="85">
        <v>-8.1840799999999998</v>
      </c>
      <c r="I30" s="83">
        <v>-369.92405577300002</v>
      </c>
      <c r="J30" s="84">
        <f t="shared" si="0"/>
        <v>1.0456851163705648E-2</v>
      </c>
      <c r="K30" s="84">
        <f>I30/'סכום נכסי הקרן'!$C$42</f>
        <v>-7.9194805545686634E-5</v>
      </c>
    </row>
    <row r="31" spans="2:11">
      <c r="B31" s="76" t="s">
        <v>2382</v>
      </c>
      <c r="C31" s="73" t="s">
        <v>2383</v>
      </c>
      <c r="D31" s="86" t="s">
        <v>549</v>
      </c>
      <c r="E31" s="86" t="s">
        <v>133</v>
      </c>
      <c r="F31" s="94">
        <v>44816</v>
      </c>
      <c r="G31" s="83">
        <v>605311.47858</v>
      </c>
      <c r="H31" s="85">
        <v>-8.3749749999999992</v>
      </c>
      <c r="I31" s="83">
        <v>-50.694684729999999</v>
      </c>
      <c r="J31" s="84">
        <f t="shared" si="0"/>
        <v>1.4330151411885627E-3</v>
      </c>
      <c r="K31" s="84">
        <f>I31/'סכום נכסי הקרן'!$C$42</f>
        <v>-1.0852918691656679E-5</v>
      </c>
    </row>
    <row r="32" spans="2:11">
      <c r="B32" s="76" t="s">
        <v>2382</v>
      </c>
      <c r="C32" s="73" t="s">
        <v>2384</v>
      </c>
      <c r="D32" s="86" t="s">
        <v>549</v>
      </c>
      <c r="E32" s="86" t="s">
        <v>133</v>
      </c>
      <c r="F32" s="94">
        <v>44816</v>
      </c>
      <c r="G32" s="83">
        <v>1824592.94502</v>
      </c>
      <c r="H32" s="85">
        <v>-8.3749749999999992</v>
      </c>
      <c r="I32" s="83">
        <v>-152.80920217400001</v>
      </c>
      <c r="J32" s="84">
        <f t="shared" si="0"/>
        <v>4.3195435891270062E-3</v>
      </c>
      <c r="K32" s="84">
        <f>I32/'סכום נכסי הקרן'!$C$42</f>
        <v>-3.271399862459208E-5</v>
      </c>
    </row>
    <row r="33" spans="2:11">
      <c r="B33" s="76" t="s">
        <v>2385</v>
      </c>
      <c r="C33" s="73" t="s">
        <v>2386</v>
      </c>
      <c r="D33" s="86" t="s">
        <v>549</v>
      </c>
      <c r="E33" s="86" t="s">
        <v>133</v>
      </c>
      <c r="F33" s="94">
        <v>44816</v>
      </c>
      <c r="G33" s="83">
        <v>1703465.427804</v>
      </c>
      <c r="H33" s="85">
        <v>-8.3424010000000006</v>
      </c>
      <c r="I33" s="83">
        <v>-142.10990965099998</v>
      </c>
      <c r="J33" s="84">
        <f t="shared" si="0"/>
        <v>4.0171006749018922E-3</v>
      </c>
      <c r="K33" s="84">
        <f>I33/'סכום נכסי הקרן'!$C$42</f>
        <v>-3.0423451747166621E-5</v>
      </c>
    </row>
    <row r="34" spans="2:11">
      <c r="B34" s="76" t="s">
        <v>2385</v>
      </c>
      <c r="C34" s="73" t="s">
        <v>2387</v>
      </c>
      <c r="D34" s="86" t="s">
        <v>549</v>
      </c>
      <c r="E34" s="86" t="s">
        <v>133</v>
      </c>
      <c r="F34" s="94">
        <v>44816</v>
      </c>
      <c r="G34" s="83">
        <v>3027467.3620499996</v>
      </c>
      <c r="H34" s="85">
        <v>-8.3424010000000006</v>
      </c>
      <c r="I34" s="83">
        <v>-252.563454501</v>
      </c>
      <c r="J34" s="84">
        <f t="shared" si="0"/>
        <v>7.1393530966500137E-3</v>
      </c>
      <c r="K34" s="84">
        <f>I34/'סכום נכסי הקרן'!$C$42</f>
        <v>-5.4069783662372604E-5</v>
      </c>
    </row>
    <row r="35" spans="2:11">
      <c r="B35" s="76" t="s">
        <v>2388</v>
      </c>
      <c r="C35" s="73" t="s">
        <v>2389</v>
      </c>
      <c r="D35" s="86" t="s">
        <v>549</v>
      </c>
      <c r="E35" s="86" t="s">
        <v>133</v>
      </c>
      <c r="F35" s="94">
        <v>44950</v>
      </c>
      <c r="G35" s="83">
        <v>2531727.4537800001</v>
      </c>
      <c r="H35" s="85">
        <v>-7.5238060000000004</v>
      </c>
      <c r="I35" s="83">
        <v>-190.48227125</v>
      </c>
      <c r="J35" s="84">
        <f t="shared" si="0"/>
        <v>5.3844694031148161E-3</v>
      </c>
      <c r="K35" s="84">
        <f>I35/'סכום נכסי הקרן'!$C$42</f>
        <v>-4.0779198314157119E-5</v>
      </c>
    </row>
    <row r="36" spans="2:11">
      <c r="B36" s="76" t="s">
        <v>2390</v>
      </c>
      <c r="C36" s="73" t="s">
        <v>2391</v>
      </c>
      <c r="D36" s="86" t="s">
        <v>549</v>
      </c>
      <c r="E36" s="86" t="s">
        <v>133</v>
      </c>
      <c r="F36" s="94">
        <v>44950</v>
      </c>
      <c r="G36" s="83">
        <v>3642570.1086840006</v>
      </c>
      <c r="H36" s="85">
        <v>-7.4013200000000001</v>
      </c>
      <c r="I36" s="83">
        <v>-269.59826498899997</v>
      </c>
      <c r="J36" s="84">
        <f t="shared" si="0"/>
        <v>7.620885657442047E-3</v>
      </c>
      <c r="K36" s="84">
        <f>I36/'סכום נכסי הקרן'!$C$42</f>
        <v>-5.7716663293614059E-5</v>
      </c>
    </row>
    <row r="37" spans="2:11">
      <c r="B37" s="76" t="s">
        <v>2392</v>
      </c>
      <c r="C37" s="73" t="s">
        <v>2393</v>
      </c>
      <c r="D37" s="86" t="s">
        <v>549</v>
      </c>
      <c r="E37" s="86" t="s">
        <v>133</v>
      </c>
      <c r="F37" s="94">
        <v>44950</v>
      </c>
      <c r="G37" s="83">
        <v>2124959.9590799999</v>
      </c>
      <c r="H37" s="85">
        <v>-7.3948809999999998</v>
      </c>
      <c r="I37" s="83">
        <v>-157.13825889600002</v>
      </c>
      <c r="J37" s="84">
        <f t="shared" si="0"/>
        <v>4.4419154682052682E-3</v>
      </c>
      <c r="K37" s="84">
        <f>I37/'סכום נכסי הקרן'!$C$42</f>
        <v>-3.3640780216501903E-5</v>
      </c>
    </row>
    <row r="38" spans="2:11">
      <c r="B38" s="76" t="s">
        <v>2394</v>
      </c>
      <c r="C38" s="73" t="s">
        <v>2395</v>
      </c>
      <c r="D38" s="86" t="s">
        <v>549</v>
      </c>
      <c r="E38" s="86" t="s">
        <v>133</v>
      </c>
      <c r="F38" s="94">
        <v>44952</v>
      </c>
      <c r="G38" s="83">
        <v>2856254.846539</v>
      </c>
      <c r="H38" s="85">
        <v>-7.2813369999999997</v>
      </c>
      <c r="I38" s="83">
        <v>-207.973551149</v>
      </c>
      <c r="J38" s="84">
        <f t="shared" si="0"/>
        <v>5.878905241261001E-3</v>
      </c>
      <c r="K38" s="84">
        <f>I38/'סכום נכסי הקרן'!$C$42</f>
        <v>-4.4523800723026974E-5</v>
      </c>
    </row>
    <row r="39" spans="2:11">
      <c r="B39" s="76" t="s">
        <v>2396</v>
      </c>
      <c r="C39" s="73" t="s">
        <v>2397</v>
      </c>
      <c r="D39" s="86" t="s">
        <v>549</v>
      </c>
      <c r="E39" s="86" t="s">
        <v>133</v>
      </c>
      <c r="F39" s="94">
        <v>44952</v>
      </c>
      <c r="G39" s="83">
        <v>5774664.2259</v>
      </c>
      <c r="H39" s="85">
        <v>-7.2556409999999998</v>
      </c>
      <c r="I39" s="83">
        <v>-418.98891841799997</v>
      </c>
      <c r="J39" s="84">
        <f t="shared" si="0"/>
        <v>1.1843795208137463E-2</v>
      </c>
      <c r="K39" s="84">
        <f>I39/'סכום נכסי הקרן'!$C$42</f>
        <v>-8.9698805476637341E-5</v>
      </c>
    </row>
    <row r="40" spans="2:11">
      <c r="B40" s="76" t="s">
        <v>2398</v>
      </c>
      <c r="C40" s="73" t="s">
        <v>2399</v>
      </c>
      <c r="D40" s="86" t="s">
        <v>549</v>
      </c>
      <c r="E40" s="86" t="s">
        <v>133</v>
      </c>
      <c r="F40" s="94">
        <v>44952</v>
      </c>
      <c r="G40" s="83">
        <v>2918860.7240590001</v>
      </c>
      <c r="H40" s="85">
        <v>-7.2139110000000004</v>
      </c>
      <c r="I40" s="83">
        <v>-210.56402256999999</v>
      </c>
      <c r="J40" s="84">
        <f t="shared" si="0"/>
        <v>5.952131552636253E-3</v>
      </c>
      <c r="K40" s="84">
        <f>I40/'סכום נכסי הקרן'!$C$42</f>
        <v>-4.5078379094603986E-5</v>
      </c>
    </row>
    <row r="41" spans="2:11">
      <c r="B41" s="76" t="s">
        <v>2400</v>
      </c>
      <c r="C41" s="73" t="s">
        <v>2401</v>
      </c>
      <c r="D41" s="86" t="s">
        <v>549</v>
      </c>
      <c r="E41" s="86" t="s">
        <v>133</v>
      </c>
      <c r="F41" s="94">
        <v>44900</v>
      </c>
      <c r="G41" s="83">
        <v>3242152.4482430001</v>
      </c>
      <c r="H41" s="85">
        <v>-7.8495699999999999</v>
      </c>
      <c r="I41" s="83">
        <v>-254.49502764799996</v>
      </c>
      <c r="J41" s="84">
        <f t="shared" si="0"/>
        <v>7.1939539602456038E-3</v>
      </c>
      <c r="K41" s="84">
        <f>I41/'סכום נכסי הקרן'!$C$42</f>
        <v>-5.4483302484375905E-5</v>
      </c>
    </row>
    <row r="42" spans="2:11">
      <c r="B42" s="76" t="s">
        <v>2402</v>
      </c>
      <c r="C42" s="73" t="s">
        <v>2403</v>
      </c>
      <c r="D42" s="86" t="s">
        <v>549</v>
      </c>
      <c r="E42" s="86" t="s">
        <v>133</v>
      </c>
      <c r="F42" s="94">
        <v>44900</v>
      </c>
      <c r="G42" s="83">
        <v>3742359.8991800006</v>
      </c>
      <c r="H42" s="85">
        <v>-7.827007</v>
      </c>
      <c r="I42" s="83">
        <v>-292.91478559799998</v>
      </c>
      <c r="J42" s="84">
        <f t="shared" si="0"/>
        <v>8.2799868482372856E-3</v>
      </c>
      <c r="K42" s="84">
        <f>I42/'סכום נכסי הקרן'!$C$42</f>
        <v>-6.2708356282525451E-5</v>
      </c>
    </row>
    <row r="43" spans="2:11">
      <c r="B43" s="76" t="s">
        <v>2402</v>
      </c>
      <c r="C43" s="73" t="s">
        <v>2404</v>
      </c>
      <c r="D43" s="86" t="s">
        <v>549</v>
      </c>
      <c r="E43" s="86" t="s">
        <v>133</v>
      </c>
      <c r="F43" s="94">
        <v>44900</v>
      </c>
      <c r="G43" s="83">
        <v>1826854.0655400001</v>
      </c>
      <c r="H43" s="85">
        <v>-7.827007</v>
      </c>
      <c r="I43" s="83">
        <v>-142.988002567</v>
      </c>
      <c r="J43" s="84">
        <f t="shared" si="0"/>
        <v>4.0419222208036027E-3</v>
      </c>
      <c r="K43" s="84">
        <f>I43/'סכום נכסי הקרן'!$C$42</f>
        <v>-3.0611437352991451E-5</v>
      </c>
    </row>
    <row r="44" spans="2:11">
      <c r="B44" s="76" t="s">
        <v>2405</v>
      </c>
      <c r="C44" s="73" t="s">
        <v>2406</v>
      </c>
      <c r="D44" s="86" t="s">
        <v>549</v>
      </c>
      <c r="E44" s="86" t="s">
        <v>133</v>
      </c>
      <c r="F44" s="94">
        <v>44900</v>
      </c>
      <c r="G44" s="83">
        <v>2448882.41328</v>
      </c>
      <c r="H44" s="85">
        <v>-7.7625950000000001</v>
      </c>
      <c r="I44" s="83">
        <v>-190.09681382099996</v>
      </c>
      <c r="J44" s="84">
        <f t="shared" si="0"/>
        <v>5.3735734613611077E-3</v>
      </c>
      <c r="K44" s="84">
        <f>I44/'סכום נכסי הקרן'!$C$42</f>
        <v>-4.0696678062609781E-5</v>
      </c>
    </row>
    <row r="45" spans="2:11">
      <c r="B45" s="76" t="s">
        <v>2405</v>
      </c>
      <c r="C45" s="73" t="s">
        <v>2407</v>
      </c>
      <c r="D45" s="86" t="s">
        <v>549</v>
      </c>
      <c r="E45" s="86" t="s">
        <v>133</v>
      </c>
      <c r="F45" s="94">
        <v>44900</v>
      </c>
      <c r="G45" s="83">
        <v>2193535.234224</v>
      </c>
      <c r="H45" s="85">
        <v>-7.7625950000000001</v>
      </c>
      <c r="I45" s="83">
        <v>-170.27524746799998</v>
      </c>
      <c r="J45" s="84">
        <f t="shared" si="0"/>
        <v>4.8132661065130459E-3</v>
      </c>
      <c r="K45" s="84">
        <f>I45/'סכום נכסי הקרן'!$C$42</f>
        <v>-3.6453198709377272E-5</v>
      </c>
    </row>
    <row r="46" spans="2:11">
      <c r="B46" s="76" t="s">
        <v>2408</v>
      </c>
      <c r="C46" s="73" t="s">
        <v>2409</v>
      </c>
      <c r="D46" s="86" t="s">
        <v>549</v>
      </c>
      <c r="E46" s="86" t="s">
        <v>133</v>
      </c>
      <c r="F46" s="94">
        <v>44810</v>
      </c>
      <c r="G46" s="83">
        <v>2441265.2356199999</v>
      </c>
      <c r="H46" s="85">
        <v>-7.5199540000000002</v>
      </c>
      <c r="I46" s="83">
        <v>-183.582029732</v>
      </c>
      <c r="J46" s="84">
        <f t="shared" si="0"/>
        <v>5.1894163985283142E-3</v>
      </c>
      <c r="K46" s="84">
        <f>I46/'סכום נכסי הקרן'!$C$42</f>
        <v>-3.9301967307662059E-5</v>
      </c>
    </row>
    <row r="47" spans="2:11">
      <c r="B47" s="76" t="s">
        <v>2410</v>
      </c>
      <c r="C47" s="73" t="s">
        <v>2411</v>
      </c>
      <c r="D47" s="86" t="s">
        <v>549</v>
      </c>
      <c r="E47" s="86" t="s">
        <v>133</v>
      </c>
      <c r="F47" s="94">
        <v>44810</v>
      </c>
      <c r="G47" s="83">
        <v>3052036.5290999995</v>
      </c>
      <c r="H47" s="85">
        <v>-7.5039259999999999</v>
      </c>
      <c r="I47" s="83">
        <v>-229.02255259100002</v>
      </c>
      <c r="J47" s="84">
        <f t="shared" si="0"/>
        <v>6.4739091935281266E-3</v>
      </c>
      <c r="K47" s="84">
        <f>I47/'סכום נכסי הקרן'!$C$42</f>
        <v>-4.9030054236729226E-5</v>
      </c>
    </row>
    <row r="48" spans="2:11">
      <c r="B48" s="76" t="s">
        <v>2412</v>
      </c>
      <c r="C48" s="73" t="s">
        <v>2413</v>
      </c>
      <c r="D48" s="86" t="s">
        <v>549</v>
      </c>
      <c r="E48" s="86" t="s">
        <v>133</v>
      </c>
      <c r="F48" s="94">
        <v>44881</v>
      </c>
      <c r="G48" s="83">
        <v>2137317.3401370002</v>
      </c>
      <c r="H48" s="85">
        <v>-7.5780830000000003</v>
      </c>
      <c r="I48" s="83">
        <v>-161.96768393100001</v>
      </c>
      <c r="J48" s="84">
        <f t="shared" si="0"/>
        <v>4.5784315395695427E-3</v>
      </c>
      <c r="K48" s="84">
        <f>I48/'סכום נכסי הקרן'!$C$42</f>
        <v>-3.4674682636675926E-5</v>
      </c>
    </row>
    <row r="49" spans="2:11">
      <c r="B49" s="76" t="s">
        <v>2412</v>
      </c>
      <c r="C49" s="73" t="s">
        <v>2414</v>
      </c>
      <c r="D49" s="86" t="s">
        <v>549</v>
      </c>
      <c r="E49" s="86" t="s">
        <v>133</v>
      </c>
      <c r="F49" s="94">
        <v>44881</v>
      </c>
      <c r="G49" s="83">
        <v>1043075.424446</v>
      </c>
      <c r="H49" s="85">
        <v>-7.5780830000000003</v>
      </c>
      <c r="I49" s="83">
        <v>-79.045122355000004</v>
      </c>
      <c r="J49" s="84">
        <f t="shared" si="0"/>
        <v>2.2344128930894638E-3</v>
      </c>
      <c r="K49" s="84">
        <f>I49/'סכום נכסי הקרן'!$C$42</f>
        <v>-1.6922292553152027E-5</v>
      </c>
    </row>
    <row r="50" spans="2:11">
      <c r="B50" s="76" t="s">
        <v>2415</v>
      </c>
      <c r="C50" s="73" t="s">
        <v>2416</v>
      </c>
      <c r="D50" s="86" t="s">
        <v>549</v>
      </c>
      <c r="E50" s="86" t="s">
        <v>133</v>
      </c>
      <c r="F50" s="94">
        <v>44949</v>
      </c>
      <c r="G50" s="83">
        <v>3068417.4801999996</v>
      </c>
      <c r="H50" s="85">
        <v>-7.5505560000000003</v>
      </c>
      <c r="I50" s="83">
        <v>-231.68258714200002</v>
      </c>
      <c r="J50" s="84">
        <f t="shared" si="0"/>
        <v>6.5491018849901557E-3</v>
      </c>
      <c r="K50" s="84">
        <f>I50/'סכום נכסי הקרן'!$C$42</f>
        <v>-4.9599524958418441E-5</v>
      </c>
    </row>
    <row r="51" spans="2:11">
      <c r="B51" s="76" t="s">
        <v>2417</v>
      </c>
      <c r="C51" s="73" t="s">
        <v>2418</v>
      </c>
      <c r="D51" s="86" t="s">
        <v>549</v>
      </c>
      <c r="E51" s="86" t="s">
        <v>133</v>
      </c>
      <c r="F51" s="94">
        <v>44949</v>
      </c>
      <c r="G51" s="83">
        <v>9035758.0684869997</v>
      </c>
      <c r="H51" s="85">
        <v>-7.348668</v>
      </c>
      <c r="I51" s="83">
        <v>-664.00782197199999</v>
      </c>
      <c r="J51" s="84">
        <f t="shared" si="0"/>
        <v>1.8769882243501144E-2</v>
      </c>
      <c r="K51" s="84">
        <f>I51/'סכום נכסי הקרן'!$C$42</f>
        <v>-1.4215342182060276E-4</v>
      </c>
    </row>
    <row r="52" spans="2:11">
      <c r="B52" s="76" t="s">
        <v>2419</v>
      </c>
      <c r="C52" s="73" t="s">
        <v>2420</v>
      </c>
      <c r="D52" s="86" t="s">
        <v>549</v>
      </c>
      <c r="E52" s="86" t="s">
        <v>133</v>
      </c>
      <c r="F52" s="94">
        <v>44949</v>
      </c>
      <c r="G52" s="83">
        <v>4299240.5563310003</v>
      </c>
      <c r="H52" s="85">
        <v>-7.4723850000000001</v>
      </c>
      <c r="I52" s="83">
        <v>-321.25581285200002</v>
      </c>
      <c r="J52" s="84">
        <f t="shared" si="0"/>
        <v>9.0811185918929626E-3</v>
      </c>
      <c r="K52" s="84">
        <f>I52/'סכום נכסי הקרן'!$C$42</f>
        <v>-6.8775715534562934E-5</v>
      </c>
    </row>
    <row r="53" spans="2:11">
      <c r="B53" s="76" t="s">
        <v>2421</v>
      </c>
      <c r="C53" s="73" t="s">
        <v>2422</v>
      </c>
      <c r="D53" s="86" t="s">
        <v>549</v>
      </c>
      <c r="E53" s="86" t="s">
        <v>133</v>
      </c>
      <c r="F53" s="94">
        <v>44949</v>
      </c>
      <c r="G53" s="83">
        <v>3404003.2991999998</v>
      </c>
      <c r="H53" s="85">
        <v>-7.3007439999999999</v>
      </c>
      <c r="I53" s="83">
        <v>-248.51756824699999</v>
      </c>
      <c r="J53" s="84">
        <f t="shared" si="0"/>
        <v>7.0249857563186189E-3</v>
      </c>
      <c r="K53" s="84">
        <f>I53/'סכום נכסי הקרן'!$C$42</f>
        <v>-5.32036243246784E-5</v>
      </c>
    </row>
    <row r="54" spans="2:11">
      <c r="B54" s="76" t="s">
        <v>2423</v>
      </c>
      <c r="C54" s="73" t="s">
        <v>2424</v>
      </c>
      <c r="D54" s="86" t="s">
        <v>549</v>
      </c>
      <c r="E54" s="86" t="s">
        <v>133</v>
      </c>
      <c r="F54" s="94">
        <v>44810</v>
      </c>
      <c r="G54" s="83">
        <v>1228866.4571179999</v>
      </c>
      <c r="H54" s="85">
        <v>-7.3087609999999996</v>
      </c>
      <c r="I54" s="83">
        <v>-89.814908204999995</v>
      </c>
      <c r="J54" s="84">
        <f t="shared" si="0"/>
        <v>2.5388484818026774E-3</v>
      </c>
      <c r="K54" s="84">
        <f>I54/'סכום נכסי הקרן'!$C$42</f>
        <v>-1.9227930920943973E-5</v>
      </c>
    </row>
    <row r="55" spans="2:11">
      <c r="B55" s="76" t="s">
        <v>2423</v>
      </c>
      <c r="C55" s="73" t="s">
        <v>2425</v>
      </c>
      <c r="D55" s="86" t="s">
        <v>549</v>
      </c>
      <c r="E55" s="86" t="s">
        <v>133</v>
      </c>
      <c r="F55" s="94">
        <v>44810</v>
      </c>
      <c r="G55" s="83">
        <v>1834552.4045489999</v>
      </c>
      <c r="H55" s="85">
        <v>-7.3087609999999996</v>
      </c>
      <c r="I55" s="83">
        <v>-134.083044465</v>
      </c>
      <c r="J55" s="84">
        <f t="shared" si="0"/>
        <v>3.7902007659848073E-3</v>
      </c>
      <c r="K55" s="84">
        <f>I55/'סכום נכסי הקרן'!$C$42</f>
        <v>-2.8705028688092053E-5</v>
      </c>
    </row>
    <row r="56" spans="2:11">
      <c r="B56" s="76" t="s">
        <v>2426</v>
      </c>
      <c r="C56" s="73" t="s">
        <v>2427</v>
      </c>
      <c r="D56" s="86" t="s">
        <v>549</v>
      </c>
      <c r="E56" s="86" t="s">
        <v>133</v>
      </c>
      <c r="F56" s="94">
        <v>44881</v>
      </c>
      <c r="G56" s="83">
        <v>8258925.503858</v>
      </c>
      <c r="H56" s="85">
        <v>-7.3828649999999998</v>
      </c>
      <c r="I56" s="83">
        <v>-609.74530326299998</v>
      </c>
      <c r="J56" s="84">
        <f t="shared" si="0"/>
        <v>1.7236013134280536E-2</v>
      </c>
      <c r="K56" s="84">
        <f>I56/'סכום נכסי הקרן'!$C$42</f>
        <v>-1.3053668711380273E-4</v>
      </c>
    </row>
    <row r="57" spans="2:11">
      <c r="B57" s="76" t="s">
        <v>2428</v>
      </c>
      <c r="C57" s="73" t="s">
        <v>2429</v>
      </c>
      <c r="D57" s="86" t="s">
        <v>549</v>
      </c>
      <c r="E57" s="86" t="s">
        <v>133</v>
      </c>
      <c r="F57" s="94">
        <v>44810</v>
      </c>
      <c r="G57" s="83">
        <v>1229561.3311600001</v>
      </c>
      <c r="H57" s="85">
        <v>-7.2481159999999996</v>
      </c>
      <c r="I57" s="83">
        <v>-89.120034163</v>
      </c>
      <c r="J57" s="84">
        <f t="shared" si="0"/>
        <v>2.5192060867723436E-3</v>
      </c>
      <c r="K57" s="84">
        <f>I57/'סכום נכסי הקרן'!$C$42</f>
        <v>-1.9079169536610795E-5</v>
      </c>
    </row>
    <row r="58" spans="2:11">
      <c r="B58" s="76" t="s">
        <v>2430</v>
      </c>
      <c r="C58" s="73" t="s">
        <v>2431</v>
      </c>
      <c r="D58" s="86" t="s">
        <v>549</v>
      </c>
      <c r="E58" s="86" t="s">
        <v>133</v>
      </c>
      <c r="F58" s="94">
        <v>44949</v>
      </c>
      <c r="G58" s="83">
        <v>2142158.376015</v>
      </c>
      <c r="H58" s="85">
        <v>-7.205025</v>
      </c>
      <c r="I58" s="83">
        <v>-154.34305242400001</v>
      </c>
      <c r="J58" s="84">
        <f t="shared" si="0"/>
        <v>4.3629017960923437E-3</v>
      </c>
      <c r="K58" s="84">
        <f>I58/'סכום נכסי הקרן'!$C$42</f>
        <v>-3.3042371355127597E-5</v>
      </c>
    </row>
    <row r="59" spans="2:11">
      <c r="B59" s="76" t="s">
        <v>2432</v>
      </c>
      <c r="C59" s="73" t="s">
        <v>2433</v>
      </c>
      <c r="D59" s="86" t="s">
        <v>549</v>
      </c>
      <c r="E59" s="86" t="s">
        <v>133</v>
      </c>
      <c r="F59" s="94">
        <v>44949</v>
      </c>
      <c r="G59" s="83">
        <v>3078749.1600350006</v>
      </c>
      <c r="H59" s="85">
        <v>-7.3417870000000001</v>
      </c>
      <c r="I59" s="83">
        <v>-226.03521139899999</v>
      </c>
      <c r="J59" s="84">
        <f t="shared" si="0"/>
        <v>6.3894643413146763E-3</v>
      </c>
      <c r="K59" s="84">
        <f>I59/'סכום נכסי הקרן'!$C$42</f>
        <v>-4.8390512414274087E-5</v>
      </c>
    </row>
    <row r="60" spans="2:11">
      <c r="B60" s="76" t="s">
        <v>2434</v>
      </c>
      <c r="C60" s="73" t="s">
        <v>2435</v>
      </c>
      <c r="D60" s="86" t="s">
        <v>549</v>
      </c>
      <c r="E60" s="86" t="s">
        <v>133</v>
      </c>
      <c r="F60" s="94">
        <v>44879</v>
      </c>
      <c r="G60" s="83">
        <v>3266090.8589900001</v>
      </c>
      <c r="H60" s="85">
        <v>-7.138477</v>
      </c>
      <c r="I60" s="83">
        <v>-233.14913709300001</v>
      </c>
      <c r="J60" s="84">
        <f t="shared" si="0"/>
        <v>6.5905576765841935E-3</v>
      </c>
      <c r="K60" s="84">
        <f>I60/'סכום נכסי הקרן'!$C$42</f>
        <v>-4.9913489774655621E-5</v>
      </c>
    </row>
    <row r="61" spans="2:11">
      <c r="B61" s="76" t="s">
        <v>2436</v>
      </c>
      <c r="C61" s="73" t="s">
        <v>2437</v>
      </c>
      <c r="D61" s="86" t="s">
        <v>549</v>
      </c>
      <c r="E61" s="86" t="s">
        <v>133</v>
      </c>
      <c r="F61" s="94">
        <v>44889</v>
      </c>
      <c r="G61" s="83">
        <v>6746511.2780999998</v>
      </c>
      <c r="H61" s="85">
        <v>-7.0696830000000004</v>
      </c>
      <c r="I61" s="83">
        <v>-476.95699275200002</v>
      </c>
      <c r="J61" s="84">
        <f t="shared" si="0"/>
        <v>1.3482411340550409E-2</v>
      </c>
      <c r="K61" s="84">
        <f>I61/'סכום נכסי הקרן'!$C$42</f>
        <v>-1.0210884019348235E-4</v>
      </c>
    </row>
    <row r="62" spans="2:11">
      <c r="B62" s="76" t="s">
        <v>2438</v>
      </c>
      <c r="C62" s="73" t="s">
        <v>2439</v>
      </c>
      <c r="D62" s="86" t="s">
        <v>549</v>
      </c>
      <c r="E62" s="86" t="s">
        <v>133</v>
      </c>
      <c r="F62" s="94">
        <v>44889</v>
      </c>
      <c r="G62" s="83">
        <v>2037467.4231799999</v>
      </c>
      <c r="H62" s="85">
        <v>-7.0665060000000004</v>
      </c>
      <c r="I62" s="83">
        <v>-143.97776634900001</v>
      </c>
      <c r="J62" s="84">
        <f t="shared" si="0"/>
        <v>4.0699004298280833E-3</v>
      </c>
      <c r="K62" s="84">
        <f>I62/'סכום נכסי הקרן'!$C$42</f>
        <v>-3.0823329899659883E-5</v>
      </c>
    </row>
    <row r="63" spans="2:11">
      <c r="B63" s="76" t="s">
        <v>2440</v>
      </c>
      <c r="C63" s="73" t="s">
        <v>2441</v>
      </c>
      <c r="D63" s="86" t="s">
        <v>549</v>
      </c>
      <c r="E63" s="86" t="s">
        <v>133</v>
      </c>
      <c r="F63" s="94">
        <v>44889</v>
      </c>
      <c r="G63" s="83">
        <v>2146744.6205310002</v>
      </c>
      <c r="H63" s="85">
        <v>-7.0633299999999997</v>
      </c>
      <c r="I63" s="83">
        <v>-151.631647558</v>
      </c>
      <c r="J63" s="84">
        <f t="shared" si="0"/>
        <v>4.286256991068613E-3</v>
      </c>
      <c r="K63" s="84">
        <f>I63/'סכום נכסי הקרן'!$C$42</f>
        <v>-3.2461903073145242E-5</v>
      </c>
    </row>
    <row r="64" spans="2:11">
      <c r="B64" s="76" t="s">
        <v>2442</v>
      </c>
      <c r="C64" s="73" t="s">
        <v>2443</v>
      </c>
      <c r="D64" s="86" t="s">
        <v>549</v>
      </c>
      <c r="E64" s="86" t="s">
        <v>133</v>
      </c>
      <c r="F64" s="94">
        <v>44901</v>
      </c>
      <c r="G64" s="83">
        <v>4907136.037056</v>
      </c>
      <c r="H64" s="85">
        <v>-7.0199379999999998</v>
      </c>
      <c r="I64" s="83">
        <v>-344.47792142399993</v>
      </c>
      <c r="J64" s="84">
        <f t="shared" si="0"/>
        <v>9.7375509845833864E-3</v>
      </c>
      <c r="K64" s="84">
        <f>I64/'סכום נכסי הקרן'!$C$42</f>
        <v>-7.3747196421031374E-5</v>
      </c>
    </row>
    <row r="65" spans="2:11">
      <c r="B65" s="76" t="s">
        <v>2444</v>
      </c>
      <c r="C65" s="73" t="s">
        <v>2445</v>
      </c>
      <c r="D65" s="86" t="s">
        <v>549</v>
      </c>
      <c r="E65" s="86" t="s">
        <v>133</v>
      </c>
      <c r="F65" s="94">
        <v>44879</v>
      </c>
      <c r="G65" s="83">
        <v>2589605.37848</v>
      </c>
      <c r="H65" s="85">
        <v>-7.0812819999999999</v>
      </c>
      <c r="I65" s="83">
        <v>-183.37725986699999</v>
      </c>
      <c r="J65" s="84">
        <f t="shared" si="0"/>
        <v>5.1836280536837406E-3</v>
      </c>
      <c r="K65" s="84">
        <f>I65/'סכום נכסי הקרן'!$C$42</f>
        <v>-3.9258129364745894E-5</v>
      </c>
    </row>
    <row r="66" spans="2:11">
      <c r="B66" s="76" t="s">
        <v>2446</v>
      </c>
      <c r="C66" s="73" t="s">
        <v>2447</v>
      </c>
      <c r="D66" s="86" t="s">
        <v>549</v>
      </c>
      <c r="E66" s="86" t="s">
        <v>133</v>
      </c>
      <c r="F66" s="94">
        <v>44889</v>
      </c>
      <c r="G66" s="83">
        <v>2455679.146956</v>
      </c>
      <c r="H66" s="85">
        <v>-6.9649400000000004</v>
      </c>
      <c r="I66" s="83">
        <v>-171.03658789900001</v>
      </c>
      <c r="J66" s="84">
        <f t="shared" si="0"/>
        <v>4.8347873443120937E-3</v>
      </c>
      <c r="K66" s="84">
        <f>I66/'סכום נכסי הקרן'!$C$42</f>
        <v>-3.6616189481256446E-5</v>
      </c>
    </row>
    <row r="67" spans="2:11">
      <c r="B67" s="76" t="s">
        <v>2448</v>
      </c>
      <c r="C67" s="73" t="s">
        <v>2449</v>
      </c>
      <c r="D67" s="86" t="s">
        <v>549</v>
      </c>
      <c r="E67" s="86" t="s">
        <v>133</v>
      </c>
      <c r="F67" s="94">
        <v>44959</v>
      </c>
      <c r="G67" s="83">
        <v>3806641.1863060002</v>
      </c>
      <c r="H67" s="85">
        <v>-6.1505979999999996</v>
      </c>
      <c r="I67" s="83">
        <v>-234.13120111399999</v>
      </c>
      <c r="J67" s="84">
        <f t="shared" si="0"/>
        <v>6.618318232137598E-3</v>
      </c>
      <c r="K67" s="84">
        <f>I67/'סכום נכסי הקרן'!$C$42</f>
        <v>-5.0123733926023363E-5</v>
      </c>
    </row>
    <row r="68" spans="2:11">
      <c r="B68" s="76" t="s">
        <v>2450</v>
      </c>
      <c r="C68" s="73" t="s">
        <v>2451</v>
      </c>
      <c r="D68" s="86" t="s">
        <v>549</v>
      </c>
      <c r="E68" s="86" t="s">
        <v>133</v>
      </c>
      <c r="F68" s="94">
        <v>44959</v>
      </c>
      <c r="G68" s="83">
        <v>616975.00465999998</v>
      </c>
      <c r="H68" s="85">
        <v>-6.1380140000000001</v>
      </c>
      <c r="I68" s="83">
        <v>-37.870009537000001</v>
      </c>
      <c r="J68" s="84">
        <f t="shared" si="0"/>
        <v>1.0704928406697733E-3</v>
      </c>
      <c r="K68" s="84">
        <f>I68/'סכום נכסי הקרן'!$C$42</f>
        <v>-8.1073614826941252E-6</v>
      </c>
    </row>
    <row r="69" spans="2:11">
      <c r="B69" s="76" t="s">
        <v>2452</v>
      </c>
      <c r="C69" s="73" t="s">
        <v>2453</v>
      </c>
      <c r="D69" s="86" t="s">
        <v>549</v>
      </c>
      <c r="E69" s="86" t="s">
        <v>133</v>
      </c>
      <c r="F69" s="94">
        <v>44879</v>
      </c>
      <c r="G69" s="83">
        <v>2160052.5318749999</v>
      </c>
      <c r="H69" s="85">
        <v>-6.9797529999999997</v>
      </c>
      <c r="I69" s="83">
        <v>-150.76633338400001</v>
      </c>
      <c r="J69" s="84">
        <f t="shared" si="0"/>
        <v>4.2617966690480435E-3</v>
      </c>
      <c r="K69" s="84">
        <f>I69/'סכום נכסי הקרן'!$C$42</f>
        <v>-3.227665319096967E-5</v>
      </c>
    </row>
    <row r="70" spans="2:11">
      <c r="B70" s="76" t="s">
        <v>2454</v>
      </c>
      <c r="C70" s="73" t="s">
        <v>2455</v>
      </c>
      <c r="D70" s="86" t="s">
        <v>549</v>
      </c>
      <c r="E70" s="86" t="s">
        <v>133</v>
      </c>
      <c r="F70" s="94">
        <v>44959</v>
      </c>
      <c r="G70" s="83">
        <v>3072692.8288050001</v>
      </c>
      <c r="H70" s="85">
        <v>-6.0531459999999999</v>
      </c>
      <c r="I70" s="83">
        <v>-185.99458034599999</v>
      </c>
      <c r="J70" s="84">
        <f t="shared" si="0"/>
        <v>5.2576133224693329E-3</v>
      </c>
      <c r="K70" s="84">
        <f>I70/'סכום נכסי הקרן'!$C$42</f>
        <v>-3.9818455688893741E-5</v>
      </c>
    </row>
    <row r="71" spans="2:11">
      <c r="B71" s="76" t="s">
        <v>2454</v>
      </c>
      <c r="C71" s="73" t="s">
        <v>2456</v>
      </c>
      <c r="D71" s="86" t="s">
        <v>549</v>
      </c>
      <c r="E71" s="86" t="s">
        <v>133</v>
      </c>
      <c r="F71" s="94">
        <v>44959</v>
      </c>
      <c r="G71" s="83">
        <v>2280614.6707159998</v>
      </c>
      <c r="H71" s="85">
        <v>-6.0531459999999999</v>
      </c>
      <c r="I71" s="83">
        <v>-138.048933702</v>
      </c>
      <c r="J71" s="84">
        <f t="shared" si="0"/>
        <v>3.9023067856822644E-3</v>
      </c>
      <c r="K71" s="84">
        <f>I71/'סכום נכסי הקרן'!$C$42</f>
        <v>-2.9554061947861126E-5</v>
      </c>
    </row>
    <row r="72" spans="2:11">
      <c r="B72" s="76" t="s">
        <v>2457</v>
      </c>
      <c r="C72" s="73" t="s">
        <v>2458</v>
      </c>
      <c r="D72" s="86" t="s">
        <v>549</v>
      </c>
      <c r="E72" s="86" t="s">
        <v>133</v>
      </c>
      <c r="F72" s="94">
        <v>44944</v>
      </c>
      <c r="G72" s="83">
        <v>4163107.8543779999</v>
      </c>
      <c r="H72" s="85">
        <v>-6.9058479999999998</v>
      </c>
      <c r="I72" s="83">
        <v>-287.49788053099996</v>
      </c>
      <c r="J72" s="84">
        <f t="shared" si="0"/>
        <v>8.1268641486735103E-3</v>
      </c>
      <c r="K72" s="84">
        <f>I72/'סכום נכסי הקרן'!$C$42</f>
        <v>-6.1548683812607044E-5</v>
      </c>
    </row>
    <row r="73" spans="2:11">
      <c r="B73" s="76" t="s">
        <v>2457</v>
      </c>
      <c r="C73" s="73" t="s">
        <v>2459</v>
      </c>
      <c r="D73" s="86" t="s">
        <v>549</v>
      </c>
      <c r="E73" s="86" t="s">
        <v>133</v>
      </c>
      <c r="F73" s="94">
        <v>44944</v>
      </c>
      <c r="G73" s="83">
        <v>368810.49649500003</v>
      </c>
      <c r="H73" s="85">
        <v>-6.9058479999999998</v>
      </c>
      <c r="I73" s="83">
        <v>-25.469490527000001</v>
      </c>
      <c r="J73" s="84">
        <f t="shared" si="0"/>
        <v>7.1996040133080969E-4</v>
      </c>
      <c r="K73" s="84">
        <f>I73/'סכום נכסי הקרן'!$C$42</f>
        <v>-5.4526093076553402E-6</v>
      </c>
    </row>
    <row r="74" spans="2:11">
      <c r="B74" s="76" t="s">
        <v>2460</v>
      </c>
      <c r="C74" s="73" t="s">
        <v>2461</v>
      </c>
      <c r="D74" s="86" t="s">
        <v>549</v>
      </c>
      <c r="E74" s="86" t="s">
        <v>133</v>
      </c>
      <c r="F74" s="94">
        <v>44889</v>
      </c>
      <c r="G74" s="83">
        <v>7689466.8097879998</v>
      </c>
      <c r="H74" s="85">
        <v>-6.7497509999999998</v>
      </c>
      <c r="I74" s="83">
        <v>-519.01986154400004</v>
      </c>
      <c r="J74" s="84">
        <f t="shared" si="0"/>
        <v>1.4671426089962461E-2</v>
      </c>
      <c r="K74" s="84">
        <f>I74/'סכום נכסי הקרן'!$C$42</f>
        <v>-1.1111382557545574E-4</v>
      </c>
    </row>
    <row r="75" spans="2:11">
      <c r="B75" s="76" t="s">
        <v>2462</v>
      </c>
      <c r="C75" s="73" t="s">
        <v>2463</v>
      </c>
      <c r="D75" s="86" t="s">
        <v>549</v>
      </c>
      <c r="E75" s="86" t="s">
        <v>133</v>
      </c>
      <c r="F75" s="94">
        <v>44907</v>
      </c>
      <c r="G75" s="83">
        <v>1542670.6999949997</v>
      </c>
      <c r="H75" s="85">
        <v>-6.3767969999999998</v>
      </c>
      <c r="I75" s="83">
        <v>-98.372973329000004</v>
      </c>
      <c r="J75" s="84">
        <f t="shared" si="0"/>
        <v>2.7807641178755125E-3</v>
      </c>
      <c r="K75" s="84">
        <f>I75/'סכום נכסי הקרן'!$C$42</f>
        <v>-2.1060075364554852E-5</v>
      </c>
    </row>
    <row r="76" spans="2:11">
      <c r="B76" s="76" t="s">
        <v>2464</v>
      </c>
      <c r="C76" s="73" t="s">
        <v>2465</v>
      </c>
      <c r="D76" s="86" t="s">
        <v>549</v>
      </c>
      <c r="E76" s="86" t="s">
        <v>133</v>
      </c>
      <c r="F76" s="94">
        <v>44882</v>
      </c>
      <c r="G76" s="83">
        <v>4937565.4054319998</v>
      </c>
      <c r="H76" s="85">
        <v>-6.4340130000000002</v>
      </c>
      <c r="I76" s="83">
        <v>-317.68357696500004</v>
      </c>
      <c r="J76" s="84">
        <f t="shared" ref="J76:J139" si="1">IFERROR(I76/$I$11,0)</f>
        <v>8.9801401926538262E-3</v>
      </c>
      <c r="K76" s="84">
        <f>I76/'סכום נכסי הקרן'!$C$42</f>
        <v>-6.8010957141537829E-5</v>
      </c>
    </row>
    <row r="77" spans="2:11">
      <c r="B77" s="76" t="s">
        <v>2466</v>
      </c>
      <c r="C77" s="73" t="s">
        <v>2467</v>
      </c>
      <c r="D77" s="86" t="s">
        <v>549</v>
      </c>
      <c r="E77" s="86" t="s">
        <v>133</v>
      </c>
      <c r="F77" s="94">
        <v>44958</v>
      </c>
      <c r="G77" s="83">
        <v>1717957.9150650001</v>
      </c>
      <c r="H77" s="85">
        <v>-5.5955769999999996</v>
      </c>
      <c r="I77" s="83">
        <v>-96.129652415999999</v>
      </c>
      <c r="J77" s="84">
        <f t="shared" si="1"/>
        <v>2.7173509049914493E-3</v>
      </c>
      <c r="K77" s="84">
        <f>I77/'סכום נכסי הקרן'!$C$42</f>
        <v>-2.057981634730774E-5</v>
      </c>
    </row>
    <row r="78" spans="2:11">
      <c r="B78" s="76" t="s">
        <v>2466</v>
      </c>
      <c r="C78" s="73" t="s">
        <v>2468</v>
      </c>
      <c r="D78" s="86" t="s">
        <v>549</v>
      </c>
      <c r="E78" s="86" t="s">
        <v>133</v>
      </c>
      <c r="F78" s="94">
        <v>44958</v>
      </c>
      <c r="G78" s="83">
        <v>4444070.9360039998</v>
      </c>
      <c r="H78" s="85">
        <v>-5.5955769999999996</v>
      </c>
      <c r="I78" s="83">
        <v>-248.67139687699998</v>
      </c>
      <c r="J78" s="84">
        <f t="shared" si="1"/>
        <v>7.0293341166469715E-3</v>
      </c>
      <c r="K78" s="84">
        <f>I78/'סכום נכסי הקרן'!$C$42</f>
        <v>-5.323655656644557E-5</v>
      </c>
    </row>
    <row r="79" spans="2:11">
      <c r="B79" s="76" t="s">
        <v>2469</v>
      </c>
      <c r="C79" s="73" t="s">
        <v>2470</v>
      </c>
      <c r="D79" s="86" t="s">
        <v>549</v>
      </c>
      <c r="E79" s="86" t="s">
        <v>133</v>
      </c>
      <c r="F79" s="94">
        <v>44903</v>
      </c>
      <c r="G79" s="83">
        <v>6175050.651899999</v>
      </c>
      <c r="H79" s="85">
        <v>-6.2626980000000003</v>
      </c>
      <c r="I79" s="83">
        <v>-386.72475522100001</v>
      </c>
      <c r="J79" s="84">
        <f t="shared" si="1"/>
        <v>1.0931765976171083E-2</v>
      </c>
      <c r="K79" s="84">
        <f>I79/'סכום נכסי הקרן'!$C$42</f>
        <v>-8.2791565759173126E-5</v>
      </c>
    </row>
    <row r="80" spans="2:11">
      <c r="B80" s="76" t="s">
        <v>2471</v>
      </c>
      <c r="C80" s="73" t="s">
        <v>2472</v>
      </c>
      <c r="D80" s="86" t="s">
        <v>549</v>
      </c>
      <c r="E80" s="86" t="s">
        <v>133</v>
      </c>
      <c r="F80" s="94">
        <v>44958</v>
      </c>
      <c r="G80" s="83">
        <v>2605887.374454</v>
      </c>
      <c r="H80" s="85">
        <v>-5.5488939999999998</v>
      </c>
      <c r="I80" s="83">
        <v>-144.59793559899998</v>
      </c>
      <c r="J80" s="84">
        <f t="shared" si="1"/>
        <v>4.0874311025225242E-3</v>
      </c>
      <c r="K80" s="84">
        <f>I80/'סכום נכסי הקרן'!$C$42</f>
        <v>-3.0956098186535772E-5</v>
      </c>
    </row>
    <row r="81" spans="2:11">
      <c r="B81" s="76" t="s">
        <v>2471</v>
      </c>
      <c r="C81" s="73" t="s">
        <v>2473</v>
      </c>
      <c r="D81" s="86" t="s">
        <v>549</v>
      </c>
      <c r="E81" s="86" t="s">
        <v>133</v>
      </c>
      <c r="F81" s="94">
        <v>44958</v>
      </c>
      <c r="G81" s="83">
        <v>2778772.7933550002</v>
      </c>
      <c r="H81" s="85">
        <v>-5.5488939999999998</v>
      </c>
      <c r="I81" s="83">
        <v>-154.19116474099999</v>
      </c>
      <c r="J81" s="84">
        <f t="shared" si="1"/>
        <v>4.3586083016035563E-3</v>
      </c>
      <c r="K81" s="84">
        <f>I81/'סכום נכסי הקרן'!$C$42</f>
        <v>-3.3009854638973966E-5</v>
      </c>
    </row>
    <row r="82" spans="2:11">
      <c r="B82" s="76" t="s">
        <v>2474</v>
      </c>
      <c r="C82" s="73" t="s">
        <v>2475</v>
      </c>
      <c r="D82" s="86" t="s">
        <v>549</v>
      </c>
      <c r="E82" s="86" t="s">
        <v>133</v>
      </c>
      <c r="F82" s="94">
        <v>44958</v>
      </c>
      <c r="G82" s="83">
        <v>2284970.7543540001</v>
      </c>
      <c r="H82" s="85">
        <v>-5.5395630000000002</v>
      </c>
      <c r="I82" s="83">
        <v>-126.577388876</v>
      </c>
      <c r="J82" s="84">
        <f t="shared" si="1"/>
        <v>3.5780341816403433E-3</v>
      </c>
      <c r="K82" s="84">
        <f>I82/'סכום נכסי הקרן'!$C$42</f>
        <v>-2.7098188241823527E-5</v>
      </c>
    </row>
    <row r="83" spans="2:11">
      <c r="B83" s="76" t="s">
        <v>2474</v>
      </c>
      <c r="C83" s="73" t="s">
        <v>2476</v>
      </c>
      <c r="D83" s="86" t="s">
        <v>549</v>
      </c>
      <c r="E83" s="86" t="s">
        <v>133</v>
      </c>
      <c r="F83" s="94">
        <v>44958</v>
      </c>
      <c r="G83" s="83">
        <v>3102521.166735</v>
      </c>
      <c r="H83" s="85">
        <v>-5.5395630000000002</v>
      </c>
      <c r="I83" s="83">
        <v>-171.86610704999998</v>
      </c>
      <c r="J83" s="84">
        <f t="shared" si="1"/>
        <v>4.858235828302475E-3</v>
      </c>
      <c r="K83" s="84">
        <f>I83/'סכום נכסי הקרן'!$C$42</f>
        <v>-3.6793776223277296E-5</v>
      </c>
    </row>
    <row r="84" spans="2:11">
      <c r="B84" s="76" t="s">
        <v>2477</v>
      </c>
      <c r="C84" s="73" t="s">
        <v>2478</v>
      </c>
      <c r="D84" s="86" t="s">
        <v>549</v>
      </c>
      <c r="E84" s="86" t="s">
        <v>133</v>
      </c>
      <c r="F84" s="94">
        <v>44907</v>
      </c>
      <c r="G84" s="83">
        <v>617614.26148800005</v>
      </c>
      <c r="H84" s="85">
        <v>-6.2827580000000003</v>
      </c>
      <c r="I84" s="83">
        <v>-38.803207878000002</v>
      </c>
      <c r="J84" s="84">
        <f t="shared" si="1"/>
        <v>1.0968720825865036E-3</v>
      </c>
      <c r="K84" s="84">
        <f>I84/'סכום נכסי הקרן'!$C$42</f>
        <v>-8.307144275939674E-6</v>
      </c>
    </row>
    <row r="85" spans="2:11">
      <c r="B85" s="76" t="s">
        <v>2477</v>
      </c>
      <c r="C85" s="73" t="s">
        <v>2479</v>
      </c>
      <c r="D85" s="86" t="s">
        <v>549</v>
      </c>
      <c r="E85" s="86" t="s">
        <v>133</v>
      </c>
      <c r="F85" s="94">
        <v>44907</v>
      </c>
      <c r="G85" s="83">
        <v>2120126.7215180001</v>
      </c>
      <c r="H85" s="85">
        <v>-6.2827580000000003</v>
      </c>
      <c r="I85" s="83">
        <v>-133.20242592</v>
      </c>
      <c r="J85" s="84">
        <f t="shared" si="1"/>
        <v>3.7653078267088744E-3</v>
      </c>
      <c r="K85" s="84">
        <f>I85/'סכום נכסי הקרן'!$C$42</f>
        <v>-2.8516502385617698E-5</v>
      </c>
    </row>
    <row r="86" spans="2:11">
      <c r="B86" s="76" t="s">
        <v>2480</v>
      </c>
      <c r="C86" s="73" t="s">
        <v>2481</v>
      </c>
      <c r="D86" s="86" t="s">
        <v>549</v>
      </c>
      <c r="E86" s="86" t="s">
        <v>133</v>
      </c>
      <c r="F86" s="94">
        <v>44963</v>
      </c>
      <c r="G86" s="83">
        <v>2780001.2517079995</v>
      </c>
      <c r="H86" s="85">
        <v>-5.4761220000000002</v>
      </c>
      <c r="I86" s="83">
        <v>-152.23625581299999</v>
      </c>
      <c r="J86" s="84">
        <f t="shared" si="1"/>
        <v>4.3033477923728738E-3</v>
      </c>
      <c r="K86" s="84">
        <f>I86/'סכום נכסי הקרן'!$C$42</f>
        <v>-3.2591340000641038E-5</v>
      </c>
    </row>
    <row r="87" spans="2:11">
      <c r="B87" s="76" t="s">
        <v>2482</v>
      </c>
      <c r="C87" s="73" t="s">
        <v>2483</v>
      </c>
      <c r="D87" s="86" t="s">
        <v>549</v>
      </c>
      <c r="E87" s="86" t="s">
        <v>133</v>
      </c>
      <c r="F87" s="94">
        <v>44894</v>
      </c>
      <c r="G87" s="83">
        <v>2471476.2113999999</v>
      </c>
      <c r="H87" s="85">
        <v>-6.2759939999999999</v>
      </c>
      <c r="I87" s="83">
        <v>-155.10970143200001</v>
      </c>
      <c r="J87" s="84">
        <f t="shared" si="1"/>
        <v>4.3845730944206095E-3</v>
      </c>
      <c r="K87" s="84">
        <f>I87/'סכום נכסי הקרן'!$C$42</f>
        <v>-3.3206498608175479E-5</v>
      </c>
    </row>
    <row r="88" spans="2:11">
      <c r="B88" s="76" t="s">
        <v>2484</v>
      </c>
      <c r="C88" s="73" t="s">
        <v>2485</v>
      </c>
      <c r="D88" s="86" t="s">
        <v>549</v>
      </c>
      <c r="E88" s="86" t="s">
        <v>133</v>
      </c>
      <c r="F88" s="94">
        <v>44963</v>
      </c>
      <c r="G88" s="83">
        <v>6208882.42686</v>
      </c>
      <c r="H88" s="85">
        <v>-5.4690630000000002</v>
      </c>
      <c r="I88" s="83">
        <v>-339.56771510600004</v>
      </c>
      <c r="J88" s="84">
        <f t="shared" si="1"/>
        <v>9.5987514232974361E-3</v>
      </c>
      <c r="K88" s="84">
        <f>I88/'סכום נכסי הקרן'!$C$42</f>
        <v>-7.2696000024163827E-5</v>
      </c>
    </row>
    <row r="89" spans="2:11">
      <c r="B89" s="76" t="s">
        <v>2486</v>
      </c>
      <c r="C89" s="73" t="s">
        <v>2487</v>
      </c>
      <c r="D89" s="86" t="s">
        <v>549</v>
      </c>
      <c r="E89" s="86" t="s">
        <v>133</v>
      </c>
      <c r="F89" s="94">
        <v>44903</v>
      </c>
      <c r="G89" s="83">
        <v>3089800.2488250001</v>
      </c>
      <c r="H89" s="85">
        <v>-6.1844599999999996</v>
      </c>
      <c r="I89" s="83">
        <v>-191.08745473600001</v>
      </c>
      <c r="J89" s="84">
        <f t="shared" si="1"/>
        <v>5.4015764647970055E-3</v>
      </c>
      <c r="K89" s="84">
        <f>I89/'סכום נכסי הקרן'!$C$42</f>
        <v>-4.0908758389381428E-5</v>
      </c>
    </row>
    <row r="90" spans="2:11">
      <c r="B90" s="76" t="s">
        <v>2488</v>
      </c>
      <c r="C90" s="73" t="s">
        <v>2489</v>
      </c>
      <c r="D90" s="86" t="s">
        <v>549</v>
      </c>
      <c r="E90" s="86" t="s">
        <v>133</v>
      </c>
      <c r="F90" s="94">
        <v>44902</v>
      </c>
      <c r="G90" s="83">
        <v>1359712.3026960001</v>
      </c>
      <c r="H90" s="85">
        <v>-6.2131920000000003</v>
      </c>
      <c r="I90" s="83">
        <v>-84.481535886000003</v>
      </c>
      <c r="J90" s="84">
        <f t="shared" si="1"/>
        <v>2.3880870493679257E-3</v>
      </c>
      <c r="K90" s="84">
        <f>I90/'סכום נכסי הקרן'!$C$42</f>
        <v>-1.8086141472233077E-5</v>
      </c>
    </row>
    <row r="91" spans="2:11">
      <c r="B91" s="76" t="s">
        <v>2488</v>
      </c>
      <c r="C91" s="73" t="s">
        <v>2490</v>
      </c>
      <c r="D91" s="86" t="s">
        <v>549</v>
      </c>
      <c r="E91" s="86" t="s">
        <v>133</v>
      </c>
      <c r="F91" s="94">
        <v>44902</v>
      </c>
      <c r="G91" s="83">
        <v>2293649.8420799999</v>
      </c>
      <c r="H91" s="85">
        <v>-6.2131920000000003</v>
      </c>
      <c r="I91" s="83">
        <v>-142.50886828</v>
      </c>
      <c r="J91" s="84">
        <f t="shared" si="1"/>
        <v>4.0283782626630111E-3</v>
      </c>
      <c r="K91" s="84">
        <f>I91/'סכום נכסי הקרן'!$C$42</f>
        <v>-3.050886238903042E-5</v>
      </c>
    </row>
    <row r="92" spans="2:11">
      <c r="B92" s="76" t="s">
        <v>2491</v>
      </c>
      <c r="C92" s="73" t="s">
        <v>2492</v>
      </c>
      <c r="D92" s="86" t="s">
        <v>549</v>
      </c>
      <c r="E92" s="86" t="s">
        <v>133</v>
      </c>
      <c r="F92" s="94">
        <v>44882</v>
      </c>
      <c r="G92" s="83">
        <v>2795066.8323889999</v>
      </c>
      <c r="H92" s="85">
        <v>-6.2648060000000001</v>
      </c>
      <c r="I92" s="83">
        <v>-175.105516026</v>
      </c>
      <c r="J92" s="84">
        <f t="shared" si="1"/>
        <v>4.949806022215981E-3</v>
      </c>
      <c r="K92" s="84">
        <f>I92/'סכום נכסי הקרן'!$C$42</f>
        <v>-3.7487281714292724E-5</v>
      </c>
    </row>
    <row r="93" spans="2:11">
      <c r="B93" s="76" t="s">
        <v>2493</v>
      </c>
      <c r="C93" s="73" t="s">
        <v>2494</v>
      </c>
      <c r="D93" s="86" t="s">
        <v>549</v>
      </c>
      <c r="E93" s="86" t="s">
        <v>133</v>
      </c>
      <c r="F93" s="94">
        <v>44963</v>
      </c>
      <c r="G93" s="83">
        <v>2472932.1620399999</v>
      </c>
      <c r="H93" s="85">
        <v>-5.3984969999999999</v>
      </c>
      <c r="I93" s="83">
        <v>-133.50117797799999</v>
      </c>
      <c r="J93" s="84">
        <f t="shared" si="1"/>
        <v>3.7737528190163595E-3</v>
      </c>
      <c r="K93" s="84">
        <f>I93/'סכום נכסי הקרן'!$C$42</f>
        <v>-2.8580460408272492E-5</v>
      </c>
    </row>
    <row r="94" spans="2:11">
      <c r="B94" s="76" t="s">
        <v>2495</v>
      </c>
      <c r="C94" s="73" t="s">
        <v>2496</v>
      </c>
      <c r="D94" s="86" t="s">
        <v>549</v>
      </c>
      <c r="E94" s="86" t="s">
        <v>133</v>
      </c>
      <c r="F94" s="94">
        <v>44894</v>
      </c>
      <c r="G94" s="83">
        <v>2053730.4046</v>
      </c>
      <c r="H94" s="85">
        <v>-6.2134239999999998</v>
      </c>
      <c r="I94" s="83">
        <v>-127.606969826</v>
      </c>
      <c r="J94" s="84">
        <f t="shared" si="1"/>
        <v>3.6071379249279743E-3</v>
      </c>
      <c r="K94" s="84">
        <f>I94/'סכום נכסי הקרן'!$C$42</f>
        <v>-2.7318605005362762E-5</v>
      </c>
    </row>
    <row r="95" spans="2:11">
      <c r="B95" s="76" t="s">
        <v>2497</v>
      </c>
      <c r="C95" s="73" t="s">
        <v>2498</v>
      </c>
      <c r="D95" s="86" t="s">
        <v>549</v>
      </c>
      <c r="E95" s="86" t="s">
        <v>133</v>
      </c>
      <c r="F95" s="94">
        <v>44902</v>
      </c>
      <c r="G95" s="83">
        <v>3091165.20255</v>
      </c>
      <c r="H95" s="85">
        <v>-6.1819249999999997</v>
      </c>
      <c r="I95" s="83">
        <v>-191.09352149999998</v>
      </c>
      <c r="J95" s="84">
        <f t="shared" si="1"/>
        <v>5.4017479574242164E-3</v>
      </c>
      <c r="K95" s="84">
        <f>I95/'סכום נכסי הקרן'!$C$42</f>
        <v>-4.0910057186223028E-5</v>
      </c>
    </row>
    <row r="96" spans="2:11">
      <c r="B96" s="76" t="s">
        <v>2499</v>
      </c>
      <c r="C96" s="73" t="s">
        <v>2500</v>
      </c>
      <c r="D96" s="86" t="s">
        <v>549</v>
      </c>
      <c r="E96" s="86" t="s">
        <v>133</v>
      </c>
      <c r="F96" s="94">
        <v>44894</v>
      </c>
      <c r="G96" s="83">
        <v>7730187.9292499991</v>
      </c>
      <c r="H96" s="85">
        <v>-6.1821659999999996</v>
      </c>
      <c r="I96" s="83">
        <v>-477.893048351</v>
      </c>
      <c r="J96" s="84">
        <f t="shared" si="1"/>
        <v>1.3508871350184663E-2</v>
      </c>
      <c r="K96" s="84">
        <f>I96/'סכום נכסי הקרן'!$C$42</f>
        <v>-1.0230923467982592E-4</v>
      </c>
    </row>
    <row r="97" spans="2:11">
      <c r="B97" s="76" t="s">
        <v>2501</v>
      </c>
      <c r="C97" s="73" t="s">
        <v>2502</v>
      </c>
      <c r="D97" s="86" t="s">
        <v>549</v>
      </c>
      <c r="E97" s="86" t="s">
        <v>133</v>
      </c>
      <c r="F97" s="94">
        <v>44882</v>
      </c>
      <c r="G97" s="83">
        <v>2475116.088</v>
      </c>
      <c r="H97" s="85">
        <v>-6.1616669999999996</v>
      </c>
      <c r="I97" s="83">
        <v>-152.50840319800002</v>
      </c>
      <c r="J97" s="84">
        <f t="shared" si="1"/>
        <v>4.3110407354381482E-3</v>
      </c>
      <c r="K97" s="84">
        <f>I97/'סכום נכסי הקרן'!$C$42</f>
        <v>-3.2649602389632769E-5</v>
      </c>
    </row>
    <row r="98" spans="2:11">
      <c r="B98" s="76" t="s">
        <v>2503</v>
      </c>
      <c r="C98" s="73" t="s">
        <v>2504</v>
      </c>
      <c r="D98" s="86" t="s">
        <v>549</v>
      </c>
      <c r="E98" s="86" t="s">
        <v>133</v>
      </c>
      <c r="F98" s="94">
        <v>44882</v>
      </c>
      <c r="G98" s="83">
        <v>3712674.1320000007</v>
      </c>
      <c r="H98" s="85">
        <v>-6.1616669999999996</v>
      </c>
      <c r="I98" s="83">
        <v>-228.76260479699997</v>
      </c>
      <c r="J98" s="84">
        <f t="shared" si="1"/>
        <v>6.4665611031572206E-3</v>
      </c>
      <c r="K98" s="84">
        <f>I98/'סכום נכסי הקרן'!$C$42</f>
        <v>-4.8974403584449133E-5</v>
      </c>
    </row>
    <row r="99" spans="2:11">
      <c r="B99" s="76" t="s">
        <v>2505</v>
      </c>
      <c r="C99" s="73" t="s">
        <v>2506</v>
      </c>
      <c r="D99" s="86" t="s">
        <v>549</v>
      </c>
      <c r="E99" s="86" t="s">
        <v>133</v>
      </c>
      <c r="F99" s="94">
        <v>44963</v>
      </c>
      <c r="G99" s="83">
        <v>3836429.9364</v>
      </c>
      <c r="H99" s="85">
        <v>-5.3054990000000002</v>
      </c>
      <c r="I99" s="83">
        <v>-203.54174059100001</v>
      </c>
      <c r="J99" s="84">
        <f t="shared" si="1"/>
        <v>5.753628761757913E-3</v>
      </c>
      <c r="K99" s="84">
        <f>I99/'סכום נכסי הקרן'!$C$42</f>
        <v>-4.3575021183338146E-5</v>
      </c>
    </row>
    <row r="100" spans="2:11">
      <c r="B100" s="76" t="s">
        <v>2507</v>
      </c>
      <c r="C100" s="73" t="s">
        <v>2508</v>
      </c>
      <c r="D100" s="86" t="s">
        <v>549</v>
      </c>
      <c r="E100" s="86" t="s">
        <v>133</v>
      </c>
      <c r="F100" s="94">
        <v>44943</v>
      </c>
      <c r="G100" s="83">
        <v>3719225.9098800002</v>
      </c>
      <c r="H100" s="85">
        <v>-6.0165389999999999</v>
      </c>
      <c r="I100" s="83">
        <v>-223.76869337400001</v>
      </c>
      <c r="J100" s="84">
        <f t="shared" si="1"/>
        <v>6.3253954026300709E-3</v>
      </c>
      <c r="K100" s="84">
        <f>I100/'סכום נכסי הקרן'!$C$42</f>
        <v>-4.7905287267505542E-5</v>
      </c>
    </row>
    <row r="101" spans="2:11">
      <c r="B101" s="76" t="s">
        <v>2507</v>
      </c>
      <c r="C101" s="73" t="s">
        <v>2509</v>
      </c>
      <c r="D101" s="86" t="s">
        <v>549</v>
      </c>
      <c r="E101" s="86" t="s">
        <v>133</v>
      </c>
      <c r="F101" s="94">
        <v>44943</v>
      </c>
      <c r="G101" s="83">
        <v>2316567.9946499998</v>
      </c>
      <c r="H101" s="85">
        <v>-6.0165389999999999</v>
      </c>
      <c r="I101" s="83">
        <v>-139.377226906</v>
      </c>
      <c r="J101" s="84">
        <f t="shared" si="1"/>
        <v>3.939854396115345E-3</v>
      </c>
      <c r="K101" s="84">
        <f>I101/'סכום נכסי הקרן'!$C$42</f>
        <v>-2.9838428212657347E-5</v>
      </c>
    </row>
    <row r="102" spans="2:11">
      <c r="B102" s="76" t="s">
        <v>2510</v>
      </c>
      <c r="C102" s="73" t="s">
        <v>2511</v>
      </c>
      <c r="D102" s="86" t="s">
        <v>549</v>
      </c>
      <c r="E102" s="86" t="s">
        <v>133</v>
      </c>
      <c r="F102" s="94">
        <v>44943</v>
      </c>
      <c r="G102" s="83">
        <v>1859612.9549400001</v>
      </c>
      <c r="H102" s="85">
        <v>-6.0165389999999999</v>
      </c>
      <c r="I102" s="83">
        <v>-111.884346687</v>
      </c>
      <c r="J102" s="84">
        <f t="shared" si="1"/>
        <v>3.1626977013150355E-3</v>
      </c>
      <c r="K102" s="84">
        <f>I102/'סכום נכסי הקרן'!$C$42</f>
        <v>-2.3952643633752771E-5</v>
      </c>
    </row>
    <row r="103" spans="2:11">
      <c r="B103" s="76" t="s">
        <v>2512</v>
      </c>
      <c r="C103" s="73" t="s">
        <v>2513</v>
      </c>
      <c r="D103" s="86" t="s">
        <v>549</v>
      </c>
      <c r="E103" s="86" t="s">
        <v>133</v>
      </c>
      <c r="F103" s="94">
        <v>44943</v>
      </c>
      <c r="G103" s="83">
        <v>1859612.9549400001</v>
      </c>
      <c r="H103" s="85">
        <v>-6.0165389999999999</v>
      </c>
      <c r="I103" s="83">
        <v>-111.884346687</v>
      </c>
      <c r="J103" s="84">
        <f t="shared" si="1"/>
        <v>3.1626977013150355E-3</v>
      </c>
      <c r="K103" s="84">
        <f>I103/'סכום נכסי הקרן'!$C$42</f>
        <v>-2.3952643633752771E-5</v>
      </c>
    </row>
    <row r="104" spans="2:11">
      <c r="B104" s="76" t="s">
        <v>2514</v>
      </c>
      <c r="C104" s="73" t="s">
        <v>2515</v>
      </c>
      <c r="D104" s="86" t="s">
        <v>549</v>
      </c>
      <c r="E104" s="86" t="s">
        <v>133</v>
      </c>
      <c r="F104" s="94">
        <v>44825</v>
      </c>
      <c r="G104" s="83">
        <v>620598.96030000004</v>
      </c>
      <c r="H104" s="85">
        <v>-5.9976539999999998</v>
      </c>
      <c r="I104" s="83">
        <v>-37.221378111999996</v>
      </c>
      <c r="J104" s="84">
        <f t="shared" si="1"/>
        <v>1.0521576116802602E-3</v>
      </c>
      <c r="K104" s="84">
        <f>I104/'סכום נכסי הקרן'!$C$42</f>
        <v>-7.9684999007773798E-6</v>
      </c>
    </row>
    <row r="105" spans="2:11">
      <c r="B105" s="76" t="s">
        <v>2516</v>
      </c>
      <c r="C105" s="73" t="s">
        <v>2517</v>
      </c>
      <c r="D105" s="86" t="s">
        <v>549</v>
      </c>
      <c r="E105" s="86" t="s">
        <v>133</v>
      </c>
      <c r="F105" s="94">
        <v>44943</v>
      </c>
      <c r="G105" s="83">
        <v>6516289.0831500003</v>
      </c>
      <c r="H105" s="85">
        <v>-5.8921799999999998</v>
      </c>
      <c r="I105" s="83">
        <v>-383.95147263600001</v>
      </c>
      <c r="J105" s="84">
        <f t="shared" si="1"/>
        <v>1.0853372038892136E-2</v>
      </c>
      <c r="K105" s="84">
        <f>I105/'סכום נכסי הקרן'!$C$42</f>
        <v>-8.2197850450274466E-5</v>
      </c>
    </row>
    <row r="106" spans="2:11">
      <c r="B106" s="76" t="s">
        <v>2518</v>
      </c>
      <c r="C106" s="73" t="s">
        <v>2519</v>
      </c>
      <c r="D106" s="86" t="s">
        <v>549</v>
      </c>
      <c r="E106" s="86" t="s">
        <v>133</v>
      </c>
      <c r="F106" s="94">
        <v>44825</v>
      </c>
      <c r="G106" s="83">
        <v>2305671.9172240002</v>
      </c>
      <c r="H106" s="85">
        <v>-5.8796650000000001</v>
      </c>
      <c r="I106" s="83">
        <v>-135.56578218600001</v>
      </c>
      <c r="J106" s="84">
        <f t="shared" si="1"/>
        <v>3.8321141463701683E-3</v>
      </c>
      <c r="K106" s="84">
        <f>I106/'סכום נכסי הקרן'!$C$42</f>
        <v>-2.90224590461813E-5</v>
      </c>
    </row>
    <row r="107" spans="2:11">
      <c r="B107" s="76" t="s">
        <v>2518</v>
      </c>
      <c r="C107" s="73" t="s">
        <v>2520</v>
      </c>
      <c r="D107" s="86" t="s">
        <v>549</v>
      </c>
      <c r="E107" s="86" t="s">
        <v>133</v>
      </c>
      <c r="F107" s="94">
        <v>44825</v>
      </c>
      <c r="G107" s="83">
        <v>1242581.0737079999</v>
      </c>
      <c r="H107" s="85">
        <v>-5.8796650000000001</v>
      </c>
      <c r="I107" s="83">
        <v>-73.059603115000002</v>
      </c>
      <c r="J107" s="84">
        <f t="shared" si="1"/>
        <v>2.0652168571642301E-3</v>
      </c>
      <c r="K107" s="84">
        <f>I107/'סכום נכסי הקרן'!$C$42</f>
        <v>-1.5640888911230874E-5</v>
      </c>
    </row>
    <row r="108" spans="2:11">
      <c r="B108" s="76" t="s">
        <v>2518</v>
      </c>
      <c r="C108" s="73" t="s">
        <v>2521</v>
      </c>
      <c r="D108" s="86" t="s">
        <v>549</v>
      </c>
      <c r="E108" s="86" t="s">
        <v>133</v>
      </c>
      <c r="F108" s="94">
        <v>44825</v>
      </c>
      <c r="G108" s="83">
        <v>1289929.5067749999</v>
      </c>
      <c r="H108" s="85">
        <v>-5.8796650000000001</v>
      </c>
      <c r="I108" s="83">
        <v>-75.843532310000001</v>
      </c>
      <c r="J108" s="84">
        <f t="shared" si="1"/>
        <v>2.1439117481509185E-3</v>
      </c>
      <c r="K108" s="84">
        <f>I108/'סכום נכסי הקרן'!$C$42</f>
        <v>-1.623688348852399E-5</v>
      </c>
    </row>
    <row r="109" spans="2:11">
      <c r="B109" s="76" t="s">
        <v>2522</v>
      </c>
      <c r="C109" s="73" t="s">
        <v>2523</v>
      </c>
      <c r="D109" s="86" t="s">
        <v>549</v>
      </c>
      <c r="E109" s="86" t="s">
        <v>133</v>
      </c>
      <c r="F109" s="94">
        <v>44886</v>
      </c>
      <c r="G109" s="83">
        <v>7519817.6212759996</v>
      </c>
      <c r="H109" s="85">
        <v>-5.696332</v>
      </c>
      <c r="I109" s="83">
        <v>-428.35375072299991</v>
      </c>
      <c r="J109" s="84">
        <f t="shared" si="1"/>
        <v>1.2108516185479198E-2</v>
      </c>
      <c r="K109" s="84">
        <f>I109/'סכום נכסי הקרן'!$C$42</f>
        <v>-9.1703665830508295E-5</v>
      </c>
    </row>
    <row r="110" spans="2:11">
      <c r="B110" s="76" t="s">
        <v>2524</v>
      </c>
      <c r="C110" s="73" t="s">
        <v>2525</v>
      </c>
      <c r="D110" s="86" t="s">
        <v>549</v>
      </c>
      <c r="E110" s="86" t="s">
        <v>133</v>
      </c>
      <c r="F110" s="94">
        <v>44825</v>
      </c>
      <c r="G110" s="83">
        <v>2019294.9432359999</v>
      </c>
      <c r="H110" s="85">
        <v>-5.7836049999999997</v>
      </c>
      <c r="I110" s="83">
        <v>-116.78804374799999</v>
      </c>
      <c r="J110" s="84">
        <f t="shared" si="1"/>
        <v>3.3013132617754869E-3</v>
      </c>
      <c r="K110" s="84">
        <f>I110/'סכום נכסי הקרן'!$C$42</f>
        <v>-2.5002446503126463E-5</v>
      </c>
    </row>
    <row r="111" spans="2:11">
      <c r="B111" s="76" t="s">
        <v>2524</v>
      </c>
      <c r="C111" s="73" t="s">
        <v>2526</v>
      </c>
      <c r="D111" s="86" t="s">
        <v>549</v>
      </c>
      <c r="E111" s="86" t="s">
        <v>133</v>
      </c>
      <c r="F111" s="94">
        <v>44825</v>
      </c>
      <c r="G111" s="83">
        <v>5285765.1006800001</v>
      </c>
      <c r="H111" s="85">
        <v>-5.7836049999999997</v>
      </c>
      <c r="I111" s="83">
        <v>-305.70777581899995</v>
      </c>
      <c r="J111" s="84">
        <f t="shared" si="1"/>
        <v>8.6416134918471509E-3</v>
      </c>
      <c r="K111" s="84">
        <f>I111/'סכום נכסי הקרן'!$C$42</f>
        <v>-6.5447130247313693E-5</v>
      </c>
    </row>
    <row r="112" spans="2:11">
      <c r="B112" s="76" t="s">
        <v>2527</v>
      </c>
      <c r="C112" s="73" t="s">
        <v>2528</v>
      </c>
      <c r="D112" s="86" t="s">
        <v>549</v>
      </c>
      <c r="E112" s="86" t="s">
        <v>133</v>
      </c>
      <c r="F112" s="94">
        <v>44825</v>
      </c>
      <c r="G112" s="83">
        <v>2561836.0174230002</v>
      </c>
      <c r="H112" s="85">
        <v>-5.7805090000000003</v>
      </c>
      <c r="I112" s="83">
        <v>-148.087167153</v>
      </c>
      <c r="J112" s="84">
        <f t="shared" si="1"/>
        <v>4.1860631716363885E-3</v>
      </c>
      <c r="K112" s="84">
        <f>I112/'סכום נכסי הקרן'!$C$42</f>
        <v>-3.1703086683527358E-5</v>
      </c>
    </row>
    <row r="113" spans="2:11">
      <c r="B113" s="76" t="s">
        <v>2529</v>
      </c>
      <c r="C113" s="73" t="s">
        <v>2530</v>
      </c>
      <c r="D113" s="86" t="s">
        <v>549</v>
      </c>
      <c r="E113" s="86" t="s">
        <v>133</v>
      </c>
      <c r="F113" s="94">
        <v>44887</v>
      </c>
      <c r="G113" s="83">
        <v>3157865.3958800002</v>
      </c>
      <c r="H113" s="85">
        <v>-5.5612750000000002</v>
      </c>
      <c r="I113" s="83">
        <v>-175.617585953</v>
      </c>
      <c r="J113" s="84">
        <f t="shared" si="1"/>
        <v>4.9642809906006663E-3</v>
      </c>
      <c r="K113" s="84">
        <f>I113/'סכום נכסי הקרן'!$C$42</f>
        <v>-3.7596907670382056E-5</v>
      </c>
    </row>
    <row r="114" spans="2:11">
      <c r="B114" s="76" t="s">
        <v>2529</v>
      </c>
      <c r="C114" s="73" t="s">
        <v>2531</v>
      </c>
      <c r="D114" s="86" t="s">
        <v>549</v>
      </c>
      <c r="E114" s="86" t="s">
        <v>133</v>
      </c>
      <c r="F114" s="94">
        <v>44887</v>
      </c>
      <c r="G114" s="83">
        <v>1244473.80954</v>
      </c>
      <c r="H114" s="85">
        <v>-5.5612750000000002</v>
      </c>
      <c r="I114" s="83">
        <v>-69.208613672000013</v>
      </c>
      <c r="J114" s="84">
        <f t="shared" si="1"/>
        <v>1.9563587745118185E-3</v>
      </c>
      <c r="K114" s="84">
        <f>I114/'סכום נכסי הקרן'!$C$42</f>
        <v>-1.4816453853987602E-5</v>
      </c>
    </row>
    <row r="115" spans="2:11">
      <c r="B115" s="76" t="s">
        <v>2532</v>
      </c>
      <c r="C115" s="73" t="s">
        <v>2533</v>
      </c>
      <c r="D115" s="86" t="s">
        <v>549</v>
      </c>
      <c r="E115" s="86" t="s">
        <v>133</v>
      </c>
      <c r="F115" s="94">
        <v>44886</v>
      </c>
      <c r="G115" s="83">
        <v>2188853.2322999998</v>
      </c>
      <c r="H115" s="85">
        <v>-5.5356240000000003</v>
      </c>
      <c r="I115" s="83">
        <v>-121.16667995099998</v>
      </c>
      <c r="J115" s="84">
        <f t="shared" si="1"/>
        <v>3.4250866319044102E-3</v>
      </c>
      <c r="K115" s="84">
        <f>I115/'סכום נכסי הקרן'!$C$42</f>
        <v>-2.5939842266500872E-5</v>
      </c>
    </row>
    <row r="116" spans="2:11">
      <c r="B116" s="76" t="s">
        <v>2532</v>
      </c>
      <c r="C116" s="73" t="s">
        <v>2534</v>
      </c>
      <c r="D116" s="86" t="s">
        <v>549</v>
      </c>
      <c r="E116" s="86" t="s">
        <v>133</v>
      </c>
      <c r="F116" s="94">
        <v>44886</v>
      </c>
      <c r="G116" s="83">
        <v>1443662.1135</v>
      </c>
      <c r="H116" s="85">
        <v>-5.5356240000000003</v>
      </c>
      <c r="I116" s="83">
        <v>-79.915703225999991</v>
      </c>
      <c r="J116" s="84">
        <f t="shared" si="1"/>
        <v>2.2590220917937578E-3</v>
      </c>
      <c r="K116" s="84">
        <f>I116/'סכום נכסי הקרן'!$C$42</f>
        <v>-1.7108669950660194E-5</v>
      </c>
    </row>
    <row r="117" spans="2:11">
      <c r="B117" s="76" t="s">
        <v>2535</v>
      </c>
      <c r="C117" s="73" t="s">
        <v>2536</v>
      </c>
      <c r="D117" s="86" t="s">
        <v>549</v>
      </c>
      <c r="E117" s="86" t="s">
        <v>133</v>
      </c>
      <c r="F117" s="94">
        <v>44887</v>
      </c>
      <c r="G117" s="83">
        <v>3113459.4467250002</v>
      </c>
      <c r="H117" s="85">
        <v>-5.5941349999999996</v>
      </c>
      <c r="I117" s="83">
        <v>-174.171128237</v>
      </c>
      <c r="J117" s="84">
        <f t="shared" si="1"/>
        <v>4.9233931575042231E-3</v>
      </c>
      <c r="K117" s="84">
        <f>I117/'סכום נכסי הקרן'!$C$42</f>
        <v>-3.7287244279313022E-5</v>
      </c>
    </row>
    <row r="118" spans="2:11">
      <c r="B118" s="76" t="s">
        <v>2537</v>
      </c>
      <c r="C118" s="73" t="s">
        <v>2538</v>
      </c>
      <c r="D118" s="86" t="s">
        <v>549</v>
      </c>
      <c r="E118" s="86" t="s">
        <v>133</v>
      </c>
      <c r="F118" s="94">
        <v>44886</v>
      </c>
      <c r="G118" s="83">
        <v>2766364.9002149999</v>
      </c>
      <c r="H118" s="85">
        <v>-5.44313</v>
      </c>
      <c r="I118" s="83">
        <v>-150.57683233199998</v>
      </c>
      <c r="J118" s="84">
        <f t="shared" si="1"/>
        <v>4.2564399363208645E-3</v>
      </c>
      <c r="K118" s="84">
        <f>I118/'סכום נכסי הקרן'!$C$42</f>
        <v>-3.223608405595496E-5</v>
      </c>
    </row>
    <row r="119" spans="2:11">
      <c r="B119" s="76" t="s">
        <v>2537</v>
      </c>
      <c r="C119" s="73" t="s">
        <v>2539</v>
      </c>
      <c r="D119" s="86" t="s">
        <v>549</v>
      </c>
      <c r="E119" s="86" t="s">
        <v>133</v>
      </c>
      <c r="F119" s="94">
        <v>44886</v>
      </c>
      <c r="G119" s="83">
        <v>625935.22256999998</v>
      </c>
      <c r="H119" s="85">
        <v>-5.44313</v>
      </c>
      <c r="I119" s="83">
        <v>-34.070466619000001</v>
      </c>
      <c r="J119" s="84">
        <f t="shared" si="1"/>
        <v>9.630890258499592E-4</v>
      </c>
      <c r="K119" s="84">
        <f>I119/'סכום נכסי הקרן'!$C$42</f>
        <v>-7.2939403010823309E-6</v>
      </c>
    </row>
    <row r="120" spans="2:11">
      <c r="B120" s="76" t="s">
        <v>2540</v>
      </c>
      <c r="C120" s="73" t="s">
        <v>2541</v>
      </c>
      <c r="D120" s="86" t="s">
        <v>549</v>
      </c>
      <c r="E120" s="86" t="s">
        <v>133</v>
      </c>
      <c r="F120" s="94">
        <v>44964</v>
      </c>
      <c r="G120" s="83">
        <v>2371931.9030490001</v>
      </c>
      <c r="H120" s="85">
        <v>-4.55396</v>
      </c>
      <c r="I120" s="83">
        <v>-108.016829843</v>
      </c>
      <c r="J120" s="84">
        <f t="shared" si="1"/>
        <v>3.0533724293309674E-3</v>
      </c>
      <c r="K120" s="84">
        <f>I120/'סכום נכסי הקרן'!$C$42</f>
        <v>-2.3124670325109125E-5</v>
      </c>
    </row>
    <row r="121" spans="2:11">
      <c r="B121" s="76" t="s">
        <v>2542</v>
      </c>
      <c r="C121" s="73" t="s">
        <v>2543</v>
      </c>
      <c r="D121" s="86" t="s">
        <v>549</v>
      </c>
      <c r="E121" s="86" t="s">
        <v>133</v>
      </c>
      <c r="F121" s="94">
        <v>44964</v>
      </c>
      <c r="G121" s="83">
        <v>2277192.2333160001</v>
      </c>
      <c r="H121" s="85">
        <v>-4.5509069999999996</v>
      </c>
      <c r="I121" s="83">
        <v>-103.632891836</v>
      </c>
      <c r="J121" s="84">
        <f t="shared" si="1"/>
        <v>2.9294491901290221E-3</v>
      </c>
      <c r="K121" s="84">
        <f>I121/'סכום נכסי הקרן'!$C$42</f>
        <v>-2.2186139530556645E-5</v>
      </c>
    </row>
    <row r="122" spans="2:11">
      <c r="B122" s="76" t="s">
        <v>2542</v>
      </c>
      <c r="C122" s="73" t="s">
        <v>2544</v>
      </c>
      <c r="D122" s="86" t="s">
        <v>549</v>
      </c>
      <c r="E122" s="86" t="s">
        <v>133</v>
      </c>
      <c r="F122" s="94">
        <v>44964</v>
      </c>
      <c r="G122" s="83">
        <v>1252309.312956</v>
      </c>
      <c r="H122" s="85">
        <v>-4.5509069999999996</v>
      </c>
      <c r="I122" s="83">
        <v>-56.991427249999994</v>
      </c>
      <c r="J122" s="84">
        <f t="shared" si="1"/>
        <v>1.6110087004617701E-3</v>
      </c>
      <c r="K122" s="84">
        <f>I122/'סכום נכסי הקרן'!$C$42</f>
        <v>-1.2200950244783518E-5</v>
      </c>
    </row>
    <row r="123" spans="2:11">
      <c r="B123" s="76" t="s">
        <v>2545</v>
      </c>
      <c r="C123" s="73" t="s">
        <v>2546</v>
      </c>
      <c r="D123" s="86" t="s">
        <v>549</v>
      </c>
      <c r="E123" s="86" t="s">
        <v>133</v>
      </c>
      <c r="F123" s="94">
        <v>44964</v>
      </c>
      <c r="G123" s="83">
        <v>1246766.9317979999</v>
      </c>
      <c r="H123" s="85">
        <v>-4.5173310000000004</v>
      </c>
      <c r="I123" s="83">
        <v>-56.320591020999998</v>
      </c>
      <c r="J123" s="84">
        <f t="shared" si="1"/>
        <v>1.5920457957995791E-3</v>
      </c>
      <c r="K123" s="84">
        <f>I123/'סכום נכסי הקרן'!$C$42</f>
        <v>-1.2057334970568269E-5</v>
      </c>
    </row>
    <row r="124" spans="2:11">
      <c r="B124" s="76" t="s">
        <v>2545</v>
      </c>
      <c r="C124" s="73" t="s">
        <v>2547</v>
      </c>
      <c r="D124" s="86" t="s">
        <v>549</v>
      </c>
      <c r="E124" s="86" t="s">
        <v>133</v>
      </c>
      <c r="F124" s="94">
        <v>44964</v>
      </c>
      <c r="G124" s="83">
        <v>1252711.608454</v>
      </c>
      <c r="H124" s="85">
        <v>-4.5173310000000004</v>
      </c>
      <c r="I124" s="83">
        <v>-56.589131752</v>
      </c>
      <c r="J124" s="84">
        <f t="shared" si="1"/>
        <v>1.5996367875494718E-3</v>
      </c>
      <c r="K124" s="84">
        <f>I124/'סכום נכסי הקרן'!$C$42</f>
        <v>-1.2114825232801152E-5</v>
      </c>
    </row>
    <row r="125" spans="2:11">
      <c r="B125" s="76" t="s">
        <v>2545</v>
      </c>
      <c r="C125" s="73" t="s">
        <v>2548</v>
      </c>
      <c r="D125" s="86" t="s">
        <v>549</v>
      </c>
      <c r="E125" s="86" t="s">
        <v>133</v>
      </c>
      <c r="F125" s="94">
        <v>44964</v>
      </c>
      <c r="G125" s="83">
        <v>1156719.4941219999</v>
      </c>
      <c r="H125" s="85">
        <v>-4.5173310000000004</v>
      </c>
      <c r="I125" s="83">
        <v>-52.252850066000001</v>
      </c>
      <c r="J125" s="84">
        <f t="shared" si="1"/>
        <v>1.4770606763537474E-3</v>
      </c>
      <c r="K125" s="84">
        <f>I125/'סכום נכסי הקרן'!$C$42</f>
        <v>-1.1186496892011057E-5</v>
      </c>
    </row>
    <row r="126" spans="2:11">
      <c r="B126" s="76" t="s">
        <v>2549</v>
      </c>
      <c r="C126" s="73" t="s">
        <v>2550</v>
      </c>
      <c r="D126" s="86" t="s">
        <v>549</v>
      </c>
      <c r="E126" s="86" t="s">
        <v>133</v>
      </c>
      <c r="F126" s="94">
        <v>44964</v>
      </c>
      <c r="G126" s="83">
        <v>3759122.277948</v>
      </c>
      <c r="H126" s="85">
        <v>-4.4898759999999998</v>
      </c>
      <c r="I126" s="83">
        <v>-168.77994266999997</v>
      </c>
      <c r="J126" s="84">
        <f t="shared" si="1"/>
        <v>4.7709974855000455E-3</v>
      </c>
      <c r="K126" s="84">
        <f>I126/'סכום נכסי הקרן'!$C$42</f>
        <v>-3.6133077941719459E-5</v>
      </c>
    </row>
    <row r="127" spans="2:11">
      <c r="B127" s="76" t="s">
        <v>2551</v>
      </c>
      <c r="C127" s="73" t="s">
        <v>2552</v>
      </c>
      <c r="D127" s="86" t="s">
        <v>549</v>
      </c>
      <c r="E127" s="86" t="s">
        <v>133</v>
      </c>
      <c r="F127" s="94">
        <v>44964</v>
      </c>
      <c r="G127" s="83">
        <v>2184135.252905</v>
      </c>
      <c r="H127" s="85">
        <v>-4.4127720000000004</v>
      </c>
      <c r="I127" s="83">
        <v>-96.380915819999984</v>
      </c>
      <c r="J127" s="84">
        <f t="shared" si="1"/>
        <v>2.7244535088300223E-3</v>
      </c>
      <c r="K127" s="84">
        <f>I127/'סכום נכסי הקרן'!$C$42</f>
        <v>-2.0633607811014919E-5</v>
      </c>
    </row>
    <row r="128" spans="2:11">
      <c r="B128" s="76" t="s">
        <v>2553</v>
      </c>
      <c r="C128" s="73" t="s">
        <v>2554</v>
      </c>
      <c r="D128" s="86" t="s">
        <v>549</v>
      </c>
      <c r="E128" s="86" t="s">
        <v>133</v>
      </c>
      <c r="F128" s="94">
        <v>44937</v>
      </c>
      <c r="G128" s="83">
        <v>1795375.35121</v>
      </c>
      <c r="H128" s="85">
        <v>-5.1493679999999999</v>
      </c>
      <c r="I128" s="83">
        <v>-92.450489312999991</v>
      </c>
      <c r="J128" s="84">
        <f t="shared" si="1"/>
        <v>2.6133499340497903E-3</v>
      </c>
      <c r="K128" s="84">
        <f>I128/'סכום נכסי הקרן'!$C$42</f>
        <v>-1.9792166552800332E-5</v>
      </c>
    </row>
    <row r="129" spans="2:11">
      <c r="B129" s="76" t="s">
        <v>2555</v>
      </c>
      <c r="C129" s="73" t="s">
        <v>2556</v>
      </c>
      <c r="D129" s="86" t="s">
        <v>549</v>
      </c>
      <c r="E129" s="86" t="s">
        <v>133</v>
      </c>
      <c r="F129" s="94">
        <v>44956</v>
      </c>
      <c r="G129" s="83">
        <v>2809074.7660500002</v>
      </c>
      <c r="H129" s="85">
        <v>-4.4206649999999996</v>
      </c>
      <c r="I129" s="83">
        <v>-124.179772313</v>
      </c>
      <c r="J129" s="84">
        <f t="shared" si="1"/>
        <v>3.5102594069111449E-3</v>
      </c>
      <c r="K129" s="84">
        <f>I129/'סכום נכסי הקרן'!$C$42</f>
        <v>-2.6584897001319774E-5</v>
      </c>
    </row>
    <row r="130" spans="2:11">
      <c r="B130" s="76" t="s">
        <v>2557</v>
      </c>
      <c r="C130" s="73" t="s">
        <v>2558</v>
      </c>
      <c r="D130" s="86" t="s">
        <v>549</v>
      </c>
      <c r="E130" s="86" t="s">
        <v>133</v>
      </c>
      <c r="F130" s="94">
        <v>44956</v>
      </c>
      <c r="G130" s="83">
        <v>1248477.6738</v>
      </c>
      <c r="H130" s="85">
        <v>-4.4206649999999996</v>
      </c>
      <c r="I130" s="83">
        <v>-55.191009917000002</v>
      </c>
      <c r="J130" s="84">
        <f t="shared" si="1"/>
        <v>1.5601152919636498E-3</v>
      </c>
      <c r="K130" s="84">
        <f>I130/'סכום נכסי הקרן'!$C$42</f>
        <v>-1.181550977838813E-5</v>
      </c>
    </row>
    <row r="131" spans="2:11">
      <c r="B131" s="76" t="s">
        <v>2559</v>
      </c>
      <c r="C131" s="73" t="s">
        <v>2560</v>
      </c>
      <c r="D131" s="86" t="s">
        <v>549</v>
      </c>
      <c r="E131" s="86" t="s">
        <v>133</v>
      </c>
      <c r="F131" s="94">
        <v>44957</v>
      </c>
      <c r="G131" s="83">
        <v>9681343.7806800008</v>
      </c>
      <c r="H131" s="85">
        <v>-4.3546440000000004</v>
      </c>
      <c r="I131" s="83">
        <v>-421.58807567599996</v>
      </c>
      <c r="J131" s="84">
        <f t="shared" si="1"/>
        <v>1.191726704694821E-2</v>
      </c>
      <c r="K131" s="84">
        <f>I131/'סכום נכסי הקרן'!$C$42</f>
        <v>-9.0255243346566729E-5</v>
      </c>
    </row>
    <row r="132" spans="2:11">
      <c r="B132" s="76" t="s">
        <v>2561</v>
      </c>
      <c r="C132" s="73" t="s">
        <v>2562</v>
      </c>
      <c r="D132" s="86" t="s">
        <v>549</v>
      </c>
      <c r="E132" s="86" t="s">
        <v>133</v>
      </c>
      <c r="F132" s="94">
        <v>44964</v>
      </c>
      <c r="G132" s="83">
        <v>2593613.0219999999</v>
      </c>
      <c r="H132" s="85">
        <v>-4.31846</v>
      </c>
      <c r="I132" s="83">
        <v>-112.00414302600001</v>
      </c>
      <c r="J132" s="84">
        <f t="shared" si="1"/>
        <v>3.1660840517492134E-3</v>
      </c>
      <c r="K132" s="84">
        <f>I132/'סכום נכסי הקרן'!$C$42</f>
        <v>-2.3978290108006428E-5</v>
      </c>
    </row>
    <row r="133" spans="2:11">
      <c r="B133" s="76" t="s">
        <v>2561</v>
      </c>
      <c r="C133" s="73" t="s">
        <v>2563</v>
      </c>
      <c r="D133" s="86" t="s">
        <v>549</v>
      </c>
      <c r="E133" s="86" t="s">
        <v>133</v>
      </c>
      <c r="F133" s="94">
        <v>44964</v>
      </c>
      <c r="G133" s="83">
        <v>5366545.3462570002</v>
      </c>
      <c r="H133" s="85">
        <v>-4.31846</v>
      </c>
      <c r="I133" s="83">
        <v>-231.752118615</v>
      </c>
      <c r="J133" s="84">
        <f t="shared" si="1"/>
        <v>6.551067370210723E-3</v>
      </c>
      <c r="K133" s="84">
        <f>I133/'סכום נכסי הקרן'!$C$42</f>
        <v>-4.9614410531274831E-5</v>
      </c>
    </row>
    <row r="134" spans="2:11">
      <c r="B134" s="76" t="s">
        <v>2564</v>
      </c>
      <c r="C134" s="73" t="s">
        <v>2565</v>
      </c>
      <c r="D134" s="86" t="s">
        <v>549</v>
      </c>
      <c r="E134" s="86" t="s">
        <v>133</v>
      </c>
      <c r="F134" s="94">
        <v>44937</v>
      </c>
      <c r="G134" s="83">
        <v>1738979.66163</v>
      </c>
      <c r="H134" s="85">
        <v>-5.0574810000000001</v>
      </c>
      <c r="I134" s="83">
        <v>-87.948571182999984</v>
      </c>
      <c r="J134" s="84">
        <f t="shared" si="1"/>
        <v>2.4860916844119622E-3</v>
      </c>
      <c r="K134" s="84">
        <f>I134/'סכום נכסי הקרן'!$C$42</f>
        <v>-1.882837810670173E-5</v>
      </c>
    </row>
    <row r="135" spans="2:11">
      <c r="B135" s="76" t="s">
        <v>2566</v>
      </c>
      <c r="C135" s="73" t="s">
        <v>2567</v>
      </c>
      <c r="D135" s="86" t="s">
        <v>549</v>
      </c>
      <c r="E135" s="86" t="s">
        <v>133</v>
      </c>
      <c r="F135" s="94">
        <v>44956</v>
      </c>
      <c r="G135" s="83">
        <v>2874428.750403</v>
      </c>
      <c r="H135" s="85">
        <v>-4.3142209999999999</v>
      </c>
      <c r="I135" s="83">
        <v>-124.009222073</v>
      </c>
      <c r="J135" s="84">
        <f t="shared" si="1"/>
        <v>3.5054383674361978E-3</v>
      </c>
      <c r="K135" s="84">
        <f>I135/'סכום נכסי הקרן'!$C$42</f>
        <v>-2.6548384931121077E-5</v>
      </c>
    </row>
    <row r="136" spans="2:11">
      <c r="B136" s="76" t="s">
        <v>2568</v>
      </c>
      <c r="C136" s="73" t="s">
        <v>2569</v>
      </c>
      <c r="D136" s="86" t="s">
        <v>549</v>
      </c>
      <c r="E136" s="86" t="s">
        <v>133</v>
      </c>
      <c r="F136" s="94">
        <v>44956</v>
      </c>
      <c r="G136" s="83">
        <v>2249618.452877</v>
      </c>
      <c r="H136" s="85">
        <v>-4.3111829999999998</v>
      </c>
      <c r="I136" s="83">
        <v>-96.985177739999997</v>
      </c>
      <c r="J136" s="84">
        <f t="shared" si="1"/>
        <v>2.7415345200882159E-3</v>
      </c>
      <c r="K136" s="84">
        <f>I136/'סכום נכסי הקרן'!$C$42</f>
        <v>-2.0762970593743573E-5</v>
      </c>
    </row>
    <row r="137" spans="2:11">
      <c r="B137" s="76" t="s">
        <v>2570</v>
      </c>
      <c r="C137" s="73" t="s">
        <v>2571</v>
      </c>
      <c r="D137" s="86" t="s">
        <v>549</v>
      </c>
      <c r="E137" s="86" t="s">
        <v>133</v>
      </c>
      <c r="F137" s="94">
        <v>44852</v>
      </c>
      <c r="G137" s="83">
        <v>2203945.2812999999</v>
      </c>
      <c r="H137" s="85">
        <v>-4.3928710000000004</v>
      </c>
      <c r="I137" s="83">
        <v>-96.816470916</v>
      </c>
      <c r="J137" s="84">
        <f t="shared" si="1"/>
        <v>2.7367655894892499E-3</v>
      </c>
      <c r="K137" s="84">
        <f>I137/'סכום נכסי הקרן'!$C$42</f>
        <v>-2.0726853169336036E-5</v>
      </c>
    </row>
    <row r="138" spans="2:11">
      <c r="B138" s="76" t="s">
        <v>2572</v>
      </c>
      <c r="C138" s="73" t="s">
        <v>2573</v>
      </c>
      <c r="D138" s="86" t="s">
        <v>549</v>
      </c>
      <c r="E138" s="86" t="s">
        <v>133</v>
      </c>
      <c r="F138" s="94">
        <v>44852</v>
      </c>
      <c r="G138" s="83">
        <v>4289962.8984660003</v>
      </c>
      <c r="H138" s="85">
        <v>-4.3506479999999996</v>
      </c>
      <c r="I138" s="83">
        <v>-186.64118898000001</v>
      </c>
      <c r="J138" s="84">
        <f t="shared" si="1"/>
        <v>5.27589137208894E-3</v>
      </c>
      <c r="K138" s="84">
        <f>I138/'סכום נכסי הקרן'!$C$42</f>
        <v>-3.9956884223709594E-5</v>
      </c>
    </row>
    <row r="139" spans="2:11">
      <c r="B139" s="76" t="s">
        <v>2572</v>
      </c>
      <c r="C139" s="73" t="s">
        <v>2574</v>
      </c>
      <c r="D139" s="86" t="s">
        <v>549</v>
      </c>
      <c r="E139" s="86" t="s">
        <v>133</v>
      </c>
      <c r="F139" s="94">
        <v>44852</v>
      </c>
      <c r="G139" s="83">
        <v>1753365.6279539999</v>
      </c>
      <c r="H139" s="85">
        <v>-4.3506479999999996</v>
      </c>
      <c r="I139" s="83">
        <v>-76.28276821</v>
      </c>
      <c r="J139" s="84">
        <f t="shared" si="1"/>
        <v>2.1563278761652445E-3</v>
      </c>
      <c r="K139" s="84">
        <f>I139/'סכום נכסי הקרן'!$C$42</f>
        <v>-1.6330916847929335E-5</v>
      </c>
    </row>
    <row r="140" spans="2:11">
      <c r="B140" s="76" t="s">
        <v>2575</v>
      </c>
      <c r="C140" s="73" t="s">
        <v>2576</v>
      </c>
      <c r="D140" s="86" t="s">
        <v>549</v>
      </c>
      <c r="E140" s="86" t="s">
        <v>133</v>
      </c>
      <c r="F140" s="94">
        <v>44852</v>
      </c>
      <c r="G140" s="83">
        <v>5354604.2668770002</v>
      </c>
      <c r="H140" s="85">
        <v>-4.3506479999999996</v>
      </c>
      <c r="I140" s="83">
        <v>-232.95998837499999</v>
      </c>
      <c r="J140" s="84">
        <f t="shared" ref="J140:J203" si="2">IFERROR(I140/$I$11,0)</f>
        <v>6.5852109034801876E-3</v>
      </c>
      <c r="K140" s="84">
        <f>I140/'סכום נכסי הקרן'!$C$42</f>
        <v>-4.9872996068697717E-5</v>
      </c>
    </row>
    <row r="141" spans="2:11">
      <c r="B141" s="76" t="s">
        <v>2577</v>
      </c>
      <c r="C141" s="73" t="s">
        <v>2578</v>
      </c>
      <c r="D141" s="86" t="s">
        <v>549</v>
      </c>
      <c r="E141" s="86" t="s">
        <v>133</v>
      </c>
      <c r="F141" s="94">
        <v>44865</v>
      </c>
      <c r="G141" s="83">
        <v>400505.81523499993</v>
      </c>
      <c r="H141" s="85">
        <v>-4.1592159999999998</v>
      </c>
      <c r="I141" s="83">
        <v>-16.657903214000001</v>
      </c>
      <c r="J141" s="84">
        <f t="shared" si="2"/>
        <v>4.7087831107447991E-4</v>
      </c>
      <c r="K141" s="84">
        <f>I141/'סכום נכסי הקרן'!$C$42</f>
        <v>-3.5661898307070993E-6</v>
      </c>
    </row>
    <row r="142" spans="2:11">
      <c r="B142" s="76" t="s">
        <v>2577</v>
      </c>
      <c r="C142" s="73" t="s">
        <v>2579</v>
      </c>
      <c r="D142" s="86" t="s">
        <v>549</v>
      </c>
      <c r="E142" s="86" t="s">
        <v>133</v>
      </c>
      <c r="F142" s="94">
        <v>44865</v>
      </c>
      <c r="G142" s="83">
        <v>1903040.5671300001</v>
      </c>
      <c r="H142" s="85">
        <v>-4.1592159999999998</v>
      </c>
      <c r="I142" s="83">
        <v>-79.151573766999988</v>
      </c>
      <c r="J142" s="84">
        <f t="shared" si="2"/>
        <v>2.237422014972938E-3</v>
      </c>
      <c r="K142" s="84">
        <f>I142/'סכום נכסי הקרן'!$C$42</f>
        <v>-1.6945082092631383E-5</v>
      </c>
    </row>
    <row r="143" spans="2:11">
      <c r="B143" s="76" t="s">
        <v>2577</v>
      </c>
      <c r="C143" s="73" t="s">
        <v>2580</v>
      </c>
      <c r="D143" s="86" t="s">
        <v>549</v>
      </c>
      <c r="E143" s="86" t="s">
        <v>133</v>
      </c>
      <c r="F143" s="94">
        <v>44865</v>
      </c>
      <c r="G143" s="83">
        <v>2097259.5742000001</v>
      </c>
      <c r="H143" s="85">
        <v>-4.1592159999999998</v>
      </c>
      <c r="I143" s="83">
        <v>-87.229562397999985</v>
      </c>
      <c r="J143" s="84">
        <f t="shared" si="2"/>
        <v>2.465767059038706E-3</v>
      </c>
      <c r="K143" s="84">
        <f>I143/'סכום נכסי הקרן'!$C$42</f>
        <v>-1.8674449861092697E-5</v>
      </c>
    </row>
    <row r="144" spans="2:11">
      <c r="B144" s="76" t="s">
        <v>2581</v>
      </c>
      <c r="C144" s="73" t="s">
        <v>2582</v>
      </c>
      <c r="D144" s="86" t="s">
        <v>549</v>
      </c>
      <c r="E144" s="86" t="s">
        <v>133</v>
      </c>
      <c r="F144" s="94">
        <v>44865</v>
      </c>
      <c r="G144" s="83">
        <v>8401617.7662690002</v>
      </c>
      <c r="H144" s="85">
        <v>-4.0991989999999996</v>
      </c>
      <c r="I144" s="83">
        <v>-344.39907186899995</v>
      </c>
      <c r="J144" s="84">
        <f t="shared" si="2"/>
        <v>9.735322099902622E-3</v>
      </c>
      <c r="K144" s="84">
        <f>I144/'סכום נכסי הקרן'!$C$42</f>
        <v>-7.3730315996311393E-5</v>
      </c>
    </row>
    <row r="145" spans="2:11">
      <c r="B145" s="76" t="s">
        <v>2583</v>
      </c>
      <c r="C145" s="73" t="s">
        <v>2584</v>
      </c>
      <c r="D145" s="86" t="s">
        <v>549</v>
      </c>
      <c r="E145" s="86" t="s">
        <v>133</v>
      </c>
      <c r="F145" s="94">
        <v>44865</v>
      </c>
      <c r="G145" s="83">
        <v>2730600.8074500002</v>
      </c>
      <c r="H145" s="85">
        <v>-4.0482399999999998</v>
      </c>
      <c r="I145" s="83">
        <v>-110.54126113300001</v>
      </c>
      <c r="J145" s="84">
        <f t="shared" si="2"/>
        <v>3.1247319472119299E-3</v>
      </c>
      <c r="K145" s="84">
        <f>I145/'סכום נכסי הקרן'!$C$42</f>
        <v>-2.3665110564139368E-5</v>
      </c>
    </row>
    <row r="146" spans="2:11">
      <c r="B146" s="76" t="s">
        <v>2585</v>
      </c>
      <c r="C146" s="73" t="s">
        <v>2586</v>
      </c>
      <c r="D146" s="86" t="s">
        <v>549</v>
      </c>
      <c r="E146" s="86" t="s">
        <v>133</v>
      </c>
      <c r="F146" s="94">
        <v>44867</v>
      </c>
      <c r="G146" s="83">
        <v>5065252.2765600001</v>
      </c>
      <c r="H146" s="85">
        <v>-3.786864</v>
      </c>
      <c r="I146" s="83">
        <v>-191.81421706699996</v>
      </c>
      <c r="J146" s="84">
        <f t="shared" si="2"/>
        <v>5.4221202640121549E-3</v>
      </c>
      <c r="K146" s="84">
        <f>I146/'סכום נכסי הקרן'!$C$42</f>
        <v>-4.1064346544796736E-5</v>
      </c>
    </row>
    <row r="147" spans="2:11">
      <c r="B147" s="76" t="s">
        <v>2587</v>
      </c>
      <c r="C147" s="73" t="s">
        <v>2588</v>
      </c>
      <c r="D147" s="86" t="s">
        <v>549</v>
      </c>
      <c r="E147" s="86" t="s">
        <v>133</v>
      </c>
      <c r="F147" s="94">
        <v>44853</v>
      </c>
      <c r="G147" s="83">
        <v>3173017.3610399999</v>
      </c>
      <c r="H147" s="85">
        <v>-3.7877869999999998</v>
      </c>
      <c r="I147" s="83">
        <v>-120.18715041499999</v>
      </c>
      <c r="J147" s="84">
        <f t="shared" si="2"/>
        <v>3.3973977200627567E-3</v>
      </c>
      <c r="K147" s="84">
        <f>I147/'סכום נכסי הקרן'!$C$42</f>
        <v>-2.5730140707710172E-5</v>
      </c>
    </row>
    <row r="148" spans="2:11">
      <c r="B148" s="76" t="s">
        <v>2589</v>
      </c>
      <c r="C148" s="73" t="s">
        <v>2590</v>
      </c>
      <c r="D148" s="86" t="s">
        <v>549</v>
      </c>
      <c r="E148" s="86" t="s">
        <v>133</v>
      </c>
      <c r="F148" s="94">
        <v>44853</v>
      </c>
      <c r="G148" s="83">
        <v>3054519.9993599998</v>
      </c>
      <c r="H148" s="85">
        <v>-3.7877869999999998</v>
      </c>
      <c r="I148" s="83">
        <v>-115.698722332</v>
      </c>
      <c r="J148" s="84">
        <f t="shared" si="2"/>
        <v>3.2705208011642229E-3</v>
      </c>
      <c r="K148" s="84">
        <f>I148/'סכום נכסי הקרן'!$C$42</f>
        <v>-2.4769240264249671E-5</v>
      </c>
    </row>
    <row r="149" spans="2:11">
      <c r="B149" s="76" t="s">
        <v>2589</v>
      </c>
      <c r="C149" s="73" t="s">
        <v>2591</v>
      </c>
      <c r="D149" s="86" t="s">
        <v>549</v>
      </c>
      <c r="E149" s="86" t="s">
        <v>133</v>
      </c>
      <c r="F149" s="94">
        <v>44853</v>
      </c>
      <c r="G149" s="83">
        <v>2644181.1342000002</v>
      </c>
      <c r="H149" s="85">
        <v>-3.7877869999999998</v>
      </c>
      <c r="I149" s="83">
        <v>-100.15595867900001</v>
      </c>
      <c r="J149" s="84">
        <f t="shared" si="2"/>
        <v>2.831164766714253E-3</v>
      </c>
      <c r="K149" s="84">
        <f>I149/'סכום נכסי הקרן'!$C$42</f>
        <v>-2.1441783923056132E-5</v>
      </c>
    </row>
    <row r="150" spans="2:11">
      <c r="B150" s="76" t="s">
        <v>2592</v>
      </c>
      <c r="C150" s="73" t="s">
        <v>2593</v>
      </c>
      <c r="D150" s="86" t="s">
        <v>549</v>
      </c>
      <c r="E150" s="86" t="s">
        <v>133</v>
      </c>
      <c r="F150" s="94">
        <v>44865</v>
      </c>
      <c r="G150" s="83">
        <v>1175191.6151999999</v>
      </c>
      <c r="H150" s="85">
        <v>-3.762165</v>
      </c>
      <c r="I150" s="83">
        <v>-44.212644591</v>
      </c>
      <c r="J150" s="84">
        <f t="shared" si="2"/>
        <v>1.2497836699909112E-3</v>
      </c>
      <c r="K150" s="84">
        <f>I150/'סכום נכסי הקרן'!$C$42</f>
        <v>-9.4652178910835787E-6</v>
      </c>
    </row>
    <row r="151" spans="2:11">
      <c r="B151" s="76" t="s">
        <v>2592</v>
      </c>
      <c r="C151" s="73" t="s">
        <v>2594</v>
      </c>
      <c r="D151" s="86" t="s">
        <v>549</v>
      </c>
      <c r="E151" s="86" t="s">
        <v>133</v>
      </c>
      <c r="F151" s="94">
        <v>44865</v>
      </c>
      <c r="G151" s="83">
        <v>1583346.321</v>
      </c>
      <c r="H151" s="85">
        <v>-3.762165</v>
      </c>
      <c r="I151" s="83">
        <v>-59.568097113999997</v>
      </c>
      <c r="J151" s="84">
        <f t="shared" si="2"/>
        <v>1.6838448754695062E-3</v>
      </c>
      <c r="K151" s="84">
        <f>I151/'סכום נכסי הקרן'!$C$42</f>
        <v>-1.2752573924429077E-5</v>
      </c>
    </row>
    <row r="152" spans="2:11">
      <c r="B152" s="76" t="s">
        <v>2595</v>
      </c>
      <c r="C152" s="73" t="s">
        <v>2596</v>
      </c>
      <c r="D152" s="86" t="s">
        <v>549</v>
      </c>
      <c r="E152" s="86" t="s">
        <v>133</v>
      </c>
      <c r="F152" s="94">
        <v>44867</v>
      </c>
      <c r="G152" s="83">
        <v>1590987.263795</v>
      </c>
      <c r="H152" s="85">
        <v>-3.8130950000000001</v>
      </c>
      <c r="I152" s="83">
        <v>-60.665856268000006</v>
      </c>
      <c r="J152" s="84">
        <f t="shared" si="2"/>
        <v>1.7148758503624112E-3</v>
      </c>
      <c r="K152" s="84">
        <f>I152/'סכום נכסי הקרן'!$C$42</f>
        <v>-1.298758654764268E-5</v>
      </c>
    </row>
    <row r="153" spans="2:11">
      <c r="B153" s="76" t="s">
        <v>2597</v>
      </c>
      <c r="C153" s="73" t="s">
        <v>2598</v>
      </c>
      <c r="D153" s="86" t="s">
        <v>549</v>
      </c>
      <c r="E153" s="86" t="s">
        <v>133</v>
      </c>
      <c r="F153" s="94">
        <v>44859</v>
      </c>
      <c r="G153" s="83">
        <v>2850842.3500349997</v>
      </c>
      <c r="H153" s="85">
        <v>-3.5439050000000001</v>
      </c>
      <c r="I153" s="83">
        <v>-101.031144453</v>
      </c>
      <c r="J153" s="84">
        <f t="shared" si="2"/>
        <v>2.8559041347993776E-3</v>
      </c>
      <c r="K153" s="84">
        <f>I153/'סכום נכסי הקרן'!$C$42</f>
        <v>-2.1629147156418852E-5</v>
      </c>
    </row>
    <row r="154" spans="2:11">
      <c r="B154" s="76" t="s">
        <v>2599</v>
      </c>
      <c r="C154" s="73" t="s">
        <v>2600</v>
      </c>
      <c r="D154" s="86" t="s">
        <v>549</v>
      </c>
      <c r="E154" s="86" t="s">
        <v>133</v>
      </c>
      <c r="F154" s="94">
        <v>44867</v>
      </c>
      <c r="G154" s="83">
        <v>2535465.2420279998</v>
      </c>
      <c r="H154" s="85">
        <v>-3.7326169999999999</v>
      </c>
      <c r="I154" s="83">
        <v>-94.639217941999988</v>
      </c>
      <c r="J154" s="84">
        <f t="shared" si="2"/>
        <v>2.6752199561638399E-3</v>
      </c>
      <c r="K154" s="84">
        <f>I154/'סכום נכסי הקרן'!$C$42</f>
        <v>-2.0260738237882357E-5</v>
      </c>
    </row>
    <row r="155" spans="2:11">
      <c r="B155" s="76" t="s">
        <v>2599</v>
      </c>
      <c r="C155" s="73" t="s">
        <v>2601</v>
      </c>
      <c r="D155" s="86" t="s">
        <v>549</v>
      </c>
      <c r="E155" s="86" t="s">
        <v>133</v>
      </c>
      <c r="F155" s="94">
        <v>44867</v>
      </c>
      <c r="G155" s="83">
        <v>1273777.2636220001</v>
      </c>
      <c r="H155" s="85">
        <v>-3.7326169999999999</v>
      </c>
      <c r="I155" s="83">
        <v>-47.54523235500001</v>
      </c>
      <c r="J155" s="84">
        <f t="shared" si="2"/>
        <v>1.3439878010667206E-3</v>
      </c>
      <c r="K155" s="84">
        <f>I155/'סכום נכסי הקרן'!$C$42</f>
        <v>-1.0178671465716392E-5</v>
      </c>
    </row>
    <row r="156" spans="2:11">
      <c r="B156" s="76" t="s">
        <v>2602</v>
      </c>
      <c r="C156" s="73" t="s">
        <v>2603</v>
      </c>
      <c r="D156" s="86" t="s">
        <v>549</v>
      </c>
      <c r="E156" s="86" t="s">
        <v>133</v>
      </c>
      <c r="F156" s="94">
        <v>44853</v>
      </c>
      <c r="G156" s="83">
        <v>3171242.4877499999</v>
      </c>
      <c r="H156" s="85">
        <v>-3.6337640000000002</v>
      </c>
      <c r="I156" s="83">
        <v>-115.235460229</v>
      </c>
      <c r="J156" s="84">
        <f t="shared" si="2"/>
        <v>3.2574255109681484E-3</v>
      </c>
      <c r="K156" s="84">
        <f>I156/'סכום נכסי הקרן'!$C$42</f>
        <v>-2.4670063280241133E-5</v>
      </c>
    </row>
    <row r="157" spans="2:11">
      <c r="B157" s="76" t="s">
        <v>2602</v>
      </c>
      <c r="C157" s="73" t="s">
        <v>2604</v>
      </c>
      <c r="D157" s="86" t="s">
        <v>549</v>
      </c>
      <c r="E157" s="86" t="s">
        <v>133</v>
      </c>
      <c r="F157" s="94">
        <v>44853</v>
      </c>
      <c r="G157" s="83">
        <v>3530640.3267000001</v>
      </c>
      <c r="H157" s="85">
        <v>-3.6337640000000002</v>
      </c>
      <c r="I157" s="83">
        <v>-128.295128651</v>
      </c>
      <c r="J157" s="84">
        <f t="shared" si="2"/>
        <v>3.6265904971457467E-3</v>
      </c>
      <c r="K157" s="84">
        <f>I157/'סכום נכסי הקרן'!$C$42</f>
        <v>-2.7465928769470351E-5</v>
      </c>
    </row>
    <row r="158" spans="2:11">
      <c r="B158" s="76" t="s">
        <v>2605</v>
      </c>
      <c r="C158" s="73" t="s">
        <v>2606</v>
      </c>
      <c r="D158" s="86" t="s">
        <v>549</v>
      </c>
      <c r="E158" s="86" t="s">
        <v>133</v>
      </c>
      <c r="F158" s="94">
        <v>44853</v>
      </c>
      <c r="G158" s="83">
        <v>3488867.2195580001</v>
      </c>
      <c r="H158" s="85">
        <v>-3.618897</v>
      </c>
      <c r="I158" s="83">
        <v>-126.25852331</v>
      </c>
      <c r="J158" s="84">
        <f t="shared" si="2"/>
        <v>3.5690206294994174E-3</v>
      </c>
      <c r="K158" s="84">
        <f>I158/'סכום נכסי הקרן'!$C$42</f>
        <v>-2.7029924239792577E-5</v>
      </c>
    </row>
    <row r="159" spans="2:11">
      <c r="B159" s="76" t="s">
        <v>2607</v>
      </c>
      <c r="C159" s="73" t="s">
        <v>2608</v>
      </c>
      <c r="D159" s="86" t="s">
        <v>549</v>
      </c>
      <c r="E159" s="86" t="s">
        <v>133</v>
      </c>
      <c r="F159" s="94">
        <v>44867</v>
      </c>
      <c r="G159" s="83">
        <v>2537503.5729240002</v>
      </c>
      <c r="H159" s="85">
        <v>-3.6492909999999998</v>
      </c>
      <c r="I159" s="83">
        <v>-92.600887045999997</v>
      </c>
      <c r="J159" s="84">
        <f t="shared" si="2"/>
        <v>2.6176013112846484E-3</v>
      </c>
      <c r="K159" s="84">
        <f>I159/'סכום נכסי הקרן'!$C$42</f>
        <v>-1.9824364294562647E-5</v>
      </c>
    </row>
    <row r="160" spans="2:11">
      <c r="B160" s="76" t="s">
        <v>2609</v>
      </c>
      <c r="C160" s="73" t="s">
        <v>2610</v>
      </c>
      <c r="D160" s="86" t="s">
        <v>549</v>
      </c>
      <c r="E160" s="86" t="s">
        <v>133</v>
      </c>
      <c r="F160" s="94">
        <v>44859</v>
      </c>
      <c r="G160" s="83">
        <v>1586076.2284500001</v>
      </c>
      <c r="H160" s="85">
        <v>-3.395391</v>
      </c>
      <c r="I160" s="83">
        <v>-53.853490669999999</v>
      </c>
      <c r="J160" s="84">
        <f t="shared" si="2"/>
        <v>1.5223068837885048E-3</v>
      </c>
      <c r="K160" s="84">
        <f>I160/'סכום נכסי הקרן'!$C$42</f>
        <v>-1.1529168365801602E-5</v>
      </c>
    </row>
    <row r="161" spans="2:11">
      <c r="B161" s="76" t="s">
        <v>2609</v>
      </c>
      <c r="C161" s="73" t="s">
        <v>2611</v>
      </c>
      <c r="D161" s="86" t="s">
        <v>549</v>
      </c>
      <c r="E161" s="86" t="s">
        <v>133</v>
      </c>
      <c r="F161" s="94">
        <v>44859</v>
      </c>
      <c r="G161" s="83">
        <v>637455.50274000003</v>
      </c>
      <c r="H161" s="85">
        <v>-3.395391</v>
      </c>
      <c r="I161" s="83">
        <v>-21.644107269999999</v>
      </c>
      <c r="J161" s="84">
        <f t="shared" si="2"/>
        <v>6.118261431274798E-4</v>
      </c>
      <c r="K161" s="84">
        <f>I161/'סכום נכסי הקרן'!$C$42</f>
        <v>-4.6336561240274471E-6</v>
      </c>
    </row>
    <row r="162" spans="2:11">
      <c r="B162" s="76" t="s">
        <v>2612</v>
      </c>
      <c r="C162" s="73" t="s">
        <v>2613</v>
      </c>
      <c r="D162" s="86" t="s">
        <v>549</v>
      </c>
      <c r="E162" s="86" t="s">
        <v>133</v>
      </c>
      <c r="F162" s="94">
        <v>44972</v>
      </c>
      <c r="G162" s="83">
        <v>2232374.2907199999</v>
      </c>
      <c r="H162" s="85">
        <v>-2.6334499999999998</v>
      </c>
      <c r="I162" s="83">
        <v>-58.788462588000002</v>
      </c>
      <c r="J162" s="84">
        <f t="shared" si="2"/>
        <v>1.6618065082067109E-3</v>
      </c>
      <c r="K162" s="84">
        <f>I162/'סכום נכסי הקרן'!$C$42</f>
        <v>-1.2585666680307701E-5</v>
      </c>
    </row>
    <row r="163" spans="2:11">
      <c r="B163" s="76" t="s">
        <v>2614</v>
      </c>
      <c r="C163" s="73" t="s">
        <v>2615</v>
      </c>
      <c r="D163" s="86" t="s">
        <v>549</v>
      </c>
      <c r="E163" s="86" t="s">
        <v>133</v>
      </c>
      <c r="F163" s="94">
        <v>44854</v>
      </c>
      <c r="G163" s="83">
        <v>3535705.8078000005</v>
      </c>
      <c r="H163" s="85">
        <v>-3.535428</v>
      </c>
      <c r="I163" s="83">
        <v>-125.00232481900001</v>
      </c>
      <c r="J163" s="84">
        <f t="shared" si="2"/>
        <v>3.5335109608323999E-3</v>
      </c>
      <c r="K163" s="84">
        <f>I163/'סכום נכסי הקרן'!$C$42</f>
        <v>-2.6760992296413967E-5</v>
      </c>
    </row>
    <row r="164" spans="2:11">
      <c r="B164" s="76" t="s">
        <v>2614</v>
      </c>
      <c r="C164" s="73" t="s">
        <v>2616</v>
      </c>
      <c r="D164" s="86" t="s">
        <v>549</v>
      </c>
      <c r="E164" s="86" t="s">
        <v>133</v>
      </c>
      <c r="F164" s="94">
        <v>44854</v>
      </c>
      <c r="G164" s="83">
        <v>3175792.3335000002</v>
      </c>
      <c r="H164" s="85">
        <v>-3.535428</v>
      </c>
      <c r="I164" s="83">
        <v>-112.27784391900001</v>
      </c>
      <c r="J164" s="84">
        <f t="shared" si="2"/>
        <v>3.173820908698118E-3</v>
      </c>
      <c r="K164" s="84">
        <f>I164/'סכום נכסי הקרן'!$C$42</f>
        <v>-2.4036885078137586E-5</v>
      </c>
    </row>
    <row r="165" spans="2:11">
      <c r="B165" s="76" t="s">
        <v>2617</v>
      </c>
      <c r="C165" s="73" t="s">
        <v>2618</v>
      </c>
      <c r="D165" s="86" t="s">
        <v>549</v>
      </c>
      <c r="E165" s="86" t="s">
        <v>133</v>
      </c>
      <c r="F165" s="94">
        <v>44972</v>
      </c>
      <c r="G165" s="83">
        <v>1276373.8981999999</v>
      </c>
      <c r="H165" s="85">
        <v>-2.5746340000000001</v>
      </c>
      <c r="I165" s="83">
        <v>-32.861960885000002</v>
      </c>
      <c r="J165" s="84">
        <f t="shared" si="2"/>
        <v>9.2892751514605002E-4</v>
      </c>
      <c r="K165" s="84">
        <f>I165/'סכום נכסי הקרן'!$C$42</f>
        <v>-7.0352186118291536E-6</v>
      </c>
    </row>
    <row r="166" spans="2:11">
      <c r="B166" s="76" t="s">
        <v>2619</v>
      </c>
      <c r="C166" s="73" t="s">
        <v>2620</v>
      </c>
      <c r="D166" s="86" t="s">
        <v>549</v>
      </c>
      <c r="E166" s="86" t="s">
        <v>133</v>
      </c>
      <c r="F166" s="94">
        <v>44972</v>
      </c>
      <c r="G166" s="83">
        <v>3176702.30265</v>
      </c>
      <c r="H166" s="85">
        <v>-2.5452520000000001</v>
      </c>
      <c r="I166" s="83">
        <v>-80.855071320999997</v>
      </c>
      <c r="J166" s="84">
        <f t="shared" si="2"/>
        <v>2.285575737613905E-3</v>
      </c>
      <c r="K166" s="84">
        <f>I166/'סכום נכסי הקרן'!$C$42</f>
        <v>-1.7309773589254053E-5</v>
      </c>
    </row>
    <row r="167" spans="2:11">
      <c r="B167" s="76" t="s">
        <v>2619</v>
      </c>
      <c r="C167" s="73" t="s">
        <v>2621</v>
      </c>
      <c r="D167" s="86" t="s">
        <v>549</v>
      </c>
      <c r="E167" s="86" t="s">
        <v>133</v>
      </c>
      <c r="F167" s="94">
        <v>44972</v>
      </c>
      <c r="G167" s="83">
        <v>2357812.60268</v>
      </c>
      <c r="H167" s="85">
        <v>-2.5452520000000001</v>
      </c>
      <c r="I167" s="83">
        <v>-60.01226680700001</v>
      </c>
      <c r="J167" s="84">
        <f t="shared" si="2"/>
        <v>1.6964004697831133E-3</v>
      </c>
      <c r="K167" s="84">
        <f>I167/'סכום נכסי הקרן'!$C$42</f>
        <v>-1.2847663529761498E-5</v>
      </c>
    </row>
    <row r="168" spans="2:11">
      <c r="B168" s="76" t="s">
        <v>2622</v>
      </c>
      <c r="C168" s="73" t="s">
        <v>2623</v>
      </c>
      <c r="D168" s="86" t="s">
        <v>549</v>
      </c>
      <c r="E168" s="86" t="s">
        <v>133</v>
      </c>
      <c r="F168" s="94">
        <v>44972</v>
      </c>
      <c r="G168" s="83">
        <v>635449.65682799998</v>
      </c>
      <c r="H168" s="85">
        <v>-2.5276299999999998</v>
      </c>
      <c r="I168" s="83">
        <v>-16.061817966</v>
      </c>
      <c r="J168" s="84">
        <f t="shared" si="2"/>
        <v>4.5402843439859938E-4</v>
      </c>
      <c r="K168" s="84">
        <f>I168/'סכום נכסי הקרן'!$C$42</f>
        <v>-3.4385775422730094E-6</v>
      </c>
    </row>
    <row r="169" spans="2:11">
      <c r="B169" s="76" t="s">
        <v>2624</v>
      </c>
      <c r="C169" s="73" t="s">
        <v>2625</v>
      </c>
      <c r="D169" s="86" t="s">
        <v>549</v>
      </c>
      <c r="E169" s="86" t="s">
        <v>133</v>
      </c>
      <c r="F169" s="94">
        <v>44854</v>
      </c>
      <c r="G169" s="83">
        <v>2859605.3529500002</v>
      </c>
      <c r="H169" s="85">
        <v>-3.48502</v>
      </c>
      <c r="I169" s="83">
        <v>-99.657806817999997</v>
      </c>
      <c r="J169" s="84">
        <f t="shared" si="2"/>
        <v>2.8170832281224599E-3</v>
      </c>
      <c r="K169" s="84">
        <f>I169/'סכום נכסי הקרן'!$C$42</f>
        <v>-2.1335137601605964E-5</v>
      </c>
    </row>
    <row r="170" spans="2:11">
      <c r="B170" s="76" t="s">
        <v>2626</v>
      </c>
      <c r="C170" s="73" t="s">
        <v>2627</v>
      </c>
      <c r="D170" s="86" t="s">
        <v>549</v>
      </c>
      <c r="E170" s="86" t="s">
        <v>133</v>
      </c>
      <c r="F170" s="94">
        <v>44854</v>
      </c>
      <c r="G170" s="83">
        <v>2543472.9705480002</v>
      </c>
      <c r="H170" s="85">
        <v>-3.4198580000000001</v>
      </c>
      <c r="I170" s="83">
        <v>-86.983171386999999</v>
      </c>
      <c r="J170" s="84">
        <f t="shared" si="2"/>
        <v>2.4588021858711097E-3</v>
      </c>
      <c r="K170" s="84">
        <f>I170/'סכום נכסי הקרן'!$C$42</f>
        <v>-1.8621701498557651E-5</v>
      </c>
    </row>
    <row r="171" spans="2:11">
      <c r="B171" s="76" t="s">
        <v>2628</v>
      </c>
      <c r="C171" s="73" t="s">
        <v>2629</v>
      </c>
      <c r="D171" s="86" t="s">
        <v>549</v>
      </c>
      <c r="E171" s="86" t="s">
        <v>133</v>
      </c>
      <c r="F171" s="94">
        <v>44867</v>
      </c>
      <c r="G171" s="83">
        <v>5092915.3387200003</v>
      </c>
      <c r="H171" s="85">
        <v>-3.2848290000000002</v>
      </c>
      <c r="I171" s="83">
        <v>-167.293581219</v>
      </c>
      <c r="J171" s="84">
        <f t="shared" si="2"/>
        <v>4.7289816711024169E-3</v>
      </c>
      <c r="K171" s="84">
        <f>I171/'סכום נכסי הקרן'!$C$42</f>
        <v>-3.5814871801173739E-5</v>
      </c>
    </row>
    <row r="172" spans="2:11">
      <c r="B172" s="76" t="s">
        <v>2630</v>
      </c>
      <c r="C172" s="73" t="s">
        <v>2631</v>
      </c>
      <c r="D172" s="86" t="s">
        <v>549</v>
      </c>
      <c r="E172" s="86" t="s">
        <v>133</v>
      </c>
      <c r="F172" s="94">
        <v>44837</v>
      </c>
      <c r="G172" s="83">
        <v>3183982.0558500006</v>
      </c>
      <c r="H172" s="85">
        <v>-3.247404</v>
      </c>
      <c r="I172" s="83">
        <v>-103.396761587</v>
      </c>
      <c r="J172" s="84">
        <f t="shared" si="2"/>
        <v>2.9227743636869238E-3</v>
      </c>
      <c r="K172" s="84">
        <f>I172/'סכום נכסי הקרן'!$C$42</f>
        <v>-2.2135587832549514E-5</v>
      </c>
    </row>
    <row r="173" spans="2:11">
      <c r="B173" s="76" t="s">
        <v>2632</v>
      </c>
      <c r="C173" s="73" t="s">
        <v>2633</v>
      </c>
      <c r="D173" s="86" t="s">
        <v>549</v>
      </c>
      <c r="E173" s="86" t="s">
        <v>133</v>
      </c>
      <c r="F173" s="94">
        <v>44973</v>
      </c>
      <c r="G173" s="83">
        <v>3186711.9632999999</v>
      </c>
      <c r="H173" s="85">
        <v>-2.1927560000000001</v>
      </c>
      <c r="I173" s="83">
        <v>-69.876809479000002</v>
      </c>
      <c r="J173" s="84">
        <f t="shared" si="2"/>
        <v>1.975247040881548E-3</v>
      </c>
      <c r="K173" s="84">
        <f>I173/'סכום נכסי הקרן'!$C$42</f>
        <v>-1.4959503856213679E-5</v>
      </c>
    </row>
    <row r="174" spans="2:11">
      <c r="B174" s="76" t="s">
        <v>2634</v>
      </c>
      <c r="C174" s="73" t="s">
        <v>2635</v>
      </c>
      <c r="D174" s="86" t="s">
        <v>549</v>
      </c>
      <c r="E174" s="86" t="s">
        <v>133</v>
      </c>
      <c r="F174" s="94">
        <v>44973</v>
      </c>
      <c r="G174" s="83">
        <v>7903948.3583810003</v>
      </c>
      <c r="H174" s="85">
        <v>-2.1810849999999999</v>
      </c>
      <c r="I174" s="83">
        <v>-172.39179803800002</v>
      </c>
      <c r="J174" s="84">
        <f t="shared" si="2"/>
        <v>4.8730958308728159E-3</v>
      </c>
      <c r="K174" s="84">
        <f>I174/'סכום נכסי הקרן'!$C$42</f>
        <v>-3.6906318230000235E-5</v>
      </c>
    </row>
    <row r="175" spans="2:11">
      <c r="B175" s="76" t="s">
        <v>2636</v>
      </c>
      <c r="C175" s="73" t="s">
        <v>2637</v>
      </c>
      <c r="D175" s="86" t="s">
        <v>549</v>
      </c>
      <c r="E175" s="86" t="s">
        <v>133</v>
      </c>
      <c r="F175" s="94">
        <v>44977</v>
      </c>
      <c r="G175" s="83">
        <v>5562453.9603049997</v>
      </c>
      <c r="H175" s="85">
        <v>-1.8648169999999999</v>
      </c>
      <c r="I175" s="83">
        <v>-103.729609193</v>
      </c>
      <c r="J175" s="84">
        <f t="shared" si="2"/>
        <v>2.9321831540097504E-3</v>
      </c>
      <c r="K175" s="84">
        <f>I175/'סכום נכסי הקרן'!$C$42</f>
        <v>-2.2206845165026676E-5</v>
      </c>
    </row>
    <row r="176" spans="2:11">
      <c r="B176" s="76" t="s">
        <v>2638</v>
      </c>
      <c r="C176" s="73" t="s">
        <v>2639</v>
      </c>
      <c r="D176" s="86" t="s">
        <v>549</v>
      </c>
      <c r="E176" s="86" t="s">
        <v>133</v>
      </c>
      <c r="F176" s="94">
        <v>44977</v>
      </c>
      <c r="G176" s="83">
        <v>5577841.0053150002</v>
      </c>
      <c r="H176" s="85">
        <v>-1.8300339999999999</v>
      </c>
      <c r="I176" s="83">
        <v>-102.07641089000001</v>
      </c>
      <c r="J176" s="84">
        <f t="shared" si="2"/>
        <v>2.8854512685625119E-3</v>
      </c>
      <c r="K176" s="84">
        <f>I176/'סכום נכסי הקרן'!$C$42</f>
        <v>-2.1852921931078127E-5</v>
      </c>
    </row>
    <row r="177" spans="2:11">
      <c r="B177" s="76" t="s">
        <v>2640</v>
      </c>
      <c r="C177" s="73" t="s">
        <v>2641</v>
      </c>
      <c r="D177" s="86" t="s">
        <v>549</v>
      </c>
      <c r="E177" s="86" t="s">
        <v>133</v>
      </c>
      <c r="F177" s="94">
        <v>45013</v>
      </c>
      <c r="G177" s="83">
        <v>3200361.50055</v>
      </c>
      <c r="H177" s="85">
        <v>-1.6812400000000001</v>
      </c>
      <c r="I177" s="83">
        <v>-53.805767883999998</v>
      </c>
      <c r="J177" s="84">
        <f t="shared" si="2"/>
        <v>1.5209578769787783E-3</v>
      </c>
      <c r="K177" s="84">
        <f>I177/'סכום נכסי הקרן'!$C$42</f>
        <v>-1.1518951682949035E-5</v>
      </c>
    </row>
    <row r="178" spans="2:11">
      <c r="B178" s="76" t="s">
        <v>2640</v>
      </c>
      <c r="C178" s="73" t="s">
        <v>2642</v>
      </c>
      <c r="D178" s="86" t="s">
        <v>549</v>
      </c>
      <c r="E178" s="86" t="s">
        <v>133</v>
      </c>
      <c r="F178" s="94">
        <v>45013</v>
      </c>
      <c r="G178" s="83">
        <v>890764.85143499996</v>
      </c>
      <c r="H178" s="85">
        <v>-1.6812400000000001</v>
      </c>
      <c r="I178" s="83">
        <v>-14.975897825000001</v>
      </c>
      <c r="J178" s="84">
        <f t="shared" si="2"/>
        <v>4.2333211953911022E-4</v>
      </c>
      <c r="K178" s="84">
        <f>I178/'סכום נכסי הקרן'!$C$42</f>
        <v>-3.206099461806104E-6</v>
      </c>
    </row>
    <row r="179" spans="2:11">
      <c r="B179" s="76" t="s">
        <v>2643</v>
      </c>
      <c r="C179" s="73" t="s">
        <v>2644</v>
      </c>
      <c r="D179" s="86" t="s">
        <v>549</v>
      </c>
      <c r="E179" s="86" t="s">
        <v>133</v>
      </c>
      <c r="F179" s="94">
        <v>44868</v>
      </c>
      <c r="G179" s="83">
        <v>2242163.9855999998</v>
      </c>
      <c r="H179" s="85">
        <v>-2.6852269999999998</v>
      </c>
      <c r="I179" s="83">
        <v>-60.207198841</v>
      </c>
      <c r="J179" s="84">
        <f t="shared" si="2"/>
        <v>1.7019107231304304E-3</v>
      </c>
      <c r="K179" s="84">
        <f>I179/'סכום נכסי הקרן'!$C$42</f>
        <v>-1.2889395350891637E-5</v>
      </c>
    </row>
    <row r="180" spans="2:11">
      <c r="B180" s="76" t="s">
        <v>2645</v>
      </c>
      <c r="C180" s="73" t="s">
        <v>2646</v>
      </c>
      <c r="D180" s="86" t="s">
        <v>549</v>
      </c>
      <c r="E180" s="86" t="s">
        <v>133</v>
      </c>
      <c r="F180" s="94">
        <v>44868</v>
      </c>
      <c r="G180" s="83">
        <v>3203091.4079999994</v>
      </c>
      <c r="H180" s="85">
        <v>-2.6852269999999998</v>
      </c>
      <c r="I180" s="83">
        <v>-86.010284058000011</v>
      </c>
      <c r="J180" s="84">
        <f t="shared" si="2"/>
        <v>2.4313010330273195E-3</v>
      </c>
      <c r="K180" s="84">
        <f>I180/'סכום נכסי הקרן'!$C$42</f>
        <v>-1.8413421929722865E-5</v>
      </c>
    </row>
    <row r="181" spans="2:11">
      <c r="B181" s="76" t="s">
        <v>2647</v>
      </c>
      <c r="C181" s="73" t="s">
        <v>2648</v>
      </c>
      <c r="D181" s="86" t="s">
        <v>549</v>
      </c>
      <c r="E181" s="86" t="s">
        <v>133</v>
      </c>
      <c r="F181" s="94">
        <v>45013</v>
      </c>
      <c r="G181" s="83">
        <v>1089051.0787200001</v>
      </c>
      <c r="H181" s="85">
        <v>-1.5945800000000001</v>
      </c>
      <c r="I181" s="83">
        <v>-17.365792474999999</v>
      </c>
      <c r="J181" s="84">
        <f t="shared" si="2"/>
        <v>4.9088861461420131E-4</v>
      </c>
      <c r="K181" s="84">
        <f>I181/'סכום נכסי הקרן'!$C$42</f>
        <v>-3.717737564621371E-6</v>
      </c>
    </row>
    <row r="182" spans="2:11">
      <c r="B182" s="76" t="s">
        <v>2649</v>
      </c>
      <c r="C182" s="73" t="s">
        <v>2650</v>
      </c>
      <c r="D182" s="86" t="s">
        <v>549</v>
      </c>
      <c r="E182" s="86" t="s">
        <v>133</v>
      </c>
      <c r="F182" s="94">
        <v>44868</v>
      </c>
      <c r="G182" s="83">
        <v>1486381.0041100001</v>
      </c>
      <c r="H182" s="85">
        <v>-2.6502330000000001</v>
      </c>
      <c r="I182" s="83">
        <v>-39.392558020999999</v>
      </c>
      <c r="J182" s="84">
        <f t="shared" si="2"/>
        <v>1.1135315742645505E-3</v>
      </c>
      <c r="K182" s="84">
        <f>I182/'סכום נכסי הקרן'!$C$42</f>
        <v>-8.4333146864464418E-6</v>
      </c>
    </row>
    <row r="183" spans="2:11">
      <c r="B183" s="76" t="s">
        <v>2649</v>
      </c>
      <c r="C183" s="73" t="s">
        <v>2651</v>
      </c>
      <c r="D183" s="86" t="s">
        <v>549</v>
      </c>
      <c r="E183" s="86" t="s">
        <v>133</v>
      </c>
      <c r="F183" s="94">
        <v>44868</v>
      </c>
      <c r="G183" s="83">
        <v>3524601.7080779998</v>
      </c>
      <c r="H183" s="85">
        <v>-2.6502330000000001</v>
      </c>
      <c r="I183" s="83">
        <v>-93.410153186000002</v>
      </c>
      <c r="J183" s="84">
        <f t="shared" si="2"/>
        <v>2.6404772920318952E-3</v>
      </c>
      <c r="K183" s="84">
        <f>I183/'סכום נכסי הקרן'!$C$42</f>
        <v>-1.9997615191853136E-5</v>
      </c>
    </row>
    <row r="184" spans="2:11">
      <c r="B184" s="76" t="s">
        <v>2652</v>
      </c>
      <c r="C184" s="73" t="s">
        <v>2653</v>
      </c>
      <c r="D184" s="86" t="s">
        <v>549</v>
      </c>
      <c r="E184" s="86" t="s">
        <v>133</v>
      </c>
      <c r="F184" s="94">
        <v>44868</v>
      </c>
      <c r="G184" s="83">
        <v>2243437.9424100001</v>
      </c>
      <c r="H184" s="85">
        <v>-2.6269170000000002</v>
      </c>
      <c r="I184" s="83">
        <v>-58.933242030999999</v>
      </c>
      <c r="J184" s="84">
        <f t="shared" si="2"/>
        <v>1.6658990700809356E-3</v>
      </c>
      <c r="K184" s="84">
        <f>I184/'סכום נכסי הקרן'!$C$42</f>
        <v>-1.2616661636316816E-5</v>
      </c>
    </row>
    <row r="185" spans="2:11">
      <c r="B185" s="76" t="s">
        <v>2654</v>
      </c>
      <c r="C185" s="73" t="s">
        <v>2655</v>
      </c>
      <c r="D185" s="86" t="s">
        <v>549</v>
      </c>
      <c r="E185" s="86" t="s">
        <v>133</v>
      </c>
      <c r="F185" s="94">
        <v>45013</v>
      </c>
      <c r="G185" s="83">
        <v>1282692.5138399999</v>
      </c>
      <c r="H185" s="85">
        <v>-1.479263</v>
      </c>
      <c r="I185" s="83">
        <v>-18.974393532999997</v>
      </c>
      <c r="J185" s="84">
        <f t="shared" si="2"/>
        <v>5.3635984467556119E-4</v>
      </c>
      <c r="K185" s="84">
        <f>I185/'סכום נכסי הקרן'!$C$42</f>
        <v>-4.0621132439015229E-6</v>
      </c>
    </row>
    <row r="186" spans="2:11">
      <c r="B186" s="76" t="s">
        <v>2656</v>
      </c>
      <c r="C186" s="73" t="s">
        <v>2657</v>
      </c>
      <c r="D186" s="86" t="s">
        <v>549</v>
      </c>
      <c r="E186" s="86" t="s">
        <v>133</v>
      </c>
      <c r="F186" s="94">
        <v>45014</v>
      </c>
      <c r="G186" s="83">
        <v>1488407.19655</v>
      </c>
      <c r="H186" s="85">
        <v>-1.3965449999999999</v>
      </c>
      <c r="I186" s="83">
        <v>-20.786283586</v>
      </c>
      <c r="J186" s="84">
        <f t="shared" si="2"/>
        <v>5.8757755899702775E-4</v>
      </c>
      <c r="K186" s="84">
        <f>I186/'סכום נכסי הקרן'!$C$42</f>
        <v>-4.4500098355888488E-6</v>
      </c>
    </row>
    <row r="187" spans="2:11">
      <c r="B187" s="76" t="s">
        <v>2656</v>
      </c>
      <c r="C187" s="73" t="s">
        <v>2658</v>
      </c>
      <c r="D187" s="86" t="s">
        <v>549</v>
      </c>
      <c r="E187" s="86" t="s">
        <v>133</v>
      </c>
      <c r="F187" s="94">
        <v>45014</v>
      </c>
      <c r="G187" s="83">
        <v>1090907.415786</v>
      </c>
      <c r="H187" s="85">
        <v>-1.3965449999999999</v>
      </c>
      <c r="I187" s="83">
        <v>-15.235018359000001</v>
      </c>
      <c r="J187" s="84">
        <f t="shared" si="2"/>
        <v>4.306568252867155E-4</v>
      </c>
      <c r="K187" s="84">
        <f>I187/'סכום נכסי הקרן'!$C$42</f>
        <v>-3.2615730109921483E-6</v>
      </c>
    </row>
    <row r="188" spans="2:11">
      <c r="B188" s="76" t="s">
        <v>2659</v>
      </c>
      <c r="C188" s="73" t="s">
        <v>2660</v>
      </c>
      <c r="D188" s="86" t="s">
        <v>549</v>
      </c>
      <c r="E188" s="86" t="s">
        <v>133</v>
      </c>
      <c r="F188" s="94">
        <v>45012</v>
      </c>
      <c r="G188" s="83">
        <v>4493882.6472749999</v>
      </c>
      <c r="H188" s="85">
        <v>-1.3584579999999999</v>
      </c>
      <c r="I188" s="83">
        <v>-61.047500751999998</v>
      </c>
      <c r="J188" s="84">
        <f t="shared" si="2"/>
        <v>1.7256640094571148E-3</v>
      </c>
      <c r="K188" s="84">
        <f>I188/'סכום נכסי הקרן'!$C$42</f>
        <v>-1.306929050883765E-5</v>
      </c>
    </row>
    <row r="189" spans="2:11">
      <c r="B189" s="76" t="s">
        <v>2661</v>
      </c>
      <c r="C189" s="73" t="s">
        <v>2662</v>
      </c>
      <c r="D189" s="86" t="s">
        <v>549</v>
      </c>
      <c r="E189" s="86" t="s">
        <v>133</v>
      </c>
      <c r="F189" s="94">
        <v>45014</v>
      </c>
      <c r="G189" s="83">
        <v>5457630.9740399988</v>
      </c>
      <c r="H189" s="85">
        <v>-1.339064</v>
      </c>
      <c r="I189" s="83">
        <v>-73.081196500999994</v>
      </c>
      <c r="J189" s="84">
        <f t="shared" si="2"/>
        <v>2.0658272495407155E-3</v>
      </c>
      <c r="K189" s="84">
        <f>I189/'סכום נכסי הקרן'!$C$42</f>
        <v>-1.5645511708744727E-5</v>
      </c>
    </row>
    <row r="190" spans="2:11">
      <c r="B190" s="76" t="s">
        <v>2663</v>
      </c>
      <c r="C190" s="73" t="s">
        <v>2664</v>
      </c>
      <c r="D190" s="86" t="s">
        <v>549</v>
      </c>
      <c r="E190" s="86" t="s">
        <v>133</v>
      </c>
      <c r="F190" s="94">
        <v>45012</v>
      </c>
      <c r="G190" s="83">
        <v>1927314.6597</v>
      </c>
      <c r="H190" s="85">
        <v>-1.2866740000000001</v>
      </c>
      <c r="I190" s="83">
        <v>-24.798260882999998</v>
      </c>
      <c r="J190" s="84">
        <f t="shared" si="2"/>
        <v>7.0098637578573327E-4</v>
      </c>
      <c r="K190" s="84">
        <f>I190/'סכום נכסי הקרן'!$C$42</f>
        <v>-5.3089098096002563E-6</v>
      </c>
    </row>
    <row r="191" spans="2:11">
      <c r="B191" s="76" t="s">
        <v>2665</v>
      </c>
      <c r="C191" s="73" t="s">
        <v>2666</v>
      </c>
      <c r="D191" s="86" t="s">
        <v>549</v>
      </c>
      <c r="E191" s="86" t="s">
        <v>133</v>
      </c>
      <c r="F191" s="94">
        <v>44993</v>
      </c>
      <c r="G191" s="83">
        <v>2272055.25575</v>
      </c>
      <c r="H191" s="85">
        <v>-0.74103200000000002</v>
      </c>
      <c r="I191" s="83">
        <v>-16.836651383</v>
      </c>
      <c r="J191" s="84">
        <f t="shared" si="2"/>
        <v>4.7593108601530417E-4</v>
      </c>
      <c r="K191" s="84">
        <f>I191/'סכום נכסי הקרן'!$C$42</f>
        <v>-3.6044569459830228E-6</v>
      </c>
    </row>
    <row r="192" spans="2:11">
      <c r="B192" s="76" t="s">
        <v>2667</v>
      </c>
      <c r="C192" s="73" t="s">
        <v>2668</v>
      </c>
      <c r="D192" s="86" t="s">
        <v>549</v>
      </c>
      <c r="E192" s="86" t="s">
        <v>133</v>
      </c>
      <c r="F192" s="94">
        <v>44993</v>
      </c>
      <c r="G192" s="83">
        <v>1815439.412522</v>
      </c>
      <c r="H192" s="85">
        <v>-0.38971600000000001</v>
      </c>
      <c r="I192" s="83">
        <v>-7.0750632830000004</v>
      </c>
      <c r="J192" s="84">
        <f t="shared" si="2"/>
        <v>1.9999478965901171E-4</v>
      </c>
      <c r="K192" s="84">
        <f>I192/'סכום נכסי הקרן'!$C$42</f>
        <v>-1.5146575416669837E-6</v>
      </c>
    </row>
    <row r="193" spans="2:11">
      <c r="B193" s="76" t="s">
        <v>2669</v>
      </c>
      <c r="C193" s="73" t="s">
        <v>2670</v>
      </c>
      <c r="D193" s="86" t="s">
        <v>549</v>
      </c>
      <c r="E193" s="86" t="s">
        <v>133</v>
      </c>
      <c r="F193" s="94">
        <v>44993</v>
      </c>
      <c r="G193" s="83">
        <v>2271210.2008679998</v>
      </c>
      <c r="H193" s="85">
        <v>-0.30525099999999999</v>
      </c>
      <c r="I193" s="83">
        <v>-6.9328940709999998</v>
      </c>
      <c r="J193" s="84">
        <f t="shared" si="2"/>
        <v>1.9597601265128559E-4</v>
      </c>
      <c r="K193" s="84">
        <f>I193/'סכום נכסי הקרן'!$C$42</f>
        <v>-1.4842213942383002E-6</v>
      </c>
    </row>
    <row r="194" spans="2:11">
      <c r="B194" s="76" t="s">
        <v>2671</v>
      </c>
      <c r="C194" s="73" t="s">
        <v>2672</v>
      </c>
      <c r="D194" s="86" t="s">
        <v>549</v>
      </c>
      <c r="E194" s="86" t="s">
        <v>133</v>
      </c>
      <c r="F194" s="94">
        <v>44993</v>
      </c>
      <c r="G194" s="83">
        <v>2586866.0007119998</v>
      </c>
      <c r="H194" s="85">
        <v>-0.30243799999999998</v>
      </c>
      <c r="I194" s="83">
        <v>-7.82366663</v>
      </c>
      <c r="J194" s="84">
        <f t="shared" si="2"/>
        <v>2.2115598114701398E-4</v>
      </c>
      <c r="K194" s="84">
        <f>I194/'סכום נכסי הקרן'!$C$42</f>
        <v>-1.6749215082063617E-6</v>
      </c>
    </row>
    <row r="195" spans="2:11">
      <c r="B195" s="76" t="s">
        <v>2671</v>
      </c>
      <c r="C195" s="73" t="s">
        <v>2673</v>
      </c>
      <c r="D195" s="86" t="s">
        <v>549</v>
      </c>
      <c r="E195" s="86" t="s">
        <v>133</v>
      </c>
      <c r="F195" s="94">
        <v>44993</v>
      </c>
      <c r="G195" s="83">
        <v>5353468.8292110004</v>
      </c>
      <c r="H195" s="85">
        <v>-0.30243799999999998</v>
      </c>
      <c r="I195" s="83">
        <v>-16.190925844999999</v>
      </c>
      <c r="J195" s="84">
        <f t="shared" si="2"/>
        <v>4.5767799936658615E-4</v>
      </c>
      <c r="K195" s="84">
        <f>I195/'סכום נכסי הקרן'!$C$42</f>
        <v>-3.4662174678530188E-6</v>
      </c>
    </row>
    <row r="196" spans="2:11">
      <c r="B196" s="76" t="s">
        <v>2674</v>
      </c>
      <c r="C196" s="73" t="s">
        <v>2675</v>
      </c>
      <c r="D196" s="86" t="s">
        <v>549</v>
      </c>
      <c r="E196" s="86" t="s">
        <v>133</v>
      </c>
      <c r="F196" s="94">
        <v>44986</v>
      </c>
      <c r="G196" s="83">
        <v>2182974.2525749998</v>
      </c>
      <c r="H196" s="85">
        <v>-0.31822299999999998</v>
      </c>
      <c r="I196" s="83">
        <v>-6.9467251079999999</v>
      </c>
      <c r="J196" s="84">
        <f t="shared" si="2"/>
        <v>1.9636698234652881E-4</v>
      </c>
      <c r="K196" s="84">
        <f>I196/'סכום נכסי הקרן'!$C$42</f>
        <v>-1.4871823973647969E-6</v>
      </c>
    </row>
    <row r="197" spans="2:11">
      <c r="B197" s="76" t="s">
        <v>2674</v>
      </c>
      <c r="C197" s="73" t="s">
        <v>2676</v>
      </c>
      <c r="D197" s="86" t="s">
        <v>549</v>
      </c>
      <c r="E197" s="86" t="s">
        <v>133</v>
      </c>
      <c r="F197" s="94">
        <v>44986</v>
      </c>
      <c r="G197" s="83">
        <v>3310034.6223849999</v>
      </c>
      <c r="H197" s="85">
        <v>-0.31822299999999998</v>
      </c>
      <c r="I197" s="83">
        <v>-10.533290021999999</v>
      </c>
      <c r="J197" s="84">
        <f t="shared" si="2"/>
        <v>2.9775042824408565E-4</v>
      </c>
      <c r="K197" s="84">
        <f>I197/'סכום נכסי הקרן'!$C$42</f>
        <v>-2.2550084051860041E-6</v>
      </c>
    </row>
    <row r="198" spans="2:11">
      <c r="B198" s="76" t="s">
        <v>2677</v>
      </c>
      <c r="C198" s="73" t="s">
        <v>2678</v>
      </c>
      <c r="D198" s="86" t="s">
        <v>549</v>
      </c>
      <c r="E198" s="86" t="s">
        <v>133</v>
      </c>
      <c r="F198" s="94">
        <v>44986</v>
      </c>
      <c r="G198" s="83">
        <v>2986358.5957300002</v>
      </c>
      <c r="H198" s="85">
        <v>-0.290101</v>
      </c>
      <c r="I198" s="83">
        <v>-8.6634428260000007</v>
      </c>
      <c r="J198" s="84">
        <f t="shared" si="2"/>
        <v>2.4489440679236732E-4</v>
      </c>
      <c r="K198" s="84">
        <f>I198/'סכום נכסי הקרן'!$C$42</f>
        <v>-1.8547041190050689E-6</v>
      </c>
    </row>
    <row r="199" spans="2:11">
      <c r="B199" s="76" t="s">
        <v>2679</v>
      </c>
      <c r="C199" s="73" t="s">
        <v>2680</v>
      </c>
      <c r="D199" s="86" t="s">
        <v>549</v>
      </c>
      <c r="E199" s="86" t="s">
        <v>133</v>
      </c>
      <c r="F199" s="94">
        <v>44993</v>
      </c>
      <c r="G199" s="83">
        <v>1363987.337763</v>
      </c>
      <c r="H199" s="85">
        <v>-0.54893000000000003</v>
      </c>
      <c r="I199" s="83">
        <v>-7.4873308129999998</v>
      </c>
      <c r="J199" s="84">
        <f t="shared" si="2"/>
        <v>2.1164858760364702E-4</v>
      </c>
      <c r="K199" s="84">
        <f>I199/'סכום נכסי הקרן'!$C$42</f>
        <v>-1.6029174057164453E-6</v>
      </c>
    </row>
    <row r="200" spans="2:11">
      <c r="B200" s="76" t="s">
        <v>2679</v>
      </c>
      <c r="C200" s="73" t="s">
        <v>2681</v>
      </c>
      <c r="D200" s="86" t="s">
        <v>549</v>
      </c>
      <c r="E200" s="86" t="s">
        <v>133</v>
      </c>
      <c r="F200" s="94">
        <v>44993</v>
      </c>
      <c r="G200" s="83">
        <v>2610458.914204</v>
      </c>
      <c r="H200" s="85">
        <v>-0.54893000000000003</v>
      </c>
      <c r="I200" s="83">
        <v>-14.329582776999999</v>
      </c>
      <c r="J200" s="84">
        <f t="shared" si="2"/>
        <v>4.0506236887994648E-4</v>
      </c>
      <c r="K200" s="84">
        <f>I200/'סכום נכסי הקרן'!$C$42</f>
        <v>-3.067733779042774E-6</v>
      </c>
    </row>
    <row r="201" spans="2:11">
      <c r="B201" s="76" t="s">
        <v>2682</v>
      </c>
      <c r="C201" s="73" t="s">
        <v>2683</v>
      </c>
      <c r="D201" s="86" t="s">
        <v>549</v>
      </c>
      <c r="E201" s="86" t="s">
        <v>133</v>
      </c>
      <c r="F201" s="94">
        <v>44993</v>
      </c>
      <c r="G201" s="83">
        <v>3898307.8386000004</v>
      </c>
      <c r="H201" s="85">
        <v>-0.18162600000000001</v>
      </c>
      <c r="I201" s="83">
        <v>-7.0803239970000007</v>
      </c>
      <c r="J201" s="84">
        <f t="shared" si="2"/>
        <v>2.0014349721791288E-4</v>
      </c>
      <c r="K201" s="84">
        <f>I201/'סכום נכסי הקרן'!$C$42</f>
        <v>-1.5157837761352745E-6</v>
      </c>
    </row>
    <row r="202" spans="2:11">
      <c r="B202" s="76" t="s">
        <v>2682</v>
      </c>
      <c r="C202" s="73" t="s">
        <v>2684</v>
      </c>
      <c r="D202" s="86" t="s">
        <v>549</v>
      </c>
      <c r="E202" s="86" t="s">
        <v>133</v>
      </c>
      <c r="F202" s="94">
        <v>44993</v>
      </c>
      <c r="G202" s="83">
        <v>602792.25089999998</v>
      </c>
      <c r="H202" s="85">
        <v>-0.18162600000000001</v>
      </c>
      <c r="I202" s="83">
        <v>-1.0948248869999999</v>
      </c>
      <c r="J202" s="84">
        <f t="shared" si="2"/>
        <v>3.0948030318701565E-5</v>
      </c>
      <c r="K202" s="84">
        <f>I202/'סכום נכסי הקרן'!$C$42</f>
        <v>-2.3438444372416971E-7</v>
      </c>
    </row>
    <row r="203" spans="2:11">
      <c r="B203" s="76" t="s">
        <v>2685</v>
      </c>
      <c r="C203" s="73" t="s">
        <v>2686</v>
      </c>
      <c r="D203" s="86" t="s">
        <v>549</v>
      </c>
      <c r="E203" s="86" t="s">
        <v>133</v>
      </c>
      <c r="F203" s="94">
        <v>44980</v>
      </c>
      <c r="G203" s="83">
        <v>2713856.8267310001</v>
      </c>
      <c r="H203" s="85">
        <v>-0.173679</v>
      </c>
      <c r="I203" s="83">
        <v>-4.7133881199999994</v>
      </c>
      <c r="J203" s="84">
        <f t="shared" si="2"/>
        <v>1.3323599068091677E-4</v>
      </c>
      <c r="K203" s="84">
        <f>I203/'סכום נכסי הקרן'!$C$42</f>
        <v>-1.0090607782852767E-6</v>
      </c>
    </row>
    <row r="204" spans="2:11">
      <c r="B204" s="76" t="s">
        <v>2685</v>
      </c>
      <c r="C204" s="73" t="s">
        <v>2687</v>
      </c>
      <c r="D204" s="86" t="s">
        <v>549</v>
      </c>
      <c r="E204" s="86" t="s">
        <v>133</v>
      </c>
      <c r="F204" s="94">
        <v>44980</v>
      </c>
      <c r="G204" s="83">
        <v>2600109.4504439998</v>
      </c>
      <c r="H204" s="85">
        <v>-0.173679</v>
      </c>
      <c r="I204" s="83">
        <v>-4.5158332870000004</v>
      </c>
      <c r="J204" s="84">
        <f t="shared" ref="J204:J267" si="3">IFERROR(I204/$I$11,0)</f>
        <v>1.2765159720038203E-4</v>
      </c>
      <c r="K204" s="84">
        <f>I204/'סכום נכסי הקרן'!$C$42</f>
        <v>-9.6676745796753525E-7</v>
      </c>
    </row>
    <row r="205" spans="2:11">
      <c r="B205" s="76" t="s">
        <v>2685</v>
      </c>
      <c r="C205" s="73" t="s">
        <v>2688</v>
      </c>
      <c r="D205" s="86" t="s">
        <v>549</v>
      </c>
      <c r="E205" s="86" t="s">
        <v>133</v>
      </c>
      <c r="F205" s="94">
        <v>44980</v>
      </c>
      <c r="G205" s="83">
        <v>1959380.2230090001</v>
      </c>
      <c r="H205" s="85">
        <v>-0.173679</v>
      </c>
      <c r="I205" s="83">
        <v>-3.4030238349999999</v>
      </c>
      <c r="J205" s="84">
        <f t="shared" si="3"/>
        <v>9.6195187076382268E-5</v>
      </c>
      <c r="K205" s="84">
        <f>I205/'סכום נכסי הקרן'!$C$42</f>
        <v>-7.2853280740828258E-7</v>
      </c>
    </row>
    <row r="206" spans="2:11">
      <c r="B206" s="76" t="s">
        <v>2689</v>
      </c>
      <c r="C206" s="73" t="s">
        <v>2690</v>
      </c>
      <c r="D206" s="86" t="s">
        <v>549</v>
      </c>
      <c r="E206" s="86" t="s">
        <v>133</v>
      </c>
      <c r="F206" s="94">
        <v>44998</v>
      </c>
      <c r="G206" s="83">
        <v>1950245.8822800003</v>
      </c>
      <c r="H206" s="85">
        <v>2.3463999999999999E-2</v>
      </c>
      <c r="I206" s="83">
        <v>0.45760510399999998</v>
      </c>
      <c r="J206" s="84">
        <f t="shared" si="3"/>
        <v>-1.2935380626385581E-5</v>
      </c>
      <c r="K206" s="84">
        <f>I206/'סכום נכסי הקרן'!$C$42</f>
        <v>9.7965911279454526E-8</v>
      </c>
    </row>
    <row r="207" spans="2:11">
      <c r="B207" s="76" t="s">
        <v>2691</v>
      </c>
      <c r="C207" s="73" t="s">
        <v>2692</v>
      </c>
      <c r="D207" s="86" t="s">
        <v>549</v>
      </c>
      <c r="E207" s="86" t="s">
        <v>133</v>
      </c>
      <c r="F207" s="94">
        <v>44991</v>
      </c>
      <c r="G207" s="83">
        <v>2615579.0387240001</v>
      </c>
      <c r="H207" s="85">
        <v>-1.6331999999999999E-2</v>
      </c>
      <c r="I207" s="83">
        <v>-0.42718881199999997</v>
      </c>
      <c r="J207" s="84">
        <f t="shared" si="3"/>
        <v>1.2075586207957751E-5</v>
      </c>
      <c r="K207" s="84">
        <f>I207/'סכום נכסי הקרן'!$C$42</f>
        <v>-9.1454271139352454E-8</v>
      </c>
    </row>
    <row r="208" spans="2:11">
      <c r="B208" s="76" t="s">
        <v>2693</v>
      </c>
      <c r="C208" s="73" t="s">
        <v>2694</v>
      </c>
      <c r="D208" s="86" t="s">
        <v>549</v>
      </c>
      <c r="E208" s="86" t="s">
        <v>133</v>
      </c>
      <c r="F208" s="94">
        <v>44991</v>
      </c>
      <c r="G208" s="83">
        <v>2291255.7226999998</v>
      </c>
      <c r="H208" s="85">
        <v>-7.5230000000000005E-2</v>
      </c>
      <c r="I208" s="83">
        <v>-1.7237078400000001</v>
      </c>
      <c r="J208" s="84">
        <f t="shared" si="3"/>
        <v>4.8725018152518109E-5</v>
      </c>
      <c r="K208" s="84">
        <f>I208/'סכום נכסי הקרן'!$C$42</f>
        <v>-3.6901819461598535E-7</v>
      </c>
    </row>
    <row r="209" spans="2:11">
      <c r="B209" s="76" t="s">
        <v>2695</v>
      </c>
      <c r="C209" s="73" t="s">
        <v>2696</v>
      </c>
      <c r="D209" s="86" t="s">
        <v>549</v>
      </c>
      <c r="E209" s="86" t="s">
        <v>133</v>
      </c>
      <c r="F209" s="94">
        <v>44980</v>
      </c>
      <c r="G209" s="83">
        <v>1955814.8934780001</v>
      </c>
      <c r="H209" s="85">
        <v>-0.180252</v>
      </c>
      <c r="I209" s="83">
        <v>-3.525402481</v>
      </c>
      <c r="J209" s="84">
        <f t="shared" si="3"/>
        <v>9.9654533033659222E-5</v>
      </c>
      <c r="K209" s="84">
        <f>I209/'סכום נכסי הקרן'!$C$42</f>
        <v>-7.5473211216196336E-7</v>
      </c>
    </row>
    <row r="210" spans="2:11">
      <c r="B210" s="76" t="s">
        <v>2697</v>
      </c>
      <c r="C210" s="73" t="s">
        <v>2698</v>
      </c>
      <c r="D210" s="86" t="s">
        <v>549</v>
      </c>
      <c r="E210" s="86" t="s">
        <v>133</v>
      </c>
      <c r="F210" s="94">
        <v>44980</v>
      </c>
      <c r="G210" s="83">
        <v>5546116.3741859999</v>
      </c>
      <c r="H210" s="85">
        <v>-9.6423999999999996E-2</v>
      </c>
      <c r="I210" s="83">
        <v>-5.3477976979999999</v>
      </c>
      <c r="J210" s="84">
        <f t="shared" si="3"/>
        <v>1.5116920272930043E-4</v>
      </c>
      <c r="K210" s="84">
        <f>I210/'סכום נכסי הקרן'!$C$42</f>
        <v>-1.1448776909243984E-6</v>
      </c>
    </row>
    <row r="211" spans="2:11">
      <c r="B211" s="76" t="s">
        <v>2699</v>
      </c>
      <c r="C211" s="73" t="s">
        <v>2700</v>
      </c>
      <c r="D211" s="86" t="s">
        <v>549</v>
      </c>
      <c r="E211" s="86" t="s">
        <v>133</v>
      </c>
      <c r="F211" s="94">
        <v>44998</v>
      </c>
      <c r="G211" s="83">
        <v>3265151.3040299998</v>
      </c>
      <c r="H211" s="85">
        <v>0.47483799999999998</v>
      </c>
      <c r="I211" s="83">
        <v>15.504175404000001</v>
      </c>
      <c r="J211" s="84">
        <f t="shared" si="3"/>
        <v>-4.3826523873078451E-4</v>
      </c>
      <c r="K211" s="84">
        <f>I211/'סכום נכסי הקרן'!$C$42</f>
        <v>3.3191952161647334E-6</v>
      </c>
    </row>
    <row r="212" spans="2:11">
      <c r="B212" s="76" t="s">
        <v>2699</v>
      </c>
      <c r="C212" s="73" t="s">
        <v>2701</v>
      </c>
      <c r="D212" s="86" t="s">
        <v>549</v>
      </c>
      <c r="E212" s="86" t="s">
        <v>133</v>
      </c>
      <c r="F212" s="94">
        <v>44998</v>
      </c>
      <c r="G212" s="83">
        <v>3029326.5471700002</v>
      </c>
      <c r="H212" s="85">
        <v>0.47483799999999998</v>
      </c>
      <c r="I212" s="83">
        <v>14.384390115</v>
      </c>
      <c r="J212" s="84">
        <f t="shared" si="3"/>
        <v>-4.0661163870222758E-4</v>
      </c>
      <c r="K212" s="84">
        <f>I212/'סכום נכסי הקרן'!$C$42</f>
        <v>3.0794671508190889E-6</v>
      </c>
    </row>
    <row r="213" spans="2:11">
      <c r="B213" s="76" t="s">
        <v>2702</v>
      </c>
      <c r="C213" s="73" t="s">
        <v>2703</v>
      </c>
      <c r="D213" s="86" t="s">
        <v>549</v>
      </c>
      <c r="E213" s="86" t="s">
        <v>133</v>
      </c>
      <c r="F213" s="94">
        <v>44987</v>
      </c>
      <c r="G213" s="83">
        <v>328693.708025</v>
      </c>
      <c r="H213" s="85">
        <v>0.42128700000000002</v>
      </c>
      <c r="I213" s="83">
        <v>1.3847431619999999</v>
      </c>
      <c r="J213" s="84">
        <f t="shared" si="3"/>
        <v>-3.9143313117973242E-5</v>
      </c>
      <c r="K213" s="84">
        <f>I213/'סכום נכסי הקרן'!$C$42</f>
        <v>2.964512951615228E-7</v>
      </c>
    </row>
    <row r="214" spans="2:11">
      <c r="B214" s="76" t="s">
        <v>2702</v>
      </c>
      <c r="C214" s="73" t="s">
        <v>2704</v>
      </c>
      <c r="D214" s="86" t="s">
        <v>549</v>
      </c>
      <c r="E214" s="86" t="s">
        <v>133</v>
      </c>
      <c r="F214" s="94">
        <v>44987</v>
      </c>
      <c r="G214" s="83">
        <v>2124547.1980249998</v>
      </c>
      <c r="H214" s="85">
        <v>0.42128700000000002</v>
      </c>
      <c r="I214" s="83">
        <v>8.9504373090000016</v>
      </c>
      <c r="J214" s="84">
        <f t="shared" si="3"/>
        <v>-2.5300704112014735E-4</v>
      </c>
      <c r="K214" s="84">
        <f>I214/'סכום נכסי הקרן'!$C$42</f>
        <v>1.9161450334824369E-6</v>
      </c>
    </row>
    <row r="215" spans="2:11">
      <c r="B215" s="76" t="s">
        <v>2705</v>
      </c>
      <c r="C215" s="73" t="s">
        <v>2706</v>
      </c>
      <c r="D215" s="86" t="s">
        <v>549</v>
      </c>
      <c r="E215" s="86" t="s">
        <v>133</v>
      </c>
      <c r="F215" s="94">
        <v>44987</v>
      </c>
      <c r="G215" s="83">
        <v>1972710.83292</v>
      </c>
      <c r="H215" s="85">
        <v>0.44897799999999999</v>
      </c>
      <c r="I215" s="83">
        <v>8.8570442920000012</v>
      </c>
      <c r="J215" s="84">
        <f t="shared" si="3"/>
        <v>-2.5036704822631485E-4</v>
      </c>
      <c r="K215" s="84">
        <f>I215/'סכום נכסי הקרן'!$C$42</f>
        <v>1.8961510868730855E-6</v>
      </c>
    </row>
    <row r="216" spans="2:11">
      <c r="B216" s="76" t="s">
        <v>2707</v>
      </c>
      <c r="C216" s="73" t="s">
        <v>2708</v>
      </c>
      <c r="D216" s="86" t="s">
        <v>549</v>
      </c>
      <c r="E216" s="86" t="s">
        <v>133</v>
      </c>
      <c r="F216" s="94">
        <v>45001</v>
      </c>
      <c r="G216" s="83">
        <v>2431430.9279999998</v>
      </c>
      <c r="H216" s="85">
        <v>0.31970100000000001</v>
      </c>
      <c r="I216" s="83">
        <v>7.7733184470000003</v>
      </c>
      <c r="J216" s="84">
        <f t="shared" si="3"/>
        <v>-2.197327607649443E-4</v>
      </c>
      <c r="K216" s="84">
        <f>I216/'סכום נכסי הקרן'!$C$42</f>
        <v>1.6641427699760739E-6</v>
      </c>
    </row>
    <row r="217" spans="2:11">
      <c r="B217" s="76" t="s">
        <v>2709</v>
      </c>
      <c r="C217" s="73" t="s">
        <v>2710</v>
      </c>
      <c r="D217" s="86" t="s">
        <v>549</v>
      </c>
      <c r="E217" s="86" t="s">
        <v>133</v>
      </c>
      <c r="F217" s="94">
        <v>45001</v>
      </c>
      <c r="G217" s="83">
        <v>60819.543074000001</v>
      </c>
      <c r="H217" s="85">
        <v>0.37504900000000002</v>
      </c>
      <c r="I217" s="83">
        <v>0.22810283500000003</v>
      </c>
      <c r="J217" s="84">
        <f t="shared" si="3"/>
        <v>-6.4479110195471672E-6</v>
      </c>
      <c r="K217" s="84">
        <f>I217/'סכום נכסי הקרן'!$C$42</f>
        <v>4.8833157455783226E-8</v>
      </c>
    </row>
    <row r="218" spans="2:11">
      <c r="B218" s="76" t="s">
        <v>2709</v>
      </c>
      <c r="C218" s="73" t="s">
        <v>2711</v>
      </c>
      <c r="D218" s="86" t="s">
        <v>549</v>
      </c>
      <c r="E218" s="86" t="s">
        <v>133</v>
      </c>
      <c r="F218" s="94">
        <v>45001</v>
      </c>
      <c r="G218" s="83">
        <v>2449876.0765499999</v>
      </c>
      <c r="H218" s="85">
        <v>0.37504900000000002</v>
      </c>
      <c r="I218" s="83">
        <v>9.1882255380000011</v>
      </c>
      <c r="J218" s="84">
        <f t="shared" si="3"/>
        <v>-2.5972873461460876E-4</v>
      </c>
      <c r="K218" s="84">
        <f>I218/'סכום נכסי הקרן'!$C$42</f>
        <v>1.9670516784081293E-6</v>
      </c>
    </row>
    <row r="219" spans="2:11">
      <c r="B219" s="76" t="s">
        <v>2712</v>
      </c>
      <c r="C219" s="73" t="s">
        <v>2713</v>
      </c>
      <c r="D219" s="86" t="s">
        <v>549</v>
      </c>
      <c r="E219" s="86" t="s">
        <v>133</v>
      </c>
      <c r="F219" s="94">
        <v>45001</v>
      </c>
      <c r="G219" s="83">
        <v>2634669.7887200001</v>
      </c>
      <c r="H219" s="85">
        <v>0.37504900000000002</v>
      </c>
      <c r="I219" s="83">
        <v>9.8812917389999999</v>
      </c>
      <c r="J219" s="84">
        <f t="shared" si="3"/>
        <v>-2.7932002638747771E-4</v>
      </c>
      <c r="K219" s="84">
        <f>I219/'סכום נכסי הקרן'!$C$42</f>
        <v>2.115426032986907E-6</v>
      </c>
    </row>
    <row r="220" spans="2:11">
      <c r="B220" s="76" t="s">
        <v>2714</v>
      </c>
      <c r="C220" s="73" t="s">
        <v>2715</v>
      </c>
      <c r="D220" s="86" t="s">
        <v>549</v>
      </c>
      <c r="E220" s="86" t="s">
        <v>133</v>
      </c>
      <c r="F220" s="94">
        <v>44987</v>
      </c>
      <c r="G220" s="83">
        <v>2884383.8129039998</v>
      </c>
      <c r="H220" s="85">
        <v>0.68375699999999995</v>
      </c>
      <c r="I220" s="83">
        <v>19.722185797999998</v>
      </c>
      <c r="J220" s="84">
        <f t="shared" si="3"/>
        <v>-5.5749810885288127E-4</v>
      </c>
      <c r="K220" s="84">
        <f>I220/'סכום נכסי הקרן'!$C$42</f>
        <v>4.2222035707971173E-6</v>
      </c>
    </row>
    <row r="221" spans="2:11">
      <c r="B221" s="76" t="s">
        <v>2716</v>
      </c>
      <c r="C221" s="73" t="s">
        <v>2717</v>
      </c>
      <c r="D221" s="86" t="s">
        <v>549</v>
      </c>
      <c r="E221" s="86" t="s">
        <v>133</v>
      </c>
      <c r="F221" s="94">
        <v>44987</v>
      </c>
      <c r="G221" s="83">
        <v>3933250.6539599998</v>
      </c>
      <c r="H221" s="85">
        <v>0.68375699999999995</v>
      </c>
      <c r="I221" s="83">
        <v>26.893889625</v>
      </c>
      <c r="J221" s="84">
        <f t="shared" si="3"/>
        <v>-7.6022469107638534E-4</v>
      </c>
      <c r="K221" s="84">
        <f>I221/'סכום נכסי הקרן'!$C$42</f>
        <v>5.7575503025031664E-6</v>
      </c>
    </row>
    <row r="222" spans="2:11">
      <c r="B222" s="76" t="s">
        <v>2718</v>
      </c>
      <c r="C222" s="73" t="s">
        <v>2719</v>
      </c>
      <c r="D222" s="86" t="s">
        <v>549</v>
      </c>
      <c r="E222" s="86" t="s">
        <v>133</v>
      </c>
      <c r="F222" s="94">
        <v>44987</v>
      </c>
      <c r="G222" s="83">
        <v>272284.02442500001</v>
      </c>
      <c r="H222" s="85">
        <v>0.70639799999999997</v>
      </c>
      <c r="I222" s="83">
        <v>1.923409814</v>
      </c>
      <c r="J222" s="84">
        <f t="shared" si="3"/>
        <v>-5.4370106074287784E-5</v>
      </c>
      <c r="K222" s="84">
        <f>I222/'סכום נכסי הקרן'!$C$42</f>
        <v>4.1177118337464208E-7</v>
      </c>
    </row>
    <row r="223" spans="2:11">
      <c r="B223" s="76" t="s">
        <v>2720</v>
      </c>
      <c r="C223" s="73" t="s">
        <v>2721</v>
      </c>
      <c r="D223" s="86" t="s">
        <v>549</v>
      </c>
      <c r="E223" s="86" t="s">
        <v>133</v>
      </c>
      <c r="F223" s="94">
        <v>44987</v>
      </c>
      <c r="G223" s="83">
        <v>3278618.8474500002</v>
      </c>
      <c r="H223" s="85">
        <v>0.71132200000000001</v>
      </c>
      <c r="I223" s="83">
        <v>23.321543837</v>
      </c>
      <c r="J223" s="84">
        <f t="shared" si="3"/>
        <v>-6.5924318520392176E-4</v>
      </c>
      <c r="K223" s="84">
        <f>I223/'סכום נכסי הקרן'!$C$42</f>
        <v>4.9927683814371345E-6</v>
      </c>
    </row>
    <row r="224" spans="2:11">
      <c r="B224" s="76" t="s">
        <v>2722</v>
      </c>
      <c r="C224" s="73" t="s">
        <v>2723</v>
      </c>
      <c r="D224" s="86" t="s">
        <v>549</v>
      </c>
      <c r="E224" s="86" t="s">
        <v>133</v>
      </c>
      <c r="F224" s="94">
        <v>44987</v>
      </c>
      <c r="G224" s="83">
        <v>4460159.1905760001</v>
      </c>
      <c r="H224" s="85">
        <v>0.73887199999999997</v>
      </c>
      <c r="I224" s="83">
        <v>32.954857625999999</v>
      </c>
      <c r="J224" s="84">
        <f t="shared" si="3"/>
        <v>-9.3155347952730773E-4</v>
      </c>
      <c r="K224" s="84">
        <f>I224/'סכום נכסי הקרן'!$C$42</f>
        <v>7.0551063137087988E-6</v>
      </c>
    </row>
    <row r="225" spans="2:11">
      <c r="B225" s="76" t="s">
        <v>2724</v>
      </c>
      <c r="C225" s="73" t="s">
        <v>2725</v>
      </c>
      <c r="D225" s="86" t="s">
        <v>549</v>
      </c>
      <c r="E225" s="86" t="s">
        <v>133</v>
      </c>
      <c r="F225" s="94">
        <v>45007</v>
      </c>
      <c r="G225" s="83">
        <v>3811642.3767539994</v>
      </c>
      <c r="H225" s="85">
        <v>1.0983309999999999</v>
      </c>
      <c r="I225" s="83">
        <v>41.864445105000001</v>
      </c>
      <c r="J225" s="84">
        <f t="shared" si="3"/>
        <v>-1.1834057955472448E-3</v>
      </c>
      <c r="K225" s="84">
        <f>I225/'סכום נכסי הקרן'!$C$42</f>
        <v>8.9625060539535092E-6</v>
      </c>
    </row>
    <row r="226" spans="2:11">
      <c r="B226" s="76" t="s">
        <v>2726</v>
      </c>
      <c r="C226" s="73" t="s">
        <v>2727</v>
      </c>
      <c r="D226" s="86" t="s">
        <v>549</v>
      </c>
      <c r="E226" s="86" t="s">
        <v>133</v>
      </c>
      <c r="F226" s="94">
        <v>45007</v>
      </c>
      <c r="G226" s="83">
        <v>4930212.8547</v>
      </c>
      <c r="H226" s="85">
        <v>1.125712</v>
      </c>
      <c r="I226" s="83">
        <v>55.500012144999999</v>
      </c>
      <c r="J226" s="84">
        <f t="shared" si="3"/>
        <v>-1.5688500315866178E-3</v>
      </c>
      <c r="K226" s="84">
        <f>I226/'סכום נכסי הקרן'!$C$42</f>
        <v>1.1881662197993577E-5</v>
      </c>
    </row>
    <row r="227" spans="2:11">
      <c r="B227" s="76" t="s">
        <v>2728</v>
      </c>
      <c r="C227" s="73" t="s">
        <v>2729</v>
      </c>
      <c r="D227" s="86" t="s">
        <v>549</v>
      </c>
      <c r="E227" s="86" t="s">
        <v>133</v>
      </c>
      <c r="F227" s="94">
        <v>44985</v>
      </c>
      <c r="G227" s="83">
        <v>1972358.1326250001</v>
      </c>
      <c r="H227" s="85">
        <v>0.96260599999999996</v>
      </c>
      <c r="I227" s="83">
        <v>18.986030219</v>
      </c>
      <c r="J227" s="84">
        <f t="shared" si="3"/>
        <v>-5.3668878541796993E-4</v>
      </c>
      <c r="K227" s="84">
        <f>I227/'סכום נכסי הקרן'!$C$42</f>
        <v>4.064604471683508E-6</v>
      </c>
    </row>
    <row r="228" spans="2:11">
      <c r="B228" s="76" t="s">
        <v>2728</v>
      </c>
      <c r="C228" s="73" t="s">
        <v>2730</v>
      </c>
      <c r="D228" s="86" t="s">
        <v>549</v>
      </c>
      <c r="E228" s="86" t="s">
        <v>133</v>
      </c>
      <c r="F228" s="94">
        <v>44985</v>
      </c>
      <c r="G228" s="83">
        <v>3302937.4693749999</v>
      </c>
      <c r="H228" s="85">
        <v>0.96260599999999996</v>
      </c>
      <c r="I228" s="83">
        <v>31.794261685000002</v>
      </c>
      <c r="J228" s="84">
        <f t="shared" si="3"/>
        <v>-8.9874626186508275E-4</v>
      </c>
      <c r="K228" s="84">
        <f>I228/'סכום נכסי הקרן'!$C$42</f>
        <v>6.8066413425066845E-6</v>
      </c>
    </row>
    <row r="229" spans="2:11">
      <c r="B229" s="76" t="s">
        <v>2731</v>
      </c>
      <c r="C229" s="73" t="s">
        <v>2732</v>
      </c>
      <c r="D229" s="86" t="s">
        <v>549</v>
      </c>
      <c r="E229" s="86" t="s">
        <v>133</v>
      </c>
      <c r="F229" s="94">
        <v>44991</v>
      </c>
      <c r="G229" s="83">
        <v>1981762.481625</v>
      </c>
      <c r="H229" s="85">
        <v>0.99207100000000004</v>
      </c>
      <c r="I229" s="83">
        <v>19.660488743000002</v>
      </c>
      <c r="J229" s="84">
        <f t="shared" si="3"/>
        <v>-5.557540835284784E-4</v>
      </c>
      <c r="K229" s="84">
        <f>I229/'סכום נכסי הקרן'!$C$42</f>
        <v>4.2089952211447641E-6</v>
      </c>
    </row>
    <row r="230" spans="2:11">
      <c r="B230" s="76" t="s">
        <v>2733</v>
      </c>
      <c r="C230" s="73" t="s">
        <v>2734</v>
      </c>
      <c r="D230" s="86" t="s">
        <v>549</v>
      </c>
      <c r="E230" s="86" t="s">
        <v>133</v>
      </c>
      <c r="F230" s="94">
        <v>44985</v>
      </c>
      <c r="G230" s="83">
        <v>915054.39051200007</v>
      </c>
      <c r="H230" s="85">
        <v>0.97363100000000002</v>
      </c>
      <c r="I230" s="83">
        <v>8.9092512330000009</v>
      </c>
      <c r="J230" s="84">
        <f t="shared" si="3"/>
        <v>-2.5184281116530128E-4</v>
      </c>
      <c r="K230" s="84">
        <f>I230/'סכום נכסי הקרן'!$C$42</f>
        <v>1.907327755370598E-6</v>
      </c>
    </row>
    <row r="231" spans="2:11">
      <c r="B231" s="76" t="s">
        <v>2735</v>
      </c>
      <c r="C231" s="73" t="s">
        <v>2736</v>
      </c>
      <c r="D231" s="86" t="s">
        <v>549</v>
      </c>
      <c r="E231" s="86" t="s">
        <v>133</v>
      </c>
      <c r="F231" s="94">
        <v>44985</v>
      </c>
      <c r="G231" s="83">
        <v>1972631.1233699999</v>
      </c>
      <c r="H231" s="85">
        <v>0.97631100000000004</v>
      </c>
      <c r="I231" s="83">
        <v>19.259020963999998</v>
      </c>
      <c r="J231" s="84">
        <f t="shared" si="3"/>
        <v>-5.4440556821429016E-4</v>
      </c>
      <c r="K231" s="84">
        <f>I231/'סכום נכסי הקרן'!$C$42</f>
        <v>4.1230474105209693E-6</v>
      </c>
    </row>
    <row r="232" spans="2:11">
      <c r="B232" s="76" t="s">
        <v>2737</v>
      </c>
      <c r="C232" s="73" t="s">
        <v>2738</v>
      </c>
      <c r="D232" s="86" t="s">
        <v>549</v>
      </c>
      <c r="E232" s="86" t="s">
        <v>133</v>
      </c>
      <c r="F232" s="94">
        <v>44980</v>
      </c>
      <c r="G232" s="83">
        <v>1315342.206942</v>
      </c>
      <c r="H232" s="85">
        <v>0.121252</v>
      </c>
      <c r="I232" s="83">
        <v>1.594872718</v>
      </c>
      <c r="J232" s="84">
        <f t="shared" si="3"/>
        <v>-4.5083163359926411E-5</v>
      </c>
      <c r="K232" s="84">
        <f>I232/'סכום נכסי הקרן'!$C$42</f>
        <v>3.4143666193375872E-7</v>
      </c>
    </row>
    <row r="233" spans="2:11">
      <c r="B233" s="76" t="s">
        <v>2739</v>
      </c>
      <c r="C233" s="73" t="s">
        <v>2740</v>
      </c>
      <c r="D233" s="86" t="s">
        <v>549</v>
      </c>
      <c r="E233" s="86" t="s">
        <v>133</v>
      </c>
      <c r="F233" s="94">
        <v>44985</v>
      </c>
      <c r="G233" s="83">
        <v>7499317.8362650005</v>
      </c>
      <c r="H233" s="85">
        <v>1.0201439999999999</v>
      </c>
      <c r="I233" s="83">
        <v>76.503847085999993</v>
      </c>
      <c r="J233" s="84">
        <f t="shared" si="3"/>
        <v>-2.1625772369886181E-3</v>
      </c>
      <c r="K233" s="84">
        <f>I233/'סכום נכסי הקרן'!$C$42</f>
        <v>1.6378246288450559E-5</v>
      </c>
    </row>
    <row r="234" spans="2:11">
      <c r="B234" s="76" t="s">
        <v>2739</v>
      </c>
      <c r="C234" s="73" t="s">
        <v>2741</v>
      </c>
      <c r="D234" s="86" t="s">
        <v>549</v>
      </c>
      <c r="E234" s="86" t="s">
        <v>133</v>
      </c>
      <c r="F234" s="94">
        <v>44985</v>
      </c>
      <c r="G234" s="83">
        <v>61032.293279999998</v>
      </c>
      <c r="H234" s="85">
        <v>1.0201439999999999</v>
      </c>
      <c r="I234" s="83">
        <v>0.62261736199999995</v>
      </c>
      <c r="J234" s="84">
        <f t="shared" si="3"/>
        <v>-1.75998748520648E-5</v>
      </c>
      <c r="K234" s="84">
        <f>I234/'סכום נכסי הקרן'!$C$42</f>
        <v>1.3329238837934821E-7</v>
      </c>
    </row>
    <row r="235" spans="2:11">
      <c r="B235" s="76" t="s">
        <v>2742</v>
      </c>
      <c r="C235" s="73" t="s">
        <v>2743</v>
      </c>
      <c r="D235" s="86" t="s">
        <v>549</v>
      </c>
      <c r="E235" s="86" t="s">
        <v>133</v>
      </c>
      <c r="F235" s="94">
        <v>44991</v>
      </c>
      <c r="G235" s="83">
        <v>2441494.3504519998</v>
      </c>
      <c r="H235" s="85">
        <v>1.057804</v>
      </c>
      <c r="I235" s="83">
        <v>25.826227738</v>
      </c>
      <c r="J235" s="84">
        <f t="shared" si="3"/>
        <v>-7.3004449254295716E-4</v>
      </c>
      <c r="K235" s="84">
        <f>I235/'סכום נכסי הקרן'!$C$42</f>
        <v>5.5289810212953744E-6</v>
      </c>
    </row>
    <row r="236" spans="2:11">
      <c r="B236" s="76" t="s">
        <v>2744</v>
      </c>
      <c r="C236" s="73" t="s">
        <v>2745</v>
      </c>
      <c r="D236" s="86" t="s">
        <v>549</v>
      </c>
      <c r="E236" s="86" t="s">
        <v>133</v>
      </c>
      <c r="F236" s="94">
        <v>44991</v>
      </c>
      <c r="G236" s="83">
        <v>2844064.5954290004</v>
      </c>
      <c r="H236" s="85">
        <v>1.1152489999999999</v>
      </c>
      <c r="I236" s="83">
        <v>31.718405577000002</v>
      </c>
      <c r="J236" s="84">
        <f t="shared" si="3"/>
        <v>-8.9660199463283564E-4</v>
      </c>
      <c r="K236" s="84">
        <f>I236/'סכום נכסי הקרן'!$C$42</f>
        <v>6.790401766764687E-6</v>
      </c>
    </row>
    <row r="237" spans="2:11">
      <c r="B237" s="76" t="s">
        <v>2746</v>
      </c>
      <c r="C237" s="73" t="s">
        <v>2747</v>
      </c>
      <c r="D237" s="86" t="s">
        <v>549</v>
      </c>
      <c r="E237" s="86" t="s">
        <v>133</v>
      </c>
      <c r="F237" s="94">
        <v>45007</v>
      </c>
      <c r="G237" s="83">
        <v>992115.55654500006</v>
      </c>
      <c r="H237" s="85">
        <v>1.1299630000000001</v>
      </c>
      <c r="I237" s="83">
        <v>11.210543174</v>
      </c>
      <c r="J237" s="84">
        <f t="shared" si="3"/>
        <v>-3.1689472367471392E-4</v>
      </c>
      <c r="K237" s="84">
        <f>I237/'סכום נכסי הקרן'!$C$42</f>
        <v>2.3999974396670596E-6</v>
      </c>
    </row>
    <row r="238" spans="2:11">
      <c r="B238" s="76" t="s">
        <v>2746</v>
      </c>
      <c r="C238" s="73" t="s">
        <v>2748</v>
      </c>
      <c r="D238" s="86" t="s">
        <v>549</v>
      </c>
      <c r="E238" s="86" t="s">
        <v>133</v>
      </c>
      <c r="F238" s="94">
        <v>45007</v>
      </c>
      <c r="G238" s="83">
        <v>546684.05015000002</v>
      </c>
      <c r="H238" s="85">
        <v>1.1299630000000001</v>
      </c>
      <c r="I238" s="83">
        <v>6.1773299559999986</v>
      </c>
      <c r="J238" s="84">
        <f t="shared" si="3"/>
        <v>-1.7461805722261716E-4</v>
      </c>
      <c r="K238" s="84">
        <f>I238/'סכום נכסי הקרן'!$C$42</f>
        <v>1.3224672389436737E-6</v>
      </c>
    </row>
    <row r="239" spans="2:11">
      <c r="B239" s="76" t="s">
        <v>2746</v>
      </c>
      <c r="C239" s="73" t="s">
        <v>2749</v>
      </c>
      <c r="D239" s="86" t="s">
        <v>549</v>
      </c>
      <c r="E239" s="86" t="s">
        <v>133</v>
      </c>
      <c r="F239" s="94">
        <v>45007</v>
      </c>
      <c r="G239" s="83">
        <v>2633086.7324399999</v>
      </c>
      <c r="H239" s="85">
        <v>1.1299630000000001</v>
      </c>
      <c r="I239" s="83">
        <v>29.752917693000001</v>
      </c>
      <c r="J239" s="84">
        <f t="shared" si="3"/>
        <v>-8.4104244410804685E-4</v>
      </c>
      <c r="K239" s="84">
        <f>I239/'סכום נכסי הקרן'!$C$42</f>
        <v>6.3696223436733152E-6</v>
      </c>
    </row>
    <row r="240" spans="2:11">
      <c r="B240" s="76" t="s">
        <v>2750</v>
      </c>
      <c r="C240" s="73" t="s">
        <v>2751</v>
      </c>
      <c r="D240" s="86" t="s">
        <v>549</v>
      </c>
      <c r="E240" s="86" t="s">
        <v>133</v>
      </c>
      <c r="F240" s="94">
        <v>44984</v>
      </c>
      <c r="G240" s="83">
        <v>1979182.9012500001</v>
      </c>
      <c r="H240" s="85">
        <v>1.304114</v>
      </c>
      <c r="I240" s="83">
        <v>25.810798843999997</v>
      </c>
      <c r="J240" s="84">
        <f t="shared" si="3"/>
        <v>-7.296083553259776E-4</v>
      </c>
      <c r="K240" s="84">
        <f>I240/'סכום נכסי הקרן'!$C$42</f>
        <v>5.5256779426200443E-6</v>
      </c>
    </row>
    <row r="241" spans="2:11">
      <c r="B241" s="76" t="s">
        <v>2752</v>
      </c>
      <c r="C241" s="73" t="s">
        <v>2753</v>
      </c>
      <c r="D241" s="86" t="s">
        <v>549</v>
      </c>
      <c r="E241" s="86" t="s">
        <v>133</v>
      </c>
      <c r="F241" s="94">
        <v>44999</v>
      </c>
      <c r="G241" s="83">
        <v>2568080.2653049999</v>
      </c>
      <c r="H241" s="85">
        <v>0.52618200000000004</v>
      </c>
      <c r="I241" s="83">
        <v>13.512783082000002</v>
      </c>
      <c r="J241" s="84">
        <f t="shared" si="3"/>
        <v>-3.8197343290002656E-4</v>
      </c>
      <c r="K241" s="84">
        <f>I241/'סכום נכסי הקרן'!$C$42</f>
        <v>2.892870068489722E-6</v>
      </c>
    </row>
    <row r="242" spans="2:11">
      <c r="B242" s="76" t="s">
        <v>2754</v>
      </c>
      <c r="C242" s="73" t="s">
        <v>2755</v>
      </c>
      <c r="D242" s="86" t="s">
        <v>549</v>
      </c>
      <c r="E242" s="86" t="s">
        <v>133</v>
      </c>
      <c r="F242" s="94">
        <v>44984</v>
      </c>
      <c r="G242" s="83">
        <v>2455407.5385400001</v>
      </c>
      <c r="H242" s="85">
        <v>1.288489</v>
      </c>
      <c r="I242" s="83">
        <v>31.637644155999997</v>
      </c>
      <c r="J242" s="84">
        <f t="shared" si="3"/>
        <v>-8.9431906616147222E-4</v>
      </c>
      <c r="K242" s="84">
        <f>I242/'סכום נכסי הקרן'!$C$42</f>
        <v>6.7731120422066988E-6</v>
      </c>
    </row>
    <row r="243" spans="2:11">
      <c r="B243" s="76" t="s">
        <v>2756</v>
      </c>
      <c r="C243" s="73" t="s">
        <v>2757</v>
      </c>
      <c r="D243" s="86" t="s">
        <v>549</v>
      </c>
      <c r="E243" s="86" t="s">
        <v>133</v>
      </c>
      <c r="F243" s="94">
        <v>45005</v>
      </c>
      <c r="G243" s="83">
        <v>2978602.0186949996</v>
      </c>
      <c r="H243" s="85">
        <v>1.668776</v>
      </c>
      <c r="I243" s="83">
        <v>49.706186516999999</v>
      </c>
      <c r="J243" s="84">
        <f t="shared" si="3"/>
        <v>-1.4050727067141935E-3</v>
      </c>
      <c r="K243" s="84">
        <f>I243/'סכום נכסי הקרן'!$C$42</f>
        <v>1.0641297083007277E-5</v>
      </c>
    </row>
    <row r="244" spans="2:11">
      <c r="B244" s="76" t="s">
        <v>2758</v>
      </c>
      <c r="C244" s="73" t="s">
        <v>2759</v>
      </c>
      <c r="D244" s="86" t="s">
        <v>549</v>
      </c>
      <c r="E244" s="86" t="s">
        <v>133</v>
      </c>
      <c r="F244" s="94">
        <v>44984</v>
      </c>
      <c r="G244" s="83">
        <v>6290753.2293229997</v>
      </c>
      <c r="H244" s="85">
        <v>1.3698779999999999</v>
      </c>
      <c r="I244" s="83">
        <v>86.175625452999995</v>
      </c>
      <c r="J244" s="84">
        <f t="shared" si="3"/>
        <v>-2.4359748311535362E-3</v>
      </c>
      <c r="K244" s="84">
        <f>I244/'סכום נכסי הקרן'!$C$42</f>
        <v>1.8448818869774018E-5</v>
      </c>
    </row>
    <row r="245" spans="2:11">
      <c r="B245" s="76" t="s">
        <v>2760</v>
      </c>
      <c r="C245" s="73" t="s">
        <v>2761</v>
      </c>
      <c r="D245" s="86" t="s">
        <v>549</v>
      </c>
      <c r="E245" s="86" t="s">
        <v>133</v>
      </c>
      <c r="F245" s="94">
        <v>44984</v>
      </c>
      <c r="G245" s="83">
        <v>3315017.6134500001</v>
      </c>
      <c r="H245" s="85">
        <v>1.4917100000000001</v>
      </c>
      <c r="I245" s="83">
        <v>49.450453518000003</v>
      </c>
      <c r="J245" s="84">
        <f t="shared" si="3"/>
        <v>-1.3978437583220618E-3</v>
      </c>
      <c r="K245" s="84">
        <f>I245/'סכום נכסי הקרן'!$C$42</f>
        <v>1.058654875071756E-5</v>
      </c>
    </row>
    <row r="246" spans="2:11">
      <c r="B246" s="76" t="s">
        <v>2762</v>
      </c>
      <c r="C246" s="73" t="s">
        <v>2763</v>
      </c>
      <c r="D246" s="86" t="s">
        <v>549</v>
      </c>
      <c r="E246" s="86" t="s">
        <v>133</v>
      </c>
      <c r="F246" s="94">
        <v>44979</v>
      </c>
      <c r="G246" s="83">
        <v>4830889.2744549997</v>
      </c>
      <c r="H246" s="85">
        <v>1.0284199999999999</v>
      </c>
      <c r="I246" s="83">
        <v>49.681849756000005</v>
      </c>
      <c r="J246" s="84">
        <f t="shared" si="3"/>
        <v>-1.404384765814941E-3</v>
      </c>
      <c r="K246" s="84">
        <f>I246/'סכום נכסי הקרן'!$C$42</f>
        <v>1.0636086972918655E-5</v>
      </c>
    </row>
    <row r="247" spans="2:11">
      <c r="B247" s="76" t="s">
        <v>2764</v>
      </c>
      <c r="C247" s="73" t="s">
        <v>2765</v>
      </c>
      <c r="D247" s="86" t="s">
        <v>549</v>
      </c>
      <c r="E247" s="86" t="s">
        <v>133</v>
      </c>
      <c r="F247" s="94">
        <v>44959</v>
      </c>
      <c r="G247" s="83">
        <v>3797353.2615380003</v>
      </c>
      <c r="H247" s="85">
        <v>5.750807</v>
      </c>
      <c r="I247" s="83">
        <v>218.37845087700001</v>
      </c>
      <c r="J247" s="84">
        <f t="shared" si="3"/>
        <v>-6.173026388915542E-3</v>
      </c>
      <c r="K247" s="84">
        <f>I247/'סכום נכסי הקרן'!$C$42</f>
        <v>4.6751322826069052E-5</v>
      </c>
    </row>
    <row r="248" spans="2:11">
      <c r="B248" s="76" t="s">
        <v>2766</v>
      </c>
      <c r="C248" s="73" t="s">
        <v>2767</v>
      </c>
      <c r="D248" s="86" t="s">
        <v>549</v>
      </c>
      <c r="E248" s="86" t="s">
        <v>133</v>
      </c>
      <c r="F248" s="94">
        <v>44943</v>
      </c>
      <c r="G248" s="83">
        <v>3005099.7033749996</v>
      </c>
      <c r="H248" s="85">
        <v>5.7536189999999996</v>
      </c>
      <c r="I248" s="83">
        <v>172.90199253899999</v>
      </c>
      <c r="J248" s="84">
        <f t="shared" si="3"/>
        <v>-4.8875177855368605E-3</v>
      </c>
      <c r="K248" s="84">
        <f>I248/'סכום נכסי הקרן'!$C$42</f>
        <v>3.7015542687470947E-5</v>
      </c>
    </row>
    <row r="249" spans="2:11">
      <c r="B249" s="76" t="s">
        <v>2768</v>
      </c>
      <c r="C249" s="73" t="s">
        <v>2769</v>
      </c>
      <c r="D249" s="86" t="s">
        <v>549</v>
      </c>
      <c r="E249" s="86" t="s">
        <v>133</v>
      </c>
      <c r="F249" s="94">
        <v>44957</v>
      </c>
      <c r="G249" s="83">
        <v>2500049.2427099999</v>
      </c>
      <c r="H249" s="85">
        <v>3.9673579999999999</v>
      </c>
      <c r="I249" s="83">
        <v>99.185909375000008</v>
      </c>
      <c r="J249" s="84">
        <f t="shared" si="3"/>
        <v>-2.8037438379179686E-3</v>
      </c>
      <c r="K249" s="84">
        <f>I249/'סכום נכסי הקרן'!$C$42</f>
        <v>2.1234111929842612E-5</v>
      </c>
    </row>
    <row r="250" spans="2:11">
      <c r="B250" s="76" t="s">
        <v>2770</v>
      </c>
      <c r="C250" s="73" t="s">
        <v>2771</v>
      </c>
      <c r="D250" s="86" t="s">
        <v>549</v>
      </c>
      <c r="E250" s="86" t="s">
        <v>133</v>
      </c>
      <c r="F250" s="94">
        <v>45014</v>
      </c>
      <c r="G250" s="83">
        <v>3289538.4772500005</v>
      </c>
      <c r="H250" s="85">
        <v>1.326049</v>
      </c>
      <c r="I250" s="83">
        <v>43.620888124000004</v>
      </c>
      <c r="J250" s="84">
        <f t="shared" si="3"/>
        <v>-1.2330561574001205E-3</v>
      </c>
      <c r="K250" s="84">
        <f>I250/'סכום נכסי הקרן'!$C$42</f>
        <v>9.3385323252137427E-6</v>
      </c>
    </row>
    <row r="251" spans="2:11">
      <c r="B251" s="76" t="s">
        <v>2772</v>
      </c>
      <c r="C251" s="73" t="s">
        <v>2773</v>
      </c>
      <c r="D251" s="86" t="s">
        <v>549</v>
      </c>
      <c r="E251" s="86" t="s">
        <v>133</v>
      </c>
      <c r="F251" s="94">
        <v>45014</v>
      </c>
      <c r="G251" s="83">
        <v>3289538.4772500005</v>
      </c>
      <c r="H251" s="85">
        <v>0.95435700000000001</v>
      </c>
      <c r="I251" s="83">
        <v>31.393935675000002</v>
      </c>
      <c r="J251" s="84">
        <f t="shared" si="3"/>
        <v>-8.8743002157683573E-4</v>
      </c>
      <c r="K251" s="84">
        <f>I251/'סכום נכסי הקרן'!$C$42</f>
        <v>6.7209379663080695E-6</v>
      </c>
    </row>
    <row r="252" spans="2:11">
      <c r="B252" s="76" t="s">
        <v>2774</v>
      </c>
      <c r="C252" s="73" t="s">
        <v>2775</v>
      </c>
      <c r="D252" s="86" t="s">
        <v>549</v>
      </c>
      <c r="E252" s="86" t="s">
        <v>133</v>
      </c>
      <c r="F252" s="94">
        <v>44991</v>
      </c>
      <c r="G252" s="83">
        <v>1252085.778675</v>
      </c>
      <c r="H252" s="85">
        <v>0.81101900000000005</v>
      </c>
      <c r="I252" s="83">
        <v>10.154652111999999</v>
      </c>
      <c r="J252" s="84">
        <f t="shared" si="3"/>
        <v>-2.870472576661868E-4</v>
      </c>
      <c r="K252" s="84">
        <f>I252/'סכום נכסי הקרן'!$C$42</f>
        <v>2.1739481032491227E-6</v>
      </c>
    </row>
    <row r="253" spans="2:11">
      <c r="B253" s="76" t="s">
        <v>2776</v>
      </c>
      <c r="C253" s="73" t="s">
        <v>2777</v>
      </c>
      <c r="D253" s="86" t="s">
        <v>549</v>
      </c>
      <c r="E253" s="86" t="s">
        <v>133</v>
      </c>
      <c r="F253" s="94">
        <v>45014</v>
      </c>
      <c r="G253" s="83">
        <v>3289538.4772500005</v>
      </c>
      <c r="H253" s="85">
        <v>0.83665299999999998</v>
      </c>
      <c r="I253" s="83">
        <v>27.522016941999997</v>
      </c>
      <c r="J253" s="84">
        <f t="shared" si="3"/>
        <v>-7.7798031892275946E-4</v>
      </c>
      <c r="K253" s="84">
        <f>I253/'סכום נכסי הקרן'!$C$42</f>
        <v>5.8920222838502611E-6</v>
      </c>
    </row>
    <row r="254" spans="2:11">
      <c r="B254" s="76" t="s">
        <v>2778</v>
      </c>
      <c r="C254" s="73" t="s">
        <v>2779</v>
      </c>
      <c r="D254" s="86" t="s">
        <v>549</v>
      </c>
      <c r="E254" s="86" t="s">
        <v>133</v>
      </c>
      <c r="F254" s="94">
        <v>45015</v>
      </c>
      <c r="G254" s="83">
        <v>546381.76425000001</v>
      </c>
      <c r="H254" s="85">
        <v>0.61051200000000005</v>
      </c>
      <c r="I254" s="83">
        <v>3.3357249069999999</v>
      </c>
      <c r="J254" s="84">
        <f t="shared" si="3"/>
        <v>-9.4292810459910525E-5</v>
      </c>
      <c r="K254" s="84">
        <f>I254/'סכום נכסי הקרן'!$C$42</f>
        <v>7.1412518661904763E-7</v>
      </c>
    </row>
    <row r="255" spans="2:11">
      <c r="B255" s="76" t="s">
        <v>2780</v>
      </c>
      <c r="C255" s="73" t="s">
        <v>2781</v>
      </c>
      <c r="D255" s="86" t="s">
        <v>549</v>
      </c>
      <c r="E255" s="86" t="s">
        <v>133</v>
      </c>
      <c r="F255" s="94">
        <v>45015</v>
      </c>
      <c r="G255" s="83">
        <v>3289538.4772500005</v>
      </c>
      <c r="H255" s="85">
        <v>0.54006500000000002</v>
      </c>
      <c r="I255" s="83">
        <v>17.765630734999998</v>
      </c>
      <c r="J255" s="84">
        <f t="shared" si="3"/>
        <v>-5.0219106739910662E-4</v>
      </c>
      <c r="K255" s="84">
        <f>I255/'סכום נכסי הקרן'!$C$42</f>
        <v>3.8033365213700948E-6</v>
      </c>
    </row>
    <row r="256" spans="2:11">
      <c r="B256" s="76" t="s">
        <v>2782</v>
      </c>
      <c r="C256" s="73" t="s">
        <v>2783</v>
      </c>
      <c r="D256" s="86" t="s">
        <v>549</v>
      </c>
      <c r="E256" s="86" t="s">
        <v>133</v>
      </c>
      <c r="F256" s="94">
        <v>44998</v>
      </c>
      <c r="G256" s="83">
        <v>1525976.1813749999</v>
      </c>
      <c r="H256" s="85">
        <v>1.4385E-2</v>
      </c>
      <c r="I256" s="83">
        <v>0.21950418099999999</v>
      </c>
      <c r="J256" s="84">
        <f t="shared" si="3"/>
        <v>-6.2048480349074821E-6</v>
      </c>
      <c r="K256" s="84">
        <f>I256/'סכום נכסי הקרן'!$C$42</f>
        <v>4.6992323584999456E-8</v>
      </c>
    </row>
    <row r="257" spans="2:11">
      <c r="B257" s="76" t="s">
        <v>2784</v>
      </c>
      <c r="C257" s="73" t="s">
        <v>2785</v>
      </c>
      <c r="D257" s="86" t="s">
        <v>549</v>
      </c>
      <c r="E257" s="86" t="s">
        <v>133</v>
      </c>
      <c r="F257" s="94">
        <v>44980</v>
      </c>
      <c r="G257" s="83">
        <v>1669447.7049</v>
      </c>
      <c r="H257" s="85">
        <v>-0.13503899999999999</v>
      </c>
      <c r="I257" s="83">
        <v>-2.2544087880000001</v>
      </c>
      <c r="J257" s="84">
        <f t="shared" si="3"/>
        <v>6.3726640077529817E-5</v>
      </c>
      <c r="K257" s="84">
        <f>I257/'סכום נכסי הקרן'!$C$42</f>
        <v>-4.8263275339872663E-7</v>
      </c>
    </row>
    <row r="258" spans="2:11">
      <c r="B258" s="76" t="s">
        <v>2786</v>
      </c>
      <c r="C258" s="73" t="s">
        <v>2787</v>
      </c>
      <c r="D258" s="86" t="s">
        <v>549</v>
      </c>
      <c r="E258" s="86" t="s">
        <v>133</v>
      </c>
      <c r="F258" s="94">
        <v>45000</v>
      </c>
      <c r="G258" s="83">
        <v>3305223.2392500001</v>
      </c>
      <c r="H258" s="85">
        <v>-0.42268299999999998</v>
      </c>
      <c r="I258" s="83">
        <v>-13.970625475999999</v>
      </c>
      <c r="J258" s="84">
        <f t="shared" si="3"/>
        <v>3.9491552113618739E-4</v>
      </c>
      <c r="K258" s="84">
        <f>I258/'סכום נכסי הקרן'!$C$42</f>
        <v>-2.9908867797512662E-6</v>
      </c>
    </row>
    <row r="259" spans="2:11">
      <c r="B259" s="76" t="s">
        <v>2788</v>
      </c>
      <c r="C259" s="73" t="s">
        <v>2789</v>
      </c>
      <c r="D259" s="86" t="s">
        <v>549</v>
      </c>
      <c r="E259" s="86" t="s">
        <v>133</v>
      </c>
      <c r="F259" s="94">
        <v>44986</v>
      </c>
      <c r="G259" s="83">
        <v>2302676.9340750002</v>
      </c>
      <c r="H259" s="85">
        <v>-0.58312600000000003</v>
      </c>
      <c r="I259" s="83">
        <v>-13.427504776999999</v>
      </c>
      <c r="J259" s="84">
        <f t="shared" si="3"/>
        <v>3.7956282313036797E-4</v>
      </c>
      <c r="K259" s="84">
        <f>I259/'סכום נכסי הקרן'!$C$42</f>
        <v>-2.8746133515329711E-6</v>
      </c>
    </row>
    <row r="260" spans="2:11">
      <c r="B260" s="76" t="s">
        <v>2790</v>
      </c>
      <c r="C260" s="73" t="s">
        <v>2791</v>
      </c>
      <c r="D260" s="86" t="s">
        <v>549</v>
      </c>
      <c r="E260" s="86" t="s">
        <v>133</v>
      </c>
      <c r="F260" s="94">
        <v>44984</v>
      </c>
      <c r="G260" s="83">
        <v>2631630.7818</v>
      </c>
      <c r="H260" s="85">
        <v>-1.1100969999999999</v>
      </c>
      <c r="I260" s="83">
        <v>-29.213649592000007</v>
      </c>
      <c r="J260" s="84">
        <f t="shared" si="3"/>
        <v>8.2579864965486472E-4</v>
      </c>
      <c r="K260" s="84">
        <f>I260/'סכום נכסי הקרן'!$C$42</f>
        <v>-6.2541736948785119E-6</v>
      </c>
    </row>
    <row r="261" spans="2:11">
      <c r="B261" s="76" t="s">
        <v>2792</v>
      </c>
      <c r="C261" s="73" t="s">
        <v>2793</v>
      </c>
      <c r="D261" s="86" t="s">
        <v>549</v>
      </c>
      <c r="E261" s="86" t="s">
        <v>133</v>
      </c>
      <c r="F261" s="94">
        <v>45001</v>
      </c>
      <c r="G261" s="83">
        <v>2974700.9153249995</v>
      </c>
      <c r="H261" s="85">
        <v>-1.309129</v>
      </c>
      <c r="I261" s="83">
        <v>-38.942661359999995</v>
      </c>
      <c r="J261" s="84">
        <f t="shared" si="3"/>
        <v>1.1008140925282126E-3</v>
      </c>
      <c r="K261" s="84">
        <f>I261/'סכום נכסי הקרן'!$C$42</f>
        <v>-8.3369990291445747E-6</v>
      </c>
    </row>
    <row r="262" spans="2:11">
      <c r="B262" s="76" t="s">
        <v>2794</v>
      </c>
      <c r="C262" s="73" t="s">
        <v>2795</v>
      </c>
      <c r="D262" s="86" t="s">
        <v>549</v>
      </c>
      <c r="E262" s="86" t="s">
        <v>133</v>
      </c>
      <c r="F262" s="94">
        <v>45005</v>
      </c>
      <c r="G262" s="83">
        <v>5751088.4362949999</v>
      </c>
      <c r="H262" s="85">
        <v>-1.4729829999999999</v>
      </c>
      <c r="I262" s="83">
        <v>-84.712551066000003</v>
      </c>
      <c r="J262" s="84">
        <f t="shared" si="3"/>
        <v>2.3946172852801826E-3</v>
      </c>
      <c r="K262" s="84">
        <f>I262/'סכום נכסי הקרן'!$C$42</f>
        <v>-1.8135598116029793E-5</v>
      </c>
    </row>
    <row r="263" spans="2:11">
      <c r="B263" s="76" t="s">
        <v>2796</v>
      </c>
      <c r="C263" s="73" t="s">
        <v>2797</v>
      </c>
      <c r="D263" s="86" t="s">
        <v>549</v>
      </c>
      <c r="E263" s="86" t="s">
        <v>133</v>
      </c>
      <c r="F263" s="94">
        <v>44984</v>
      </c>
      <c r="G263" s="83">
        <v>2631630.7818</v>
      </c>
      <c r="H263" s="85">
        <v>-1.350622</v>
      </c>
      <c r="I263" s="83">
        <v>-35.543394998999993</v>
      </c>
      <c r="J263" s="84">
        <f t="shared" si="3"/>
        <v>1.0047251200809041E-3</v>
      </c>
      <c r="K263" s="84">
        <f>I263/'סכום נכסי הקרן'!$C$42</f>
        <v>-7.6092706366374829E-6</v>
      </c>
    </row>
    <row r="264" spans="2:11">
      <c r="B264" s="76" t="s">
        <v>2798</v>
      </c>
      <c r="C264" s="73" t="s">
        <v>2799</v>
      </c>
      <c r="D264" s="86" t="s">
        <v>549</v>
      </c>
      <c r="E264" s="86" t="s">
        <v>133</v>
      </c>
      <c r="F264" s="94">
        <v>45001</v>
      </c>
      <c r="G264" s="83">
        <v>610390.47254999995</v>
      </c>
      <c r="H264" s="85">
        <v>-1.4662980000000001</v>
      </c>
      <c r="I264" s="83">
        <v>-8.9501423290000002</v>
      </c>
      <c r="J264" s="84">
        <f t="shared" si="3"/>
        <v>2.5299870275472306E-4</v>
      </c>
      <c r="K264" s="84">
        <f>I264/'סכום נכסי הקרן'!$C$42</f>
        <v>-1.9160818829968831E-6</v>
      </c>
    </row>
    <row r="265" spans="2:11">
      <c r="B265" s="76" t="s">
        <v>2800</v>
      </c>
      <c r="C265" s="73" t="s">
        <v>2801</v>
      </c>
      <c r="D265" s="86" t="s">
        <v>549</v>
      </c>
      <c r="E265" s="86" t="s">
        <v>133</v>
      </c>
      <c r="F265" s="94">
        <v>45005</v>
      </c>
      <c r="G265" s="83">
        <v>1983133.94355</v>
      </c>
      <c r="H265" s="85">
        <v>-1.5426500000000001</v>
      </c>
      <c r="I265" s="83">
        <v>-30.592809470999999</v>
      </c>
      <c r="J265" s="84">
        <f t="shared" si="3"/>
        <v>8.6478413697474563E-4</v>
      </c>
      <c r="K265" s="84">
        <f>I265/'סכום נכסי הקרן'!$C$42</f>
        <v>-6.5494296987239077E-6</v>
      </c>
    </row>
    <row r="266" spans="2:11">
      <c r="B266" s="76" t="s">
        <v>2802</v>
      </c>
      <c r="C266" s="73" t="s">
        <v>2803</v>
      </c>
      <c r="D266" s="86" t="s">
        <v>549</v>
      </c>
      <c r="E266" s="86" t="s">
        <v>133</v>
      </c>
      <c r="F266" s="94">
        <v>44984</v>
      </c>
      <c r="G266" s="83">
        <v>3289538.4772500005</v>
      </c>
      <c r="H266" s="85">
        <v>-1.587091</v>
      </c>
      <c r="I266" s="83">
        <v>-52.207963063000001</v>
      </c>
      <c r="J266" s="84">
        <f t="shared" si="3"/>
        <v>1.4757918302156531E-3</v>
      </c>
      <c r="K266" s="84">
        <f>I266/'סכום נכסי הקרן'!$C$42</f>
        <v>-1.1176887304803526E-5</v>
      </c>
    </row>
    <row r="267" spans="2:11">
      <c r="B267" s="76" t="s">
        <v>2804</v>
      </c>
      <c r="C267" s="73" t="s">
        <v>2805</v>
      </c>
      <c r="D267" s="86" t="s">
        <v>549</v>
      </c>
      <c r="E267" s="86" t="s">
        <v>133</v>
      </c>
      <c r="F267" s="94">
        <v>45014</v>
      </c>
      <c r="G267" s="83">
        <v>1118443.0822650001</v>
      </c>
      <c r="H267" s="85">
        <v>1.3773169999999999</v>
      </c>
      <c r="I267" s="83">
        <v>15.404503753000002</v>
      </c>
      <c r="J267" s="84">
        <f t="shared" si="3"/>
        <v>-4.354477641613897E-4</v>
      </c>
      <c r="K267" s="84">
        <f>I267/'סכום נכסי הקרן'!$C$42</f>
        <v>3.2978571147458674E-6</v>
      </c>
    </row>
    <row r="268" spans="2:11">
      <c r="B268" s="76" t="s">
        <v>2804</v>
      </c>
      <c r="C268" s="73" t="s">
        <v>2806</v>
      </c>
      <c r="D268" s="86" t="s">
        <v>549</v>
      </c>
      <c r="E268" s="86" t="s">
        <v>133</v>
      </c>
      <c r="F268" s="94">
        <v>45014</v>
      </c>
      <c r="G268" s="83">
        <v>5592215.4113250002</v>
      </c>
      <c r="H268" s="85">
        <v>1.3219920000000001</v>
      </c>
      <c r="I268" s="83">
        <v>73.928623653000002</v>
      </c>
      <c r="J268" s="84">
        <f t="shared" ref="J268:J331" si="4">IFERROR(I268/$I$11,0)</f>
        <v>-2.0897819490587831E-3</v>
      </c>
      <c r="K268" s="84">
        <f>I268/'סכום נכסי הקרן'!$C$42</f>
        <v>1.5826932266476606E-5</v>
      </c>
    </row>
    <row r="269" spans="2:11">
      <c r="B269" s="76" t="s">
        <v>2804</v>
      </c>
      <c r="C269" s="73" t="s">
        <v>2807</v>
      </c>
      <c r="D269" s="86" t="s">
        <v>549</v>
      </c>
      <c r="E269" s="86" t="s">
        <v>133</v>
      </c>
      <c r="F269" s="94">
        <v>45014</v>
      </c>
      <c r="G269" s="83">
        <v>1525976.1813749999</v>
      </c>
      <c r="H269" s="85">
        <v>1.3773169999999999</v>
      </c>
      <c r="I269" s="83">
        <v>21.017525331000002</v>
      </c>
      <c r="J269" s="84">
        <f t="shared" si="4"/>
        <v>-5.9411419934945835E-4</v>
      </c>
      <c r="K269" s="84">
        <f>I269/'סכום נכסי הקרן'!$C$42</f>
        <v>4.4995149833172195E-6</v>
      </c>
    </row>
    <row r="270" spans="2:11">
      <c r="B270" s="76" t="s">
        <v>2808</v>
      </c>
      <c r="C270" s="73" t="s">
        <v>2809</v>
      </c>
      <c r="D270" s="86" t="s">
        <v>549</v>
      </c>
      <c r="E270" s="86" t="s">
        <v>133</v>
      </c>
      <c r="F270" s="94">
        <v>44952</v>
      </c>
      <c r="G270" s="83">
        <v>7682000</v>
      </c>
      <c r="H270" s="85">
        <v>-7.2556409999999998</v>
      </c>
      <c r="I270" s="83">
        <v>-557.37835999999993</v>
      </c>
      <c r="J270" s="84">
        <f t="shared" si="4"/>
        <v>1.5755727321412411E-2</v>
      </c>
      <c r="K270" s="84">
        <f>I270/'סכום נכסי הקרן'!$C$42</f>
        <v>-1.193257646987431E-4</v>
      </c>
    </row>
    <row r="271" spans="2:11">
      <c r="B271" s="76" t="s">
        <v>2810</v>
      </c>
      <c r="C271" s="73" t="s">
        <v>2811</v>
      </c>
      <c r="D271" s="86" t="s">
        <v>549</v>
      </c>
      <c r="E271" s="86" t="s">
        <v>133</v>
      </c>
      <c r="F271" s="94">
        <v>44950</v>
      </c>
      <c r="G271" s="83">
        <v>4366180</v>
      </c>
      <c r="H271" s="85">
        <v>-7.5689609999999998</v>
      </c>
      <c r="I271" s="83">
        <v>-330.47444000000002</v>
      </c>
      <c r="J271" s="84">
        <f t="shared" si="4"/>
        <v>9.3417067059016548E-3</v>
      </c>
      <c r="K271" s="84">
        <f>I271/'סכום נכסי הקרן'!$C$42</f>
        <v>-7.0749275709930509E-5</v>
      </c>
    </row>
    <row r="272" spans="2:11">
      <c r="B272" s="76" t="s">
        <v>2430</v>
      </c>
      <c r="C272" s="73" t="s">
        <v>2812</v>
      </c>
      <c r="D272" s="86" t="s">
        <v>549</v>
      </c>
      <c r="E272" s="86" t="s">
        <v>133</v>
      </c>
      <c r="F272" s="94">
        <v>44949</v>
      </c>
      <c r="G272" s="83">
        <v>8844690</v>
      </c>
      <c r="H272" s="85">
        <v>-7.205025</v>
      </c>
      <c r="I272" s="83">
        <v>-637.26215000000002</v>
      </c>
      <c r="J272" s="84">
        <f t="shared" si="4"/>
        <v>1.8013847304113161E-2</v>
      </c>
      <c r="K272" s="84">
        <f>I272/'סכום נכסי הקרן'!$C$42</f>
        <v>-1.3642760253970953E-4</v>
      </c>
    </row>
    <row r="273" spans="2:11">
      <c r="B273" s="76" t="s">
        <v>2452</v>
      </c>
      <c r="C273" s="73" t="s">
        <v>2813</v>
      </c>
      <c r="D273" s="86" t="s">
        <v>549</v>
      </c>
      <c r="E273" s="86" t="s">
        <v>133</v>
      </c>
      <c r="F273" s="94">
        <v>44879</v>
      </c>
      <c r="G273" s="83">
        <v>5062500</v>
      </c>
      <c r="H273" s="85">
        <v>-6.9797529999999997</v>
      </c>
      <c r="I273" s="83">
        <v>-353.35</v>
      </c>
      <c r="J273" s="84">
        <f t="shared" si="4"/>
        <v>9.9883430153640627E-3</v>
      </c>
      <c r="K273" s="84">
        <f>I273/'סכום נכסי הקרן'!$C$42</f>
        <v>-7.5646566106909641E-5</v>
      </c>
    </row>
    <row r="274" spans="2:11">
      <c r="B274" s="76" t="s">
        <v>2814</v>
      </c>
      <c r="C274" s="73" t="s">
        <v>2815</v>
      </c>
      <c r="D274" s="86" t="s">
        <v>549</v>
      </c>
      <c r="E274" s="86" t="s">
        <v>133</v>
      </c>
      <c r="F274" s="94">
        <v>44902</v>
      </c>
      <c r="G274" s="83">
        <v>1257334</v>
      </c>
      <c r="H274" s="85">
        <v>-6.2074040000000004</v>
      </c>
      <c r="I274" s="83">
        <v>-78.047800000000009</v>
      </c>
      <c r="J274" s="84">
        <f t="shared" si="4"/>
        <v>2.2062210216344455E-3</v>
      </c>
      <c r="K274" s="84">
        <f>I274/'סכום נכסי הקרן'!$C$42</f>
        <v>-1.6708781837268609E-5</v>
      </c>
    </row>
    <row r="275" spans="2:11">
      <c r="B275" s="76" t="s">
        <v>2527</v>
      </c>
      <c r="C275" s="73" t="s">
        <v>2816</v>
      </c>
      <c r="D275" s="86" t="s">
        <v>549</v>
      </c>
      <c r="E275" s="86" t="s">
        <v>133</v>
      </c>
      <c r="F275" s="94">
        <v>44825</v>
      </c>
      <c r="G275" s="83">
        <v>4100400</v>
      </c>
      <c r="H275" s="85">
        <v>-5.7805090000000003</v>
      </c>
      <c r="I275" s="83">
        <v>-237.024</v>
      </c>
      <c r="J275" s="84">
        <f t="shared" si="4"/>
        <v>6.7000906038592089E-3</v>
      </c>
      <c r="K275" s="84">
        <f>I275/'סכום נכסי הקרן'!$C$42</f>
        <v>-5.0743035757532615E-5</v>
      </c>
    </row>
    <row r="276" spans="2:11">
      <c r="B276" s="76" t="s">
        <v>2817</v>
      </c>
      <c r="C276" s="73" t="s">
        <v>2818</v>
      </c>
      <c r="D276" s="86" t="s">
        <v>549</v>
      </c>
      <c r="E276" s="86" t="s">
        <v>133</v>
      </c>
      <c r="F276" s="94">
        <v>44887</v>
      </c>
      <c r="G276" s="83">
        <v>5344383</v>
      </c>
      <c r="H276" s="85">
        <v>-5.4841439999999997</v>
      </c>
      <c r="I276" s="83">
        <v>-293.09368000000001</v>
      </c>
      <c r="J276" s="84">
        <f t="shared" si="4"/>
        <v>8.2850437568284981E-3</v>
      </c>
      <c r="K276" s="84">
        <f>I276/'סכום נכסי הקרן'!$C$42</f>
        <v>-6.2746654703940623E-5</v>
      </c>
    </row>
    <row r="277" spans="2:11">
      <c r="B277" s="76" t="s">
        <v>2819</v>
      </c>
      <c r="C277" s="73" t="s">
        <v>2820</v>
      </c>
      <c r="D277" s="86" t="s">
        <v>549</v>
      </c>
      <c r="E277" s="86" t="s">
        <v>133</v>
      </c>
      <c r="F277" s="94">
        <v>44964</v>
      </c>
      <c r="G277" s="83">
        <v>8575000</v>
      </c>
      <c r="H277" s="85">
        <v>-4.3792869999999997</v>
      </c>
      <c r="I277" s="83">
        <v>-375.52388000000002</v>
      </c>
      <c r="J277" s="84">
        <f t="shared" si="4"/>
        <v>1.0615144541956735E-2</v>
      </c>
      <c r="K277" s="84">
        <f>I277/'סכום נכסי הקרן'!$C$42</f>
        <v>-8.0393638073137689E-5</v>
      </c>
    </row>
    <row r="278" spans="2:11">
      <c r="B278" s="76" t="s">
        <v>2821</v>
      </c>
      <c r="C278" s="73" t="s">
        <v>2822</v>
      </c>
      <c r="D278" s="86" t="s">
        <v>549</v>
      </c>
      <c r="E278" s="86" t="s">
        <v>133</v>
      </c>
      <c r="F278" s="94">
        <v>44973</v>
      </c>
      <c r="G278" s="83">
        <v>695600</v>
      </c>
      <c r="H278" s="85">
        <v>-2.9081399999999999</v>
      </c>
      <c r="I278" s="83">
        <v>-20.229020000000002</v>
      </c>
      <c r="J278" s="84">
        <f t="shared" si="4"/>
        <v>5.7182507605677067E-4</v>
      </c>
      <c r="K278" s="84">
        <f>I278/'סכום נכסי הקרן'!$C$42</f>
        <v>-4.3307086421621548E-6</v>
      </c>
    </row>
    <row r="279" spans="2:11">
      <c r="B279" s="76" t="s">
        <v>2632</v>
      </c>
      <c r="C279" s="73" t="s">
        <v>2823</v>
      </c>
      <c r="D279" s="86" t="s">
        <v>549</v>
      </c>
      <c r="E279" s="86" t="s">
        <v>133</v>
      </c>
      <c r="F279" s="94">
        <v>44973</v>
      </c>
      <c r="G279" s="83">
        <v>2101200</v>
      </c>
      <c r="H279" s="85">
        <v>-2.1927560000000001</v>
      </c>
      <c r="I279" s="83">
        <v>-46.074179999999998</v>
      </c>
      <c r="J279" s="84">
        <f t="shared" si="4"/>
        <v>1.3024047374886841E-3</v>
      </c>
      <c r="K279" s="84">
        <f>I279/'סכום נכסי הקרן'!$C$42</f>
        <v>-9.863742757016142E-6</v>
      </c>
    </row>
    <row r="280" spans="2:11">
      <c r="B280" s="76" t="s">
        <v>2824</v>
      </c>
      <c r="C280" s="73" t="s">
        <v>2825</v>
      </c>
      <c r="D280" s="86" t="s">
        <v>549</v>
      </c>
      <c r="E280" s="86" t="s">
        <v>133</v>
      </c>
      <c r="F280" s="94">
        <v>44977</v>
      </c>
      <c r="G280" s="83">
        <v>7030000</v>
      </c>
      <c r="H280" s="85">
        <v>-1.809755</v>
      </c>
      <c r="I280" s="83">
        <v>-127.22580000000001</v>
      </c>
      <c r="J280" s="84">
        <f t="shared" si="4"/>
        <v>3.5963631832576911E-3</v>
      </c>
      <c r="K280" s="84">
        <f>I280/'סכום נכסי הקרן'!$C$42</f>
        <v>-2.723700266083052E-5</v>
      </c>
    </row>
    <row r="281" spans="2:11">
      <c r="B281" s="76" t="s">
        <v>2826</v>
      </c>
      <c r="C281" s="73" t="s">
        <v>2827</v>
      </c>
      <c r="D281" s="86" t="s">
        <v>549</v>
      </c>
      <c r="E281" s="86" t="s">
        <v>133</v>
      </c>
      <c r="F281" s="94">
        <v>44998</v>
      </c>
      <c r="G281" s="83">
        <v>2154000</v>
      </c>
      <c r="H281" s="85">
        <v>0.30236400000000002</v>
      </c>
      <c r="I281" s="83">
        <v>6.5129299999999999</v>
      </c>
      <c r="J281" s="84">
        <f t="shared" si="4"/>
        <v>-1.8410465225712484E-4</v>
      </c>
      <c r="K281" s="84">
        <f>I281/'סכום נכסי הקרן'!$C$42</f>
        <v>1.3943138242385028E-6</v>
      </c>
    </row>
    <row r="282" spans="2:11">
      <c r="B282" s="76" t="s">
        <v>2828</v>
      </c>
      <c r="C282" s="73" t="s">
        <v>2829</v>
      </c>
      <c r="D282" s="86" t="s">
        <v>549</v>
      </c>
      <c r="E282" s="86" t="s">
        <v>133</v>
      </c>
      <c r="F282" s="94">
        <v>44902</v>
      </c>
      <c r="G282" s="83">
        <v>4518750</v>
      </c>
      <c r="H282" s="85">
        <v>5.7023510000000002</v>
      </c>
      <c r="I282" s="83">
        <v>257.67500000000001</v>
      </c>
      <c r="J282" s="84">
        <f t="shared" si="4"/>
        <v>-7.2838440257080366E-3</v>
      </c>
      <c r="K282" s="84">
        <f>I282/'סכום נכסי הקרן'!$C$42</f>
        <v>5.5164083547751354E-5</v>
      </c>
    </row>
    <row r="283" spans="2:11">
      <c r="B283" s="76" t="s">
        <v>2830</v>
      </c>
      <c r="C283" s="73" t="s">
        <v>2831</v>
      </c>
      <c r="D283" s="86" t="s">
        <v>549</v>
      </c>
      <c r="E283" s="86" t="s">
        <v>133</v>
      </c>
      <c r="F283" s="94">
        <v>44956</v>
      </c>
      <c r="G283" s="83">
        <v>4699500</v>
      </c>
      <c r="H283" s="85">
        <v>4.4069459999999996</v>
      </c>
      <c r="I283" s="83">
        <v>207.10444000000001</v>
      </c>
      <c r="J283" s="84">
        <f t="shared" si="4"/>
        <v>-5.8543375880143926E-3</v>
      </c>
      <c r="K283" s="84">
        <f>I283/'סכום נכסי הקרן'!$C$42</f>
        <v>4.4337737969419845E-5</v>
      </c>
    </row>
    <row r="284" spans="2:11">
      <c r="B284" s="76" t="s">
        <v>2832</v>
      </c>
      <c r="C284" s="73" t="s">
        <v>2833</v>
      </c>
      <c r="D284" s="86" t="s">
        <v>549</v>
      </c>
      <c r="E284" s="86" t="s">
        <v>133</v>
      </c>
      <c r="F284" s="94">
        <v>45013</v>
      </c>
      <c r="G284" s="83">
        <v>2892000</v>
      </c>
      <c r="H284" s="85">
        <v>1.6084400000000001</v>
      </c>
      <c r="I284" s="83">
        <v>46.516089999999998</v>
      </c>
      <c r="J284" s="84">
        <f t="shared" si="4"/>
        <v>-1.3148964557904233E-3</v>
      </c>
      <c r="K284" s="84">
        <f>I284/'סכום נכסי הקרן'!$C$42</f>
        <v>9.9583485983301492E-6</v>
      </c>
    </row>
    <row r="285" spans="2:11">
      <c r="B285" s="76" t="s">
        <v>2834</v>
      </c>
      <c r="C285" s="73" t="s">
        <v>2835</v>
      </c>
      <c r="D285" s="86" t="s">
        <v>549</v>
      </c>
      <c r="E285" s="86" t="s">
        <v>133</v>
      </c>
      <c r="F285" s="94">
        <v>45015</v>
      </c>
      <c r="G285" s="83">
        <v>9399000</v>
      </c>
      <c r="H285" s="85">
        <v>0.62642100000000001</v>
      </c>
      <c r="I285" s="83">
        <v>58.877300000000005</v>
      </c>
      <c r="J285" s="84">
        <f t="shared" si="4"/>
        <v>-1.6643177252539819E-3</v>
      </c>
      <c r="K285" s="84">
        <f>I285/'סכום נכסי הקרן'!$C$42</f>
        <v>1.2604685344973401E-5</v>
      </c>
    </row>
    <row r="286" spans="2:11">
      <c r="B286" s="76" t="s">
        <v>2836</v>
      </c>
      <c r="C286" s="73" t="s">
        <v>2837</v>
      </c>
      <c r="D286" s="86" t="s">
        <v>549</v>
      </c>
      <c r="E286" s="86" t="s">
        <v>133</v>
      </c>
      <c r="F286" s="94">
        <v>44999</v>
      </c>
      <c r="G286" s="83">
        <v>4699500</v>
      </c>
      <c r="H286" s="85">
        <v>-1.0708000000000001E-2</v>
      </c>
      <c r="I286" s="83">
        <v>-0.50323000000000007</v>
      </c>
      <c r="J286" s="84">
        <f t="shared" si="4"/>
        <v>1.4225085200570701E-5</v>
      </c>
      <c r="K286" s="84">
        <f>I286/'סכום נכסי הקרן'!$C$42</f>
        <v>-1.0773346954005984E-7</v>
      </c>
    </row>
    <row r="287" spans="2:11">
      <c r="B287" s="76" t="s">
        <v>2838</v>
      </c>
      <c r="C287" s="73" t="s">
        <v>2839</v>
      </c>
      <c r="D287" s="86" t="s">
        <v>549</v>
      </c>
      <c r="E287" s="86" t="s">
        <v>133</v>
      </c>
      <c r="F287" s="94">
        <v>44998</v>
      </c>
      <c r="G287" s="83">
        <v>7591500</v>
      </c>
      <c r="H287" s="85">
        <v>-0.35381600000000002</v>
      </c>
      <c r="I287" s="83">
        <v>-26.859939999999998</v>
      </c>
      <c r="J287" s="84">
        <f t="shared" si="4"/>
        <v>7.5926501794848663E-4</v>
      </c>
      <c r="K287" s="84">
        <f>I287/'סכום נכסי הקרן'!$C$42</f>
        <v>-5.7502822324540153E-6</v>
      </c>
    </row>
    <row r="288" spans="2:11">
      <c r="B288" s="76" t="s">
        <v>2840</v>
      </c>
      <c r="C288" s="73" t="s">
        <v>2841</v>
      </c>
      <c r="D288" s="86" t="s">
        <v>549</v>
      </c>
      <c r="E288" s="86" t="s">
        <v>133</v>
      </c>
      <c r="F288" s="94">
        <v>44998</v>
      </c>
      <c r="G288" s="83">
        <v>8314500</v>
      </c>
      <c r="H288" s="85">
        <v>-0.33642</v>
      </c>
      <c r="I288" s="83">
        <v>-27.971640000000001</v>
      </c>
      <c r="J288" s="84">
        <f t="shared" si="4"/>
        <v>7.9069006656934491E-4</v>
      </c>
      <c r="K288" s="84">
        <f>I288/'סכום נכסי הקרן'!$C$42</f>
        <v>-5.9882793671393176E-6</v>
      </c>
    </row>
    <row r="289" spans="2:11">
      <c r="B289" s="76" t="s">
        <v>2842</v>
      </c>
      <c r="C289" s="73" t="s">
        <v>2843</v>
      </c>
      <c r="D289" s="86" t="s">
        <v>549</v>
      </c>
      <c r="E289" s="86" t="s">
        <v>133</v>
      </c>
      <c r="F289" s="94">
        <v>44999</v>
      </c>
      <c r="G289" s="83">
        <v>5422500</v>
      </c>
      <c r="H289" s="85">
        <v>-1.7520000000000001E-2</v>
      </c>
      <c r="I289" s="83">
        <v>-0.95</v>
      </c>
      <c r="J289" s="84">
        <f t="shared" si="4"/>
        <v>2.6854183853391422E-5</v>
      </c>
      <c r="K289" s="84">
        <f>I289/'סכום נכסי הקרן'!$C$42</f>
        <v>-2.0337975888372478E-7</v>
      </c>
    </row>
    <row r="290" spans="2:11">
      <c r="B290" s="76" t="s">
        <v>2844</v>
      </c>
      <c r="C290" s="73" t="s">
        <v>2845</v>
      </c>
      <c r="D290" s="86" t="s">
        <v>549</v>
      </c>
      <c r="E290" s="86" t="s">
        <v>133</v>
      </c>
      <c r="F290" s="94">
        <v>44999</v>
      </c>
      <c r="G290" s="83">
        <v>2465430</v>
      </c>
      <c r="H290" s="85">
        <v>-0.186999</v>
      </c>
      <c r="I290" s="83">
        <v>-4.6103199999999998</v>
      </c>
      <c r="J290" s="84">
        <f t="shared" si="4"/>
        <v>1.3032250621365004E-4</v>
      </c>
      <c r="K290" s="84">
        <f>I290/'סכום נכסי הקרן'!$C$42</f>
        <v>-9.8699554734401489E-7</v>
      </c>
    </row>
    <row r="291" spans="2:11">
      <c r="B291" s="76" t="s">
        <v>2846</v>
      </c>
      <c r="C291" s="73" t="s">
        <v>2847</v>
      </c>
      <c r="D291" s="86" t="s">
        <v>549</v>
      </c>
      <c r="E291" s="86" t="s">
        <v>133</v>
      </c>
      <c r="F291" s="94">
        <v>44999</v>
      </c>
      <c r="G291" s="83">
        <v>4338000</v>
      </c>
      <c r="H291" s="85">
        <v>-9.6266000000000004E-2</v>
      </c>
      <c r="I291" s="83">
        <v>-4.1760000000000002</v>
      </c>
      <c r="J291" s="84">
        <f t="shared" si="4"/>
        <v>1.180453387071185E-4</v>
      </c>
      <c r="K291" s="84">
        <f>I291/'סכום נכסי הקרן'!$C$42</f>
        <v>-8.9401460326151027E-7</v>
      </c>
    </row>
    <row r="292" spans="2:11">
      <c r="B292" s="76" t="s">
        <v>2848</v>
      </c>
      <c r="C292" s="73" t="s">
        <v>2849</v>
      </c>
      <c r="D292" s="86" t="s">
        <v>549</v>
      </c>
      <c r="E292" s="86" t="s">
        <v>133</v>
      </c>
      <c r="F292" s="94">
        <v>44985</v>
      </c>
      <c r="G292" s="83">
        <v>9037500</v>
      </c>
      <c r="H292" s="85">
        <v>-1.2834019999999999</v>
      </c>
      <c r="I292" s="83">
        <v>-115.9875</v>
      </c>
      <c r="J292" s="84">
        <f t="shared" si="4"/>
        <v>3.2786838417844604E-3</v>
      </c>
      <c r="K292" s="84">
        <f>I292/'סכום נכסי הקרן'!$C$42</f>
        <v>-2.48310629300274E-5</v>
      </c>
    </row>
    <row r="293" spans="2:11">
      <c r="B293" s="72"/>
      <c r="C293" s="73"/>
      <c r="D293" s="73"/>
      <c r="E293" s="73"/>
      <c r="F293" s="73"/>
      <c r="G293" s="83"/>
      <c r="H293" s="85"/>
      <c r="I293" s="73"/>
      <c r="J293" s="84"/>
      <c r="K293" s="73"/>
    </row>
    <row r="294" spans="2:11">
      <c r="B294" s="89" t="s">
        <v>196</v>
      </c>
      <c r="C294" s="71"/>
      <c r="D294" s="71"/>
      <c r="E294" s="71"/>
      <c r="F294" s="71"/>
      <c r="G294" s="80"/>
      <c r="H294" s="82"/>
      <c r="I294" s="80">
        <v>-6312.144351124999</v>
      </c>
      <c r="J294" s="81">
        <f t="shared" si="4"/>
        <v>0.17842893148869138</v>
      </c>
      <c r="K294" s="81">
        <f>I294/'סכום נכסי הקרן'!$C$42</f>
        <v>-1.3513288380748083E-3</v>
      </c>
    </row>
    <row r="295" spans="2:11">
      <c r="B295" s="76" t="s">
        <v>2850</v>
      </c>
      <c r="C295" s="73" t="s">
        <v>2851</v>
      </c>
      <c r="D295" s="86" t="s">
        <v>549</v>
      </c>
      <c r="E295" s="86" t="s">
        <v>137</v>
      </c>
      <c r="F295" s="94">
        <v>44971</v>
      </c>
      <c r="G295" s="83">
        <v>2003572.7515990001</v>
      </c>
      <c r="H295" s="85">
        <v>-4.337917</v>
      </c>
      <c r="I295" s="83">
        <v>-86.913321972999995</v>
      </c>
      <c r="J295" s="84">
        <f t="shared" si="4"/>
        <v>2.4568277132336275E-3</v>
      </c>
      <c r="K295" s="84">
        <f>I295/'סכום נכסי הקרן'!$C$42</f>
        <v>-1.860674785963398E-5</v>
      </c>
    </row>
    <row r="296" spans="2:11">
      <c r="B296" s="76" t="s">
        <v>2852</v>
      </c>
      <c r="C296" s="73" t="s">
        <v>2853</v>
      </c>
      <c r="D296" s="86" t="s">
        <v>549</v>
      </c>
      <c r="E296" s="86" t="s">
        <v>137</v>
      </c>
      <c r="F296" s="94">
        <v>44971</v>
      </c>
      <c r="G296" s="83">
        <v>1127346.8845240001</v>
      </c>
      <c r="H296" s="85">
        <v>-4.4007630000000004</v>
      </c>
      <c r="I296" s="83">
        <v>-49.611865666</v>
      </c>
      <c r="J296" s="84">
        <f t="shared" si="4"/>
        <v>1.4024064862152856E-3</v>
      </c>
      <c r="K296" s="84">
        <f>I296/'סכום נכסי הקרן'!$C$42</f>
        <v>-1.0621104502024026E-5</v>
      </c>
    </row>
    <row r="297" spans="2:11">
      <c r="B297" s="76" t="s">
        <v>2854</v>
      </c>
      <c r="C297" s="73" t="s">
        <v>2855</v>
      </c>
      <c r="D297" s="86" t="s">
        <v>549</v>
      </c>
      <c r="E297" s="86" t="s">
        <v>135</v>
      </c>
      <c r="F297" s="94">
        <v>44896</v>
      </c>
      <c r="G297" s="83">
        <v>1073454.2074889999</v>
      </c>
      <c r="H297" s="85">
        <v>3.154093</v>
      </c>
      <c r="I297" s="83">
        <v>33.857744122</v>
      </c>
      <c r="J297" s="84">
        <f t="shared" si="4"/>
        <v>-9.5707587948765333E-4</v>
      </c>
      <c r="K297" s="84">
        <f>I297/'סכום נכסי הקרן'!$C$42</f>
        <v>7.2483998272412742E-6</v>
      </c>
    </row>
    <row r="298" spans="2:11">
      <c r="B298" s="76" t="s">
        <v>2856</v>
      </c>
      <c r="C298" s="73" t="s">
        <v>2857</v>
      </c>
      <c r="D298" s="86" t="s">
        <v>549</v>
      </c>
      <c r="E298" s="86" t="s">
        <v>135</v>
      </c>
      <c r="F298" s="94">
        <v>45001</v>
      </c>
      <c r="G298" s="83">
        <v>1294287.0195559999</v>
      </c>
      <c r="H298" s="85">
        <v>2.4791850000000002</v>
      </c>
      <c r="I298" s="83">
        <v>32.087764411000002</v>
      </c>
      <c r="J298" s="84">
        <f t="shared" si="4"/>
        <v>-9.0704286835505696E-4</v>
      </c>
      <c r="K298" s="84">
        <f>I298/'סכום נכסי הקרן'!$C$42</f>
        <v>6.869475567396785E-6</v>
      </c>
    </row>
    <row r="299" spans="2:11">
      <c r="B299" s="76" t="s">
        <v>2858</v>
      </c>
      <c r="C299" s="73" t="s">
        <v>2859</v>
      </c>
      <c r="D299" s="86" t="s">
        <v>549</v>
      </c>
      <c r="E299" s="86" t="s">
        <v>136</v>
      </c>
      <c r="F299" s="94">
        <v>44973</v>
      </c>
      <c r="G299" s="83">
        <v>2217827.2855119999</v>
      </c>
      <c r="H299" s="85">
        <v>2.5248699999999999</v>
      </c>
      <c r="I299" s="83">
        <v>55.997257791999999</v>
      </c>
      <c r="J299" s="84">
        <f t="shared" si="4"/>
        <v>-1.5829059537180246E-3</v>
      </c>
      <c r="K299" s="84">
        <f>I299/'סכום נכסי הקרן'!$C$42</f>
        <v>1.1988114513564988E-5</v>
      </c>
    </row>
    <row r="300" spans="2:11">
      <c r="B300" s="76" t="s">
        <v>2860</v>
      </c>
      <c r="C300" s="73" t="s">
        <v>2861</v>
      </c>
      <c r="D300" s="86" t="s">
        <v>549</v>
      </c>
      <c r="E300" s="86" t="s">
        <v>133</v>
      </c>
      <c r="F300" s="94">
        <v>44971</v>
      </c>
      <c r="G300" s="83">
        <v>3448551.8189400001</v>
      </c>
      <c r="H300" s="85">
        <v>-1.5438719999999999</v>
      </c>
      <c r="I300" s="83">
        <v>-53.241221384999996</v>
      </c>
      <c r="J300" s="84">
        <f t="shared" si="4"/>
        <v>1.5049995238441104E-3</v>
      </c>
      <c r="K300" s="84">
        <f>I300/'סכום נכסי הקרן'!$C$42</f>
        <v>-1.1398091334690855E-5</v>
      </c>
    </row>
    <row r="301" spans="2:11">
      <c r="B301" s="76" t="s">
        <v>2862</v>
      </c>
      <c r="C301" s="73" t="s">
        <v>2863</v>
      </c>
      <c r="D301" s="86" t="s">
        <v>549</v>
      </c>
      <c r="E301" s="86" t="s">
        <v>133</v>
      </c>
      <c r="F301" s="94">
        <v>44971</v>
      </c>
      <c r="G301" s="83">
        <v>7636188.1160549996</v>
      </c>
      <c r="H301" s="85">
        <v>-1.389672</v>
      </c>
      <c r="I301" s="83">
        <v>-106.117944799</v>
      </c>
      <c r="J301" s="84">
        <f t="shared" si="4"/>
        <v>2.9996955787119873E-3</v>
      </c>
      <c r="K301" s="84">
        <f>I301/'סכום נכסי הקרן'!$C$42</f>
        <v>-2.2718149501533723E-5</v>
      </c>
    </row>
    <row r="302" spans="2:11">
      <c r="B302" s="76" t="s">
        <v>2864</v>
      </c>
      <c r="C302" s="73" t="s">
        <v>2865</v>
      </c>
      <c r="D302" s="86" t="s">
        <v>549</v>
      </c>
      <c r="E302" s="86" t="s">
        <v>133</v>
      </c>
      <c r="F302" s="94">
        <v>44971</v>
      </c>
      <c r="G302" s="83">
        <v>4433915.6802899996</v>
      </c>
      <c r="H302" s="85">
        <v>-1.3416809999999999</v>
      </c>
      <c r="I302" s="83">
        <v>-59.489018975</v>
      </c>
      <c r="J302" s="84">
        <f t="shared" si="4"/>
        <v>1.6816095292763588E-3</v>
      </c>
      <c r="K302" s="84">
        <f>I302/'סכום נכסי הקרן'!$C$42</f>
        <v>-1.2735644563541925E-5</v>
      </c>
    </row>
    <row r="303" spans="2:11">
      <c r="B303" s="76" t="s">
        <v>2866</v>
      </c>
      <c r="C303" s="73" t="s">
        <v>2867</v>
      </c>
      <c r="D303" s="86" t="s">
        <v>549</v>
      </c>
      <c r="E303" s="86" t="s">
        <v>133</v>
      </c>
      <c r="F303" s="94">
        <v>44971</v>
      </c>
      <c r="G303" s="83">
        <v>8757968.7831679992</v>
      </c>
      <c r="H303" s="85">
        <v>-1.2307410000000001</v>
      </c>
      <c r="I303" s="83">
        <v>-107.78794366000001</v>
      </c>
      <c r="J303" s="84">
        <f t="shared" si="4"/>
        <v>3.0469023749733017E-3</v>
      </c>
      <c r="K303" s="84">
        <f>I303/'סכום נכסי הקרן'!$C$42</f>
        <v>-2.3075669465414015E-5</v>
      </c>
    </row>
    <row r="304" spans="2:11">
      <c r="B304" s="76" t="s">
        <v>2868</v>
      </c>
      <c r="C304" s="73" t="s">
        <v>2869</v>
      </c>
      <c r="D304" s="86" t="s">
        <v>549</v>
      </c>
      <c r="E304" s="86" t="s">
        <v>133</v>
      </c>
      <c r="F304" s="94">
        <v>44987</v>
      </c>
      <c r="G304" s="83">
        <v>768545.38458399998</v>
      </c>
      <c r="H304" s="85">
        <v>1.8158749999999999</v>
      </c>
      <c r="I304" s="83">
        <v>13.955823038</v>
      </c>
      <c r="J304" s="84">
        <f t="shared" si="4"/>
        <v>-3.9449709230299749E-4</v>
      </c>
      <c r="K304" s="84">
        <f>I304/'סכום נכסי הקרן'!$C$42</f>
        <v>2.9877178152551282E-6</v>
      </c>
    </row>
    <row r="305" spans="2:11">
      <c r="B305" s="76" t="s">
        <v>2870</v>
      </c>
      <c r="C305" s="73" t="s">
        <v>2871</v>
      </c>
      <c r="D305" s="86" t="s">
        <v>549</v>
      </c>
      <c r="E305" s="86" t="s">
        <v>133</v>
      </c>
      <c r="F305" s="94">
        <v>44987</v>
      </c>
      <c r="G305" s="83">
        <v>3443674.5116920001</v>
      </c>
      <c r="H305" s="85">
        <v>1.8305560000000001</v>
      </c>
      <c r="I305" s="83">
        <v>63.038375482999996</v>
      </c>
      <c r="J305" s="84">
        <f t="shared" si="4"/>
        <v>-1.7819411842522148E-3</v>
      </c>
      <c r="K305" s="84">
        <f>I305/'סכום נכסי הקרן'!$C$42</f>
        <v>1.3495504848583418E-5</v>
      </c>
    </row>
    <row r="306" spans="2:11">
      <c r="B306" s="76" t="s">
        <v>2872</v>
      </c>
      <c r="C306" s="73" t="s">
        <v>2873</v>
      </c>
      <c r="D306" s="86" t="s">
        <v>549</v>
      </c>
      <c r="E306" s="86" t="s">
        <v>133</v>
      </c>
      <c r="F306" s="94">
        <v>44987</v>
      </c>
      <c r="G306" s="83">
        <v>1073992.9092260001</v>
      </c>
      <c r="H306" s="85">
        <v>1.8305560000000001</v>
      </c>
      <c r="I306" s="83">
        <v>19.660036907000002</v>
      </c>
      <c r="J306" s="84">
        <f t="shared" si="4"/>
        <v>-5.5574131122635676E-4</v>
      </c>
      <c r="K306" s="84">
        <f>I306/'סכום נכסי הקרן'!$C$42</f>
        <v>4.2088984903060956E-6</v>
      </c>
    </row>
    <row r="307" spans="2:11">
      <c r="B307" s="76" t="s">
        <v>2874</v>
      </c>
      <c r="C307" s="73" t="s">
        <v>2875</v>
      </c>
      <c r="D307" s="86" t="s">
        <v>549</v>
      </c>
      <c r="E307" s="86" t="s">
        <v>133</v>
      </c>
      <c r="F307" s="94">
        <v>44970</v>
      </c>
      <c r="G307" s="83">
        <v>7016374.657869</v>
      </c>
      <c r="H307" s="85">
        <v>1.651397</v>
      </c>
      <c r="I307" s="83">
        <v>115.868207095</v>
      </c>
      <c r="J307" s="84">
        <f t="shared" si="4"/>
        <v>-3.2753117222020659E-3</v>
      </c>
      <c r="K307" s="84">
        <f>I307/'סכום נכסי הקרן'!$C$42</f>
        <v>2.4805524232916412E-5</v>
      </c>
    </row>
    <row r="308" spans="2:11">
      <c r="B308" s="76" t="s">
        <v>2876</v>
      </c>
      <c r="C308" s="73" t="s">
        <v>2877</v>
      </c>
      <c r="D308" s="86" t="s">
        <v>549</v>
      </c>
      <c r="E308" s="86" t="s">
        <v>133</v>
      </c>
      <c r="F308" s="94">
        <v>44970</v>
      </c>
      <c r="G308" s="83">
        <v>1483199.3859260001</v>
      </c>
      <c r="H308" s="85">
        <v>1.6499220000000001</v>
      </c>
      <c r="I308" s="83">
        <v>24.471629095000001</v>
      </c>
      <c r="J308" s="84">
        <f t="shared" si="4"/>
        <v>-6.917532914832976E-4</v>
      </c>
      <c r="K308" s="84">
        <f>I308/'סכום נכסי הקרן'!$C$42</f>
        <v>5.2389831840347835E-6</v>
      </c>
    </row>
    <row r="309" spans="2:11">
      <c r="B309" s="76" t="s">
        <v>2878</v>
      </c>
      <c r="C309" s="73" t="s">
        <v>2879</v>
      </c>
      <c r="D309" s="86" t="s">
        <v>549</v>
      </c>
      <c r="E309" s="86" t="s">
        <v>133</v>
      </c>
      <c r="F309" s="94">
        <v>44970</v>
      </c>
      <c r="G309" s="83">
        <v>1976856.4040529998</v>
      </c>
      <c r="H309" s="85">
        <v>1.613038</v>
      </c>
      <c r="I309" s="83">
        <v>31.887443429999998</v>
      </c>
      <c r="J309" s="84">
        <f t="shared" si="4"/>
        <v>-9.0138028261456664E-4</v>
      </c>
      <c r="K309" s="84">
        <f>I309/'סכום נכסי הקרן'!$C$42</f>
        <v>6.8265900591703303E-6</v>
      </c>
    </row>
    <row r="310" spans="2:11">
      <c r="B310" s="76" t="s">
        <v>2880</v>
      </c>
      <c r="C310" s="73" t="s">
        <v>2881</v>
      </c>
      <c r="D310" s="86" t="s">
        <v>549</v>
      </c>
      <c r="E310" s="86" t="s">
        <v>135</v>
      </c>
      <c r="F310" s="94">
        <v>44845</v>
      </c>
      <c r="G310" s="83">
        <v>1101666.436031</v>
      </c>
      <c r="H310" s="85">
        <v>-10.597344</v>
      </c>
      <c r="I310" s="83">
        <v>-116.747381433</v>
      </c>
      <c r="J310" s="84">
        <f t="shared" si="4"/>
        <v>3.3001638372671558E-3</v>
      </c>
      <c r="K310" s="84">
        <f>I310/'סכום נכסי הקרן'!$C$42</f>
        <v>-2.4993741353841884E-5</v>
      </c>
    </row>
    <row r="311" spans="2:11">
      <c r="B311" s="76" t="s">
        <v>2882</v>
      </c>
      <c r="C311" s="73" t="s">
        <v>2883</v>
      </c>
      <c r="D311" s="86" t="s">
        <v>549</v>
      </c>
      <c r="E311" s="86" t="s">
        <v>135</v>
      </c>
      <c r="F311" s="94">
        <v>44854</v>
      </c>
      <c r="G311" s="83">
        <v>1552480.8419009999</v>
      </c>
      <c r="H311" s="85">
        <v>-9.6897590000000005</v>
      </c>
      <c r="I311" s="83">
        <v>-150.43164667099998</v>
      </c>
      <c r="J311" s="84">
        <f t="shared" si="4"/>
        <v>4.2523358916541588E-3</v>
      </c>
      <c r="K311" s="84">
        <f>I311/'סכום נכסי הקרן'!$C$42</f>
        <v>-3.2205002135189114E-5</v>
      </c>
    </row>
    <row r="312" spans="2:11">
      <c r="B312" s="76" t="s">
        <v>2884</v>
      </c>
      <c r="C312" s="73" t="s">
        <v>2885</v>
      </c>
      <c r="D312" s="86" t="s">
        <v>549</v>
      </c>
      <c r="E312" s="86" t="s">
        <v>135</v>
      </c>
      <c r="F312" s="94">
        <v>44811</v>
      </c>
      <c r="G312" s="83">
        <v>1983295.643319</v>
      </c>
      <c r="H312" s="85">
        <v>-8.4125829999999997</v>
      </c>
      <c r="I312" s="83">
        <v>-166.84638761799999</v>
      </c>
      <c r="J312" s="84">
        <f t="shared" si="4"/>
        <v>4.7163405982820865E-3</v>
      </c>
      <c r="K312" s="84">
        <f>I312/'סכום נכסי הקרן'!$C$42</f>
        <v>-3.5719134825651919E-5</v>
      </c>
    </row>
    <row r="313" spans="2:11">
      <c r="B313" s="76" t="s">
        <v>2886</v>
      </c>
      <c r="C313" s="73" t="s">
        <v>2887</v>
      </c>
      <c r="D313" s="86" t="s">
        <v>549</v>
      </c>
      <c r="E313" s="86" t="s">
        <v>135</v>
      </c>
      <c r="F313" s="94">
        <v>44811</v>
      </c>
      <c r="G313" s="83">
        <v>5225017.3892630003</v>
      </c>
      <c r="H313" s="85">
        <v>-8.3640539999999994</v>
      </c>
      <c r="I313" s="83">
        <v>-437.02329234400003</v>
      </c>
      <c r="J313" s="84">
        <f t="shared" si="4"/>
        <v>1.2353582990337057E-2</v>
      </c>
      <c r="K313" s="84">
        <f>I313/'סכום נכסי הקרן'!$C$42</f>
        <v>-9.3559675603678203E-5</v>
      </c>
    </row>
    <row r="314" spans="2:11">
      <c r="B314" s="76" t="s">
        <v>2888</v>
      </c>
      <c r="C314" s="73" t="s">
        <v>2807</v>
      </c>
      <c r="D314" s="86" t="s">
        <v>549</v>
      </c>
      <c r="E314" s="86" t="s">
        <v>135</v>
      </c>
      <c r="F314" s="94">
        <v>44811</v>
      </c>
      <c r="G314" s="83">
        <v>2658457.1557939998</v>
      </c>
      <c r="H314" s="85">
        <v>-8.3532759999999993</v>
      </c>
      <c r="I314" s="83">
        <v>-222.06826637500001</v>
      </c>
      <c r="J314" s="84">
        <f t="shared" si="4"/>
        <v>6.2773284770927902E-3</v>
      </c>
      <c r="K314" s="84">
        <f>I314/'סכום נכסי הקרן'!$C$42</f>
        <v>-4.75412531274466E-5</v>
      </c>
    </row>
    <row r="315" spans="2:11">
      <c r="B315" s="76" t="s">
        <v>2889</v>
      </c>
      <c r="C315" s="73" t="s">
        <v>2890</v>
      </c>
      <c r="D315" s="86" t="s">
        <v>549</v>
      </c>
      <c r="E315" s="86" t="s">
        <v>135</v>
      </c>
      <c r="F315" s="94">
        <v>44811</v>
      </c>
      <c r="G315" s="83">
        <v>1994437.807028</v>
      </c>
      <c r="H315" s="85">
        <v>-8.3209540000000004</v>
      </c>
      <c r="I315" s="83">
        <v>-165.956259644</v>
      </c>
      <c r="J315" s="84">
        <f t="shared" si="4"/>
        <v>4.6911788506327785E-3</v>
      </c>
      <c r="K315" s="84">
        <f>I315/'סכום נכסי הקרן'!$C$42</f>
        <v>-3.55285727069911E-5</v>
      </c>
    </row>
    <row r="316" spans="2:11">
      <c r="B316" s="76" t="s">
        <v>2891</v>
      </c>
      <c r="C316" s="73" t="s">
        <v>2892</v>
      </c>
      <c r="D316" s="86" t="s">
        <v>549</v>
      </c>
      <c r="E316" s="86" t="s">
        <v>135</v>
      </c>
      <c r="F316" s="94">
        <v>44810</v>
      </c>
      <c r="G316" s="83">
        <v>1478001.303208</v>
      </c>
      <c r="H316" s="85">
        <v>-7.6175959999999998</v>
      </c>
      <c r="I316" s="83">
        <v>-112.588168604</v>
      </c>
      <c r="J316" s="84">
        <f t="shared" si="4"/>
        <v>3.182593030956261E-3</v>
      </c>
      <c r="K316" s="84">
        <f>I316/'סכום נכסי הקרן'!$C$42</f>
        <v>-2.4103320614570184E-5</v>
      </c>
    </row>
    <row r="317" spans="2:11">
      <c r="B317" s="76" t="s">
        <v>2893</v>
      </c>
      <c r="C317" s="73" t="s">
        <v>2894</v>
      </c>
      <c r="D317" s="86" t="s">
        <v>549</v>
      </c>
      <c r="E317" s="86" t="s">
        <v>135</v>
      </c>
      <c r="F317" s="94">
        <v>44860</v>
      </c>
      <c r="G317" s="83">
        <v>1193243.6707530001</v>
      </c>
      <c r="H317" s="85">
        <v>-7.1247619999999996</v>
      </c>
      <c r="I317" s="83">
        <v>-85.015766761999998</v>
      </c>
      <c r="J317" s="84">
        <f t="shared" si="4"/>
        <v>2.4031884537513595E-3</v>
      </c>
      <c r="K317" s="84">
        <f>I317/'סכום נכסי הקרן'!$C$42</f>
        <v>-1.8200511731968993E-5</v>
      </c>
    </row>
    <row r="318" spans="2:11">
      <c r="B318" s="76" t="s">
        <v>2895</v>
      </c>
      <c r="C318" s="73" t="s">
        <v>2896</v>
      </c>
      <c r="D318" s="86" t="s">
        <v>549</v>
      </c>
      <c r="E318" s="86" t="s">
        <v>135</v>
      </c>
      <c r="F318" s="94">
        <v>44861</v>
      </c>
      <c r="G318" s="83">
        <v>1206911.930072</v>
      </c>
      <c r="H318" s="85">
        <v>-6.7711819999999996</v>
      </c>
      <c r="I318" s="83">
        <v>-81.722207677</v>
      </c>
      <c r="J318" s="84">
        <f t="shared" si="4"/>
        <v>2.3100875682770462E-3</v>
      </c>
      <c r="K318" s="84">
        <f>I318/'סכום נכסי הקרן'!$C$42</f>
        <v>-1.7495413571362047E-5</v>
      </c>
    </row>
    <row r="319" spans="2:11">
      <c r="B319" s="76" t="s">
        <v>2897</v>
      </c>
      <c r="C319" s="73" t="s">
        <v>2898</v>
      </c>
      <c r="D319" s="86" t="s">
        <v>549</v>
      </c>
      <c r="E319" s="86" t="s">
        <v>135</v>
      </c>
      <c r="F319" s="94">
        <v>44755</v>
      </c>
      <c r="G319" s="83">
        <v>1991644.7880779998</v>
      </c>
      <c r="H319" s="85">
        <v>-5.8416990000000002</v>
      </c>
      <c r="I319" s="83">
        <v>-116.34588903100001</v>
      </c>
      <c r="J319" s="84">
        <f t="shared" si="4"/>
        <v>3.2888146259207902E-3</v>
      </c>
      <c r="K319" s="84">
        <f>I319/'סכום נכסי הקרן'!$C$42</f>
        <v>-2.4907788271828827E-5</v>
      </c>
    </row>
    <row r="320" spans="2:11">
      <c r="B320" s="76" t="s">
        <v>2899</v>
      </c>
      <c r="C320" s="73" t="s">
        <v>2900</v>
      </c>
      <c r="D320" s="86" t="s">
        <v>549</v>
      </c>
      <c r="E320" s="86" t="s">
        <v>135</v>
      </c>
      <c r="F320" s="94">
        <v>44753</v>
      </c>
      <c r="G320" s="83">
        <v>2708553.3495519999</v>
      </c>
      <c r="H320" s="85">
        <v>-5.7254940000000003</v>
      </c>
      <c r="I320" s="83">
        <v>-155.078067629</v>
      </c>
      <c r="J320" s="84">
        <f t="shared" si="4"/>
        <v>4.3836788839345629E-3</v>
      </c>
      <c r="K320" s="84">
        <f>I320/'סכום נכסי הקרן'!$C$42</f>
        <v>-3.3199726318463142E-5</v>
      </c>
    </row>
    <row r="321" spans="2:11">
      <c r="B321" s="76" t="s">
        <v>2901</v>
      </c>
      <c r="C321" s="73" t="s">
        <v>2902</v>
      </c>
      <c r="D321" s="86" t="s">
        <v>549</v>
      </c>
      <c r="E321" s="86" t="s">
        <v>135</v>
      </c>
      <c r="F321" s="94">
        <v>44753</v>
      </c>
      <c r="G321" s="83">
        <v>1703379.84858</v>
      </c>
      <c r="H321" s="85">
        <v>-5.5726579999999997</v>
      </c>
      <c r="I321" s="83">
        <v>-94.923540787999997</v>
      </c>
      <c r="J321" s="84">
        <f t="shared" si="4"/>
        <v>2.6832570698272122E-3</v>
      </c>
      <c r="K321" s="84">
        <f>I321/'סכום נכסי הקרן'!$C$42</f>
        <v>-2.0321607197739846E-5</v>
      </c>
    </row>
    <row r="322" spans="2:11">
      <c r="B322" s="76" t="s">
        <v>2903</v>
      </c>
      <c r="C322" s="73" t="s">
        <v>2639</v>
      </c>
      <c r="D322" s="86" t="s">
        <v>549</v>
      </c>
      <c r="E322" s="86" t="s">
        <v>135</v>
      </c>
      <c r="F322" s="94">
        <v>44769</v>
      </c>
      <c r="G322" s="83">
        <v>1071697.6141069999</v>
      </c>
      <c r="H322" s="85">
        <v>-5.2355710000000002</v>
      </c>
      <c r="I322" s="83">
        <v>-56.109490920999995</v>
      </c>
      <c r="J322" s="84">
        <f t="shared" si="4"/>
        <v>1.5860785106449795E-3</v>
      </c>
      <c r="K322" s="84">
        <f>I322/'סכום נכסי הקרן'!$C$42</f>
        <v>-1.2012141825896341E-5</v>
      </c>
    </row>
    <row r="323" spans="2:11">
      <c r="B323" s="76" t="s">
        <v>2904</v>
      </c>
      <c r="C323" s="73" t="s">
        <v>2905</v>
      </c>
      <c r="D323" s="86" t="s">
        <v>549</v>
      </c>
      <c r="E323" s="86" t="s">
        <v>135</v>
      </c>
      <c r="F323" s="94">
        <v>44769</v>
      </c>
      <c r="G323" s="83">
        <v>7598494.4020770006</v>
      </c>
      <c r="H323" s="85">
        <v>-5.2050650000000003</v>
      </c>
      <c r="I323" s="83">
        <v>-395.50658230400001</v>
      </c>
      <c r="J323" s="84">
        <f t="shared" si="4"/>
        <v>1.1180006817282213E-2</v>
      </c>
      <c r="K323" s="84">
        <f>I323/'סכום נכסי הקרן'!$C$42</f>
        <v>-8.4671614048330076E-5</v>
      </c>
    </row>
    <row r="324" spans="2:11">
      <c r="B324" s="76" t="s">
        <v>2906</v>
      </c>
      <c r="C324" s="73" t="s">
        <v>2907</v>
      </c>
      <c r="D324" s="86" t="s">
        <v>549</v>
      </c>
      <c r="E324" s="86" t="s">
        <v>135</v>
      </c>
      <c r="F324" s="94">
        <v>44769</v>
      </c>
      <c r="G324" s="83">
        <v>8392728.7531930003</v>
      </c>
      <c r="H324" s="85">
        <v>-5.154261</v>
      </c>
      <c r="I324" s="83">
        <v>-432.58314992699991</v>
      </c>
      <c r="J324" s="84">
        <f t="shared" si="4"/>
        <v>1.2228070989493517E-2</v>
      </c>
      <c r="K324" s="84">
        <f>I324/'סכום נכסי הקרן'!$C$42</f>
        <v>-9.2609112346647807E-5</v>
      </c>
    </row>
    <row r="325" spans="2:11">
      <c r="B325" s="76" t="s">
        <v>2908</v>
      </c>
      <c r="C325" s="73" t="s">
        <v>2909</v>
      </c>
      <c r="D325" s="86" t="s">
        <v>549</v>
      </c>
      <c r="E325" s="86" t="s">
        <v>135</v>
      </c>
      <c r="F325" s="94">
        <v>44888</v>
      </c>
      <c r="G325" s="83">
        <v>2764224.2994499998</v>
      </c>
      <c r="H325" s="85">
        <v>-4.2947740000000003</v>
      </c>
      <c r="I325" s="83">
        <v>-118.717198666</v>
      </c>
      <c r="J325" s="84">
        <f t="shared" si="4"/>
        <v>3.3558457679330094E-3</v>
      </c>
      <c r="K325" s="84">
        <f>I325/'סכום נכסי הקרן'!$C$42</f>
        <v>-2.5415447621097194E-5</v>
      </c>
    </row>
    <row r="326" spans="2:11">
      <c r="B326" s="76" t="s">
        <v>2910</v>
      </c>
      <c r="C326" s="73" t="s">
        <v>2911</v>
      </c>
      <c r="D326" s="86" t="s">
        <v>549</v>
      </c>
      <c r="E326" s="86" t="s">
        <v>135</v>
      </c>
      <c r="F326" s="94">
        <v>44895</v>
      </c>
      <c r="G326" s="83">
        <v>1039558.813209</v>
      </c>
      <c r="H326" s="85">
        <v>-3.9963350000000002</v>
      </c>
      <c r="I326" s="83">
        <v>-41.544248562</v>
      </c>
      <c r="J326" s="84">
        <f t="shared" si="4"/>
        <v>1.1743546199315159E-3</v>
      </c>
      <c r="K326" s="84">
        <f>I326/'סכום נכסי הקרן'!$C$42</f>
        <v>-8.8939571111000946E-6</v>
      </c>
    </row>
    <row r="327" spans="2:11">
      <c r="B327" s="76" t="s">
        <v>2912</v>
      </c>
      <c r="C327" s="73" t="s">
        <v>2913</v>
      </c>
      <c r="D327" s="86" t="s">
        <v>549</v>
      </c>
      <c r="E327" s="86" t="s">
        <v>135</v>
      </c>
      <c r="F327" s="94">
        <v>44784</v>
      </c>
      <c r="G327" s="83">
        <v>3457962.8472850001</v>
      </c>
      <c r="H327" s="85">
        <v>-3.5158399999999999</v>
      </c>
      <c r="I327" s="83">
        <v>-121.576424282</v>
      </c>
      <c r="J327" s="84">
        <f t="shared" si="4"/>
        <v>3.4366691051649994E-3</v>
      </c>
      <c r="K327" s="84">
        <f>I327/'סכום נכסי הקרן'!$C$42</f>
        <v>-2.6027561954124828E-5</v>
      </c>
    </row>
    <row r="328" spans="2:11">
      <c r="B328" s="76" t="s">
        <v>2914</v>
      </c>
      <c r="C328" s="73" t="s">
        <v>2915</v>
      </c>
      <c r="D328" s="86" t="s">
        <v>549</v>
      </c>
      <c r="E328" s="86" t="s">
        <v>135</v>
      </c>
      <c r="F328" s="94">
        <v>44880</v>
      </c>
      <c r="G328" s="83">
        <v>3812624.4382099998</v>
      </c>
      <c r="H328" s="85">
        <v>-3.478154</v>
      </c>
      <c r="I328" s="83">
        <v>-132.60895795800002</v>
      </c>
      <c r="J328" s="84">
        <f t="shared" si="4"/>
        <v>3.7485319343271433E-3</v>
      </c>
      <c r="K328" s="84">
        <f>I328/'סכום נכסי הקרן'!$C$42</f>
        <v>-2.8389450416126362E-5</v>
      </c>
    </row>
    <row r="329" spans="2:11">
      <c r="B329" s="76" t="s">
        <v>2916</v>
      </c>
      <c r="C329" s="73" t="s">
        <v>2917</v>
      </c>
      <c r="D329" s="86" t="s">
        <v>549</v>
      </c>
      <c r="E329" s="86" t="s">
        <v>135</v>
      </c>
      <c r="F329" s="94">
        <v>44880</v>
      </c>
      <c r="G329" s="83">
        <v>1387132.5850869999</v>
      </c>
      <c r="H329" s="85">
        <v>-3.4241670000000002</v>
      </c>
      <c r="I329" s="83">
        <v>-47.497740892000003</v>
      </c>
      <c r="J329" s="84">
        <f t="shared" si="4"/>
        <v>1.3426453331942274E-3</v>
      </c>
      <c r="K329" s="84">
        <f>I329/'סכום נכסי הקרן'!$C$42</f>
        <v>-1.0168504305406943E-5</v>
      </c>
    </row>
    <row r="330" spans="2:11">
      <c r="B330" s="76" t="s">
        <v>2918</v>
      </c>
      <c r="C330" s="73" t="s">
        <v>2919</v>
      </c>
      <c r="D330" s="86" t="s">
        <v>549</v>
      </c>
      <c r="E330" s="86" t="s">
        <v>135</v>
      </c>
      <c r="F330" s="94">
        <v>44880</v>
      </c>
      <c r="G330" s="83">
        <v>70870.987445000006</v>
      </c>
      <c r="H330" s="85">
        <v>-3.3898410000000001</v>
      </c>
      <c r="I330" s="83">
        <v>-2.4024140160000003</v>
      </c>
      <c r="J330" s="84">
        <f t="shared" si="4"/>
        <v>6.7910387029082575E-5</v>
      </c>
      <c r="K330" s="84">
        <f>I330/'סכום נכסי הקרן'!$C$42</f>
        <v>-5.1431829822416948E-7</v>
      </c>
    </row>
    <row r="331" spans="2:11">
      <c r="B331" s="76" t="s">
        <v>2918</v>
      </c>
      <c r="C331" s="73" t="s">
        <v>2920</v>
      </c>
      <c r="D331" s="86" t="s">
        <v>549</v>
      </c>
      <c r="E331" s="86" t="s">
        <v>135</v>
      </c>
      <c r="F331" s="94">
        <v>44880</v>
      </c>
      <c r="G331" s="83">
        <v>7562382.5065810001</v>
      </c>
      <c r="H331" s="85">
        <v>-3.3898410000000001</v>
      </c>
      <c r="I331" s="83">
        <v>-256.35276951100002</v>
      </c>
      <c r="J331" s="84">
        <f t="shared" si="4"/>
        <v>7.2464677934468095E-3</v>
      </c>
      <c r="K331" s="84">
        <f>I331/'סכום נכסי הקרן'!$C$42</f>
        <v>-5.4881015212970801E-5</v>
      </c>
    </row>
    <row r="332" spans="2:11">
      <c r="B332" s="76" t="s">
        <v>2921</v>
      </c>
      <c r="C332" s="73" t="s">
        <v>2922</v>
      </c>
      <c r="D332" s="86" t="s">
        <v>549</v>
      </c>
      <c r="E332" s="86" t="s">
        <v>135</v>
      </c>
      <c r="F332" s="94">
        <v>44903</v>
      </c>
      <c r="G332" s="83">
        <v>2513607.4044980002</v>
      </c>
      <c r="H332" s="85">
        <v>-2.5326499999999998</v>
      </c>
      <c r="I332" s="83">
        <v>-63.660871001000004</v>
      </c>
      <c r="J332" s="84">
        <f t="shared" ref="J332:J395" si="5">IFERROR(I332/$I$11,0)</f>
        <v>1.7995376148714616E-3</v>
      </c>
      <c r="K332" s="84">
        <f>I332/'סכום נכסי הקרן'!$C$42</f>
        <v>-1.3628771152117146E-5</v>
      </c>
    </row>
    <row r="333" spans="2:11">
      <c r="B333" s="76" t="s">
        <v>2923</v>
      </c>
      <c r="C333" s="73" t="s">
        <v>2924</v>
      </c>
      <c r="D333" s="86" t="s">
        <v>549</v>
      </c>
      <c r="E333" s="86" t="s">
        <v>135</v>
      </c>
      <c r="F333" s="94">
        <v>44984</v>
      </c>
      <c r="G333" s="83">
        <v>209964.661926</v>
      </c>
      <c r="H333" s="85">
        <v>-2.7607870000000001</v>
      </c>
      <c r="I333" s="83">
        <v>-5.7966776539999998</v>
      </c>
      <c r="J333" s="84">
        <f t="shared" si="5"/>
        <v>1.6385794469406489E-4</v>
      </c>
      <c r="K333" s="84">
        <f>I333/'סכום נכסי הקרן'!$C$42</f>
        <v>-1.2409756879970478E-6</v>
      </c>
    </row>
    <row r="334" spans="2:11">
      <c r="B334" s="76" t="s">
        <v>2925</v>
      </c>
      <c r="C334" s="73" t="s">
        <v>2926</v>
      </c>
      <c r="D334" s="86" t="s">
        <v>549</v>
      </c>
      <c r="E334" s="86" t="s">
        <v>135</v>
      </c>
      <c r="F334" s="94">
        <v>44907</v>
      </c>
      <c r="G334" s="83">
        <v>352634.26739599998</v>
      </c>
      <c r="H334" s="85">
        <v>-2.0496029999999998</v>
      </c>
      <c r="I334" s="83">
        <v>-7.2276039790000013</v>
      </c>
      <c r="J334" s="84">
        <f t="shared" si="5"/>
        <v>2.0430674323323097E-4</v>
      </c>
      <c r="K334" s="84">
        <f>I334/'סכום נכסי הקרן'!$C$42</f>
        <v>-1.5473140574274423E-6</v>
      </c>
    </row>
    <row r="335" spans="2:11">
      <c r="B335" s="76" t="s">
        <v>2925</v>
      </c>
      <c r="C335" s="73" t="s">
        <v>2927</v>
      </c>
      <c r="D335" s="86" t="s">
        <v>549</v>
      </c>
      <c r="E335" s="86" t="s">
        <v>135</v>
      </c>
      <c r="F335" s="94">
        <v>44907</v>
      </c>
      <c r="G335" s="83">
        <v>2175957.3328539999</v>
      </c>
      <c r="H335" s="85">
        <v>-2.0496029999999998</v>
      </c>
      <c r="I335" s="83">
        <v>-44.598496190999995</v>
      </c>
      <c r="J335" s="84">
        <f t="shared" si="5"/>
        <v>1.2606907539977799E-3</v>
      </c>
      <c r="K335" s="84">
        <f>I335/'סכום נכסי הקרן'!$C$42</f>
        <v>-9.547822528318209E-6</v>
      </c>
    </row>
    <row r="336" spans="2:11">
      <c r="B336" s="76" t="s">
        <v>2928</v>
      </c>
      <c r="C336" s="73" t="s">
        <v>2929</v>
      </c>
      <c r="D336" s="86" t="s">
        <v>549</v>
      </c>
      <c r="E336" s="86" t="s">
        <v>135</v>
      </c>
      <c r="F336" s="94">
        <v>44900</v>
      </c>
      <c r="G336" s="83">
        <v>1405619.7913289999</v>
      </c>
      <c r="H336" s="85">
        <v>-1.978361</v>
      </c>
      <c r="I336" s="83">
        <v>-27.808229356999995</v>
      </c>
      <c r="J336" s="84">
        <f t="shared" si="5"/>
        <v>7.8607084609489959E-4</v>
      </c>
      <c r="K336" s="84">
        <f>I336/'סכום נכסי הקרן'!$C$42</f>
        <v>-5.9532957701157648E-6</v>
      </c>
    </row>
    <row r="337" spans="2:11">
      <c r="B337" s="76" t="s">
        <v>2930</v>
      </c>
      <c r="C337" s="73" t="s">
        <v>2931</v>
      </c>
      <c r="D337" s="86" t="s">
        <v>549</v>
      </c>
      <c r="E337" s="86" t="s">
        <v>135</v>
      </c>
      <c r="F337" s="94">
        <v>44907</v>
      </c>
      <c r="G337" s="83">
        <v>6826126.557403001</v>
      </c>
      <c r="H337" s="85">
        <v>-2.08243</v>
      </c>
      <c r="I337" s="83">
        <v>-142.14931202899999</v>
      </c>
      <c r="J337" s="84">
        <f t="shared" si="5"/>
        <v>4.0182144840630214E-3</v>
      </c>
      <c r="K337" s="84">
        <f>I337/'סכום נכסי הקרן'!$C$42</f>
        <v>-3.043188716415303E-5</v>
      </c>
    </row>
    <row r="338" spans="2:11">
      <c r="B338" s="76" t="s">
        <v>2930</v>
      </c>
      <c r="C338" s="73" t="s">
        <v>2932</v>
      </c>
      <c r="D338" s="86" t="s">
        <v>549</v>
      </c>
      <c r="E338" s="86" t="s">
        <v>135</v>
      </c>
      <c r="F338" s="94">
        <v>44907</v>
      </c>
      <c r="G338" s="83">
        <v>2050531.4116659998</v>
      </c>
      <c r="H338" s="85">
        <v>-2.08243</v>
      </c>
      <c r="I338" s="83">
        <v>-42.700882679000003</v>
      </c>
      <c r="J338" s="84">
        <f t="shared" si="5"/>
        <v>1.2070498464883824E-3</v>
      </c>
      <c r="K338" s="84">
        <f>I338/'סכום נכסי הקרן'!$C$42</f>
        <v>-9.1415739193444635E-6</v>
      </c>
    </row>
    <row r="339" spans="2:11">
      <c r="B339" s="76" t="s">
        <v>2933</v>
      </c>
      <c r="C339" s="73" t="s">
        <v>2934</v>
      </c>
      <c r="D339" s="86" t="s">
        <v>549</v>
      </c>
      <c r="E339" s="86" t="s">
        <v>135</v>
      </c>
      <c r="F339" s="94">
        <v>44907</v>
      </c>
      <c r="G339" s="83">
        <v>1760116.90533</v>
      </c>
      <c r="H339" s="85">
        <v>-2.0356879999999999</v>
      </c>
      <c r="I339" s="83">
        <v>-35.830483714000003</v>
      </c>
      <c r="J339" s="84">
        <f t="shared" si="5"/>
        <v>1.0128404181175823E-3</v>
      </c>
      <c r="K339" s="84">
        <f>I339/'סכום נכסי הקרן'!$C$42</f>
        <v>-7.6707317246742615E-6</v>
      </c>
    </row>
    <row r="340" spans="2:11">
      <c r="B340" s="76" t="s">
        <v>2935</v>
      </c>
      <c r="C340" s="73" t="s">
        <v>2936</v>
      </c>
      <c r="D340" s="86" t="s">
        <v>549</v>
      </c>
      <c r="E340" s="86" t="s">
        <v>135</v>
      </c>
      <c r="F340" s="94">
        <v>44979</v>
      </c>
      <c r="G340" s="83">
        <v>4825429.3674659999</v>
      </c>
      <c r="H340" s="85">
        <v>-2.0747239999999998</v>
      </c>
      <c r="I340" s="83">
        <v>-100.114333609</v>
      </c>
      <c r="J340" s="84">
        <f t="shared" si="5"/>
        <v>2.8299881274693158E-3</v>
      </c>
      <c r="K340" s="84">
        <f>I340/'סכום נכסי הקרן'!$C$42</f>
        <v>-2.1432872663371796E-5</v>
      </c>
    </row>
    <row r="341" spans="2:11">
      <c r="B341" s="76" t="s">
        <v>2937</v>
      </c>
      <c r="C341" s="73" t="s">
        <v>2938</v>
      </c>
      <c r="D341" s="86" t="s">
        <v>549</v>
      </c>
      <c r="E341" s="86" t="s">
        <v>135</v>
      </c>
      <c r="F341" s="94">
        <v>44987</v>
      </c>
      <c r="G341" s="83">
        <v>4051718.4845489995</v>
      </c>
      <c r="H341" s="85">
        <v>-2.160088</v>
      </c>
      <c r="I341" s="83">
        <v>-87.520681163999996</v>
      </c>
      <c r="J341" s="84">
        <f t="shared" si="5"/>
        <v>2.473996276791692E-3</v>
      </c>
      <c r="K341" s="84">
        <f>I341/'סכום נכסי הקרן'!$C$42</f>
        <v>-1.8736773718393341E-5</v>
      </c>
    </row>
    <row r="342" spans="2:11">
      <c r="B342" s="76" t="s">
        <v>2937</v>
      </c>
      <c r="C342" s="73" t="s">
        <v>2939</v>
      </c>
      <c r="D342" s="86" t="s">
        <v>549</v>
      </c>
      <c r="E342" s="86" t="s">
        <v>135</v>
      </c>
      <c r="F342" s="94">
        <v>44987</v>
      </c>
      <c r="G342" s="83">
        <v>5868261.7695789989</v>
      </c>
      <c r="H342" s="85">
        <v>-2.160088</v>
      </c>
      <c r="I342" s="83">
        <v>-126.759612928</v>
      </c>
      <c r="J342" s="84">
        <f t="shared" si="5"/>
        <v>3.5831852113192043E-3</v>
      </c>
      <c r="K342" s="84">
        <f>I342/'סכום נכסי הקרן'!$C$42</f>
        <v>-2.7137199487885183E-5</v>
      </c>
    </row>
    <row r="343" spans="2:11">
      <c r="B343" s="76" t="s">
        <v>2940</v>
      </c>
      <c r="C343" s="73" t="s">
        <v>2941</v>
      </c>
      <c r="D343" s="86" t="s">
        <v>549</v>
      </c>
      <c r="E343" s="86" t="s">
        <v>135</v>
      </c>
      <c r="F343" s="94">
        <v>44987</v>
      </c>
      <c r="G343" s="83">
        <v>1762452.477649</v>
      </c>
      <c r="H343" s="85">
        <v>-2.160088</v>
      </c>
      <c r="I343" s="83">
        <v>-38.070522921999995</v>
      </c>
      <c r="J343" s="84">
        <f t="shared" si="5"/>
        <v>1.076160865202253E-3</v>
      </c>
      <c r="K343" s="84">
        <f>I343/'סכום נכסי הקרן'!$C$42</f>
        <v>-8.1502881815301866E-6</v>
      </c>
    </row>
    <row r="344" spans="2:11">
      <c r="B344" s="76" t="s">
        <v>2942</v>
      </c>
      <c r="C344" s="73" t="s">
        <v>2943</v>
      </c>
      <c r="D344" s="86" t="s">
        <v>549</v>
      </c>
      <c r="E344" s="86" t="s">
        <v>135</v>
      </c>
      <c r="F344" s="94">
        <v>44987</v>
      </c>
      <c r="G344" s="83">
        <v>4935189.3121870002</v>
      </c>
      <c r="H344" s="85">
        <v>-2.1534149999999999</v>
      </c>
      <c r="I344" s="83">
        <v>-106.275089374</v>
      </c>
      <c r="J344" s="84">
        <f t="shared" si="5"/>
        <v>3.0041376727210538E-3</v>
      </c>
      <c r="K344" s="84">
        <f>I344/'סכום נכסי הקרן'!$C$42</f>
        <v>-2.2751791633926763E-5</v>
      </c>
    </row>
    <row r="345" spans="2:11">
      <c r="B345" s="76" t="s">
        <v>2944</v>
      </c>
      <c r="C345" s="73" t="s">
        <v>2945</v>
      </c>
      <c r="D345" s="86" t="s">
        <v>549</v>
      </c>
      <c r="E345" s="86" t="s">
        <v>135</v>
      </c>
      <c r="F345" s="94">
        <v>44991</v>
      </c>
      <c r="G345" s="83">
        <v>2260255.045872</v>
      </c>
      <c r="H345" s="85">
        <v>-1.965017</v>
      </c>
      <c r="I345" s="83">
        <v>-44.414394871999995</v>
      </c>
      <c r="J345" s="84">
        <f t="shared" si="5"/>
        <v>1.2554866585576978E-3</v>
      </c>
      <c r="K345" s="84">
        <f>I345/'סכום נכסי הקרן'!$C$42</f>
        <v>-9.5084093895093713E-6</v>
      </c>
    </row>
    <row r="346" spans="2:11">
      <c r="B346" s="76" t="s">
        <v>2946</v>
      </c>
      <c r="C346" s="73" t="s">
        <v>2947</v>
      </c>
      <c r="D346" s="86" t="s">
        <v>549</v>
      </c>
      <c r="E346" s="86" t="s">
        <v>135</v>
      </c>
      <c r="F346" s="94">
        <v>44910</v>
      </c>
      <c r="G346" s="83">
        <v>3113061.317022</v>
      </c>
      <c r="H346" s="85">
        <v>-1.5356620000000001</v>
      </c>
      <c r="I346" s="83">
        <v>-47.806087760000004</v>
      </c>
      <c r="J346" s="84">
        <f t="shared" si="5"/>
        <v>1.3513615473877952E-3</v>
      </c>
      <c r="K346" s="84">
        <f>I346/'סכום נכסי הקרן'!$C$42</f>
        <v>-1.0234516422950514E-5</v>
      </c>
    </row>
    <row r="347" spans="2:11">
      <c r="B347" s="76" t="s">
        <v>2948</v>
      </c>
      <c r="C347" s="73" t="s">
        <v>2949</v>
      </c>
      <c r="D347" s="86" t="s">
        <v>549</v>
      </c>
      <c r="E347" s="86" t="s">
        <v>135</v>
      </c>
      <c r="F347" s="94">
        <v>44970</v>
      </c>
      <c r="G347" s="83">
        <v>3839791.5367160006</v>
      </c>
      <c r="H347" s="85">
        <v>-1.6258790000000001</v>
      </c>
      <c r="I347" s="83">
        <v>-62.430363454999998</v>
      </c>
      <c r="J347" s="84">
        <f t="shared" si="5"/>
        <v>1.7647541665838094E-3</v>
      </c>
      <c r="K347" s="84">
        <f>I347/'סכום נכסי הקרן'!$C$42</f>
        <v>-1.3365339227896004E-5</v>
      </c>
    </row>
    <row r="348" spans="2:11">
      <c r="B348" s="76" t="s">
        <v>2948</v>
      </c>
      <c r="C348" s="73" t="s">
        <v>2950</v>
      </c>
      <c r="D348" s="86" t="s">
        <v>549</v>
      </c>
      <c r="E348" s="86" t="s">
        <v>135</v>
      </c>
      <c r="F348" s="94">
        <v>44970</v>
      </c>
      <c r="G348" s="83">
        <v>1100680.8608339999</v>
      </c>
      <c r="H348" s="85">
        <v>-1.6258790000000001</v>
      </c>
      <c r="I348" s="83">
        <v>-17.895738807000001</v>
      </c>
      <c r="J348" s="84">
        <f t="shared" si="5"/>
        <v>5.0586890538468392E-4</v>
      </c>
      <c r="K348" s="84">
        <f>I348/'סכום נכסי הקרן'!$C$42</f>
        <v>-3.8311905722250286E-6</v>
      </c>
    </row>
    <row r="349" spans="2:11">
      <c r="B349" s="76" t="s">
        <v>2948</v>
      </c>
      <c r="C349" s="73" t="s">
        <v>2951</v>
      </c>
      <c r="D349" s="86" t="s">
        <v>549</v>
      </c>
      <c r="E349" s="86" t="s">
        <v>135</v>
      </c>
      <c r="F349" s="94">
        <v>44970</v>
      </c>
      <c r="G349" s="83">
        <v>538558.29199299996</v>
      </c>
      <c r="H349" s="85">
        <v>-1.6258790000000001</v>
      </c>
      <c r="I349" s="83">
        <v>-8.7563060879999988</v>
      </c>
      <c r="J349" s="84">
        <f t="shared" si="5"/>
        <v>2.4751942480391847E-4</v>
      </c>
      <c r="K349" s="84">
        <f>I349/'סכום נכסי הקרן'!$C$42</f>
        <v>-1.8745846535679277E-6</v>
      </c>
    </row>
    <row r="350" spans="2:11">
      <c r="B350" s="76" t="s">
        <v>2952</v>
      </c>
      <c r="C350" s="73" t="s">
        <v>2953</v>
      </c>
      <c r="D350" s="86" t="s">
        <v>549</v>
      </c>
      <c r="E350" s="86" t="s">
        <v>135</v>
      </c>
      <c r="F350" s="94">
        <v>45005</v>
      </c>
      <c r="G350" s="83">
        <v>2131374.2178719998</v>
      </c>
      <c r="H350" s="85">
        <v>-1.4743010000000001</v>
      </c>
      <c r="I350" s="83">
        <v>-31.422865596000001</v>
      </c>
      <c r="J350" s="84">
        <f t="shared" si="5"/>
        <v>8.8824779991093902E-4</v>
      </c>
      <c r="K350" s="84">
        <f>I350/'סכום נכסי הקרן'!$C$42</f>
        <v>-6.7271313982633384E-6</v>
      </c>
    </row>
    <row r="351" spans="2:11">
      <c r="B351" s="76" t="s">
        <v>2954</v>
      </c>
      <c r="C351" s="73" t="s">
        <v>2955</v>
      </c>
      <c r="D351" s="86" t="s">
        <v>549</v>
      </c>
      <c r="E351" s="86" t="s">
        <v>135</v>
      </c>
      <c r="F351" s="94">
        <v>45005</v>
      </c>
      <c r="G351" s="83">
        <v>1421738.5298669999</v>
      </c>
      <c r="H351" s="85">
        <v>-1.4156040000000001</v>
      </c>
      <c r="I351" s="83">
        <v>-20.126192445000001</v>
      </c>
      <c r="J351" s="84">
        <f t="shared" si="5"/>
        <v>5.6891839177554469E-4</v>
      </c>
      <c r="K351" s="84">
        <f>I351/'סכום נכסי הקרן'!$C$42</f>
        <v>-4.3086949123279408E-6</v>
      </c>
    </row>
    <row r="352" spans="2:11">
      <c r="B352" s="76" t="s">
        <v>2954</v>
      </c>
      <c r="C352" s="73" t="s">
        <v>2956</v>
      </c>
      <c r="D352" s="86" t="s">
        <v>549</v>
      </c>
      <c r="E352" s="86" t="s">
        <v>135</v>
      </c>
      <c r="F352" s="94">
        <v>45005</v>
      </c>
      <c r="G352" s="83">
        <v>714258.74200199987</v>
      </c>
      <c r="H352" s="85">
        <v>-1.4156040000000001</v>
      </c>
      <c r="I352" s="83">
        <v>-10.111077806999999</v>
      </c>
      <c r="J352" s="84">
        <f t="shared" si="5"/>
        <v>2.8581551830013022E-4</v>
      </c>
      <c r="K352" s="84">
        <f>I352/'סכום נכסי הקרן'!$C$42</f>
        <v>-2.1646195436234114E-6</v>
      </c>
    </row>
    <row r="353" spans="2:11">
      <c r="B353" s="76" t="s">
        <v>2957</v>
      </c>
      <c r="C353" s="73" t="s">
        <v>2958</v>
      </c>
      <c r="D353" s="86" t="s">
        <v>549</v>
      </c>
      <c r="E353" s="86" t="s">
        <v>135</v>
      </c>
      <c r="F353" s="94">
        <v>45005</v>
      </c>
      <c r="G353" s="83">
        <v>893428.54777299997</v>
      </c>
      <c r="H353" s="85">
        <v>-1.387454</v>
      </c>
      <c r="I353" s="83">
        <v>-12.395911979000001</v>
      </c>
      <c r="J353" s="84">
        <f t="shared" si="5"/>
        <v>3.5040220980476117E-4</v>
      </c>
      <c r="K353" s="84">
        <f>I353/'סכום נכסי הקרן'!$C$42</f>
        <v>-2.6537658836135749E-6</v>
      </c>
    </row>
    <row r="354" spans="2:11">
      <c r="B354" s="76" t="s">
        <v>2957</v>
      </c>
      <c r="C354" s="73" t="s">
        <v>2959</v>
      </c>
      <c r="D354" s="86" t="s">
        <v>549</v>
      </c>
      <c r="E354" s="86" t="s">
        <v>135</v>
      </c>
      <c r="F354" s="94">
        <v>45005</v>
      </c>
      <c r="G354" s="83">
        <v>2211417.2418240001</v>
      </c>
      <c r="H354" s="85">
        <v>-1.387454</v>
      </c>
      <c r="I354" s="83">
        <v>-30.682401495999994</v>
      </c>
      <c r="J354" s="84">
        <f t="shared" si="5"/>
        <v>8.6731668509174302E-4</v>
      </c>
      <c r="K354" s="84">
        <f>I354/'סכום נכסי הקרן'!$C$42</f>
        <v>-6.5686099139264372E-6</v>
      </c>
    </row>
    <row r="355" spans="2:11">
      <c r="B355" s="76" t="s">
        <v>2960</v>
      </c>
      <c r="C355" s="73" t="s">
        <v>2961</v>
      </c>
      <c r="D355" s="86" t="s">
        <v>549</v>
      </c>
      <c r="E355" s="86" t="s">
        <v>135</v>
      </c>
      <c r="F355" s="94">
        <v>44938</v>
      </c>
      <c r="G355" s="83">
        <v>1073688.548377</v>
      </c>
      <c r="H355" s="85">
        <v>-0.549234</v>
      </c>
      <c r="I355" s="83">
        <v>-5.897065929</v>
      </c>
      <c r="J355" s="84">
        <f t="shared" si="5"/>
        <v>1.6669567647677525E-4</v>
      </c>
      <c r="K355" s="84">
        <f>I355/'סכום נכסי הקרן'!$C$42</f>
        <v>-1.2624672071173142E-6</v>
      </c>
    </row>
    <row r="356" spans="2:11">
      <c r="B356" s="76" t="s">
        <v>2962</v>
      </c>
      <c r="C356" s="73" t="s">
        <v>2963</v>
      </c>
      <c r="D356" s="86" t="s">
        <v>549</v>
      </c>
      <c r="E356" s="86" t="s">
        <v>135</v>
      </c>
      <c r="F356" s="94">
        <v>44944</v>
      </c>
      <c r="G356" s="83">
        <v>2892202.543273</v>
      </c>
      <c r="H356" s="85">
        <v>0.32020700000000002</v>
      </c>
      <c r="I356" s="83">
        <v>9.2610451569999999</v>
      </c>
      <c r="J356" s="84">
        <f t="shared" si="5"/>
        <v>-2.6178716770593495E-4</v>
      </c>
      <c r="K356" s="84">
        <f>I356/'סכום נכסי הקרן'!$C$42</f>
        <v>1.9826411905704708E-6</v>
      </c>
    </row>
    <row r="357" spans="2:11">
      <c r="B357" s="76" t="s">
        <v>2964</v>
      </c>
      <c r="C357" s="73" t="s">
        <v>2965</v>
      </c>
      <c r="D357" s="86" t="s">
        <v>549</v>
      </c>
      <c r="E357" s="86" t="s">
        <v>136</v>
      </c>
      <c r="F357" s="94">
        <v>44888</v>
      </c>
      <c r="G357" s="83">
        <v>3389145.7023409996</v>
      </c>
      <c r="H357" s="85">
        <v>-3.2620960000000001</v>
      </c>
      <c r="I357" s="83">
        <v>-110.55717488099999</v>
      </c>
      <c r="J357" s="84">
        <f t="shared" si="5"/>
        <v>3.1251817900693913E-3</v>
      </c>
      <c r="K357" s="84">
        <f>I357/'סכום נכסי הקרן'!$C$42</f>
        <v>-2.3668517442277446E-5</v>
      </c>
    </row>
    <row r="358" spans="2:11">
      <c r="B358" s="76" t="s">
        <v>2966</v>
      </c>
      <c r="C358" s="73" t="s">
        <v>2967</v>
      </c>
      <c r="D358" s="86" t="s">
        <v>549</v>
      </c>
      <c r="E358" s="86" t="s">
        <v>136</v>
      </c>
      <c r="F358" s="94">
        <v>44888</v>
      </c>
      <c r="G358" s="83">
        <v>1576346.8382979997</v>
      </c>
      <c r="H358" s="85">
        <v>-3.2620960000000001</v>
      </c>
      <c r="I358" s="83">
        <v>-51.421941721000003</v>
      </c>
      <c r="J358" s="84">
        <f t="shared" si="5"/>
        <v>1.4535729232359085E-3</v>
      </c>
      <c r="K358" s="84">
        <f>I358/'סכום נכסי הקרן'!$C$42</f>
        <v>-1.100861274584203E-5</v>
      </c>
    </row>
    <row r="359" spans="2:11">
      <c r="B359" s="76" t="s">
        <v>2968</v>
      </c>
      <c r="C359" s="73" t="s">
        <v>2969</v>
      </c>
      <c r="D359" s="86" t="s">
        <v>549</v>
      </c>
      <c r="E359" s="86" t="s">
        <v>136</v>
      </c>
      <c r="F359" s="94">
        <v>44888</v>
      </c>
      <c r="G359" s="83">
        <v>2759758.3054889999</v>
      </c>
      <c r="H359" s="85">
        <v>-3.2190159999999999</v>
      </c>
      <c r="I359" s="83">
        <v>-88.837059726000007</v>
      </c>
      <c r="J359" s="84">
        <f t="shared" si="5"/>
        <v>2.5112070893439143E-3</v>
      </c>
      <c r="K359" s="84">
        <f>I359/'סכום נכסי הקרן'!$C$42</f>
        <v>-1.9018589249487305E-5</v>
      </c>
    </row>
    <row r="360" spans="2:11">
      <c r="B360" s="76" t="s">
        <v>2970</v>
      </c>
      <c r="C360" s="73" t="s">
        <v>2971</v>
      </c>
      <c r="D360" s="86" t="s">
        <v>549</v>
      </c>
      <c r="E360" s="86" t="s">
        <v>136</v>
      </c>
      <c r="F360" s="94">
        <v>44966</v>
      </c>
      <c r="G360" s="83">
        <v>6004805.7748339996</v>
      </c>
      <c r="H360" s="85">
        <v>-1.7383710000000001</v>
      </c>
      <c r="I360" s="83">
        <v>-104.38580268899999</v>
      </c>
      <c r="J360" s="84">
        <f t="shared" si="5"/>
        <v>2.9507321443097327E-3</v>
      </c>
      <c r="K360" s="84">
        <f>I360/'סכום נכסי הקרן'!$C$42</f>
        <v>-2.2347325665024094E-5</v>
      </c>
    </row>
    <row r="361" spans="2:11">
      <c r="B361" s="76" t="s">
        <v>2972</v>
      </c>
      <c r="C361" s="73" t="s">
        <v>2973</v>
      </c>
      <c r="D361" s="86" t="s">
        <v>549</v>
      </c>
      <c r="E361" s="86" t="s">
        <v>136</v>
      </c>
      <c r="F361" s="94">
        <v>44966</v>
      </c>
      <c r="G361" s="83">
        <v>292264.49787100003</v>
      </c>
      <c r="H361" s="85">
        <v>-1.736699</v>
      </c>
      <c r="I361" s="83">
        <v>-5.0757546179999995</v>
      </c>
      <c r="J361" s="84">
        <f t="shared" si="5"/>
        <v>1.4347920811207636E-4</v>
      </c>
      <c r="K361" s="84">
        <f>I361/'סכום נכסי הקרן'!$C$42</f>
        <v>-1.0866376319597816E-6</v>
      </c>
    </row>
    <row r="362" spans="2:11">
      <c r="B362" s="76" t="s">
        <v>2972</v>
      </c>
      <c r="C362" s="73" t="s">
        <v>2974</v>
      </c>
      <c r="D362" s="86" t="s">
        <v>549</v>
      </c>
      <c r="E362" s="86" t="s">
        <v>136</v>
      </c>
      <c r="F362" s="94">
        <v>44966</v>
      </c>
      <c r="G362" s="83">
        <v>3824683.7823489998</v>
      </c>
      <c r="H362" s="85">
        <v>-1.736699</v>
      </c>
      <c r="I362" s="83">
        <v>-66.423245605000005</v>
      </c>
      <c r="J362" s="84">
        <f t="shared" si="5"/>
        <v>1.8776232101217303E-3</v>
      </c>
      <c r="K362" s="84">
        <f>I362/'סכום נכסי הקרן'!$C$42</f>
        <v>-1.4220151237283509E-5</v>
      </c>
    </row>
    <row r="363" spans="2:11">
      <c r="B363" s="76" t="s">
        <v>2975</v>
      </c>
      <c r="C363" s="73" t="s">
        <v>2976</v>
      </c>
      <c r="D363" s="86" t="s">
        <v>549</v>
      </c>
      <c r="E363" s="86" t="s">
        <v>136</v>
      </c>
      <c r="F363" s="94">
        <v>44966</v>
      </c>
      <c r="G363" s="83">
        <v>5606926.2273950009</v>
      </c>
      <c r="H363" s="85">
        <v>-1.6940820000000001</v>
      </c>
      <c r="I363" s="83">
        <v>-94.985911638000005</v>
      </c>
      <c r="J363" s="84">
        <f t="shared" si="5"/>
        <v>2.68502014169352E-3</v>
      </c>
      <c r="K363" s="84">
        <f>I363/'סכום נכסי הקרן'!$C$42</f>
        <v>-2.0334959796091822E-5</v>
      </c>
    </row>
    <row r="364" spans="2:11">
      <c r="B364" s="76" t="s">
        <v>2977</v>
      </c>
      <c r="C364" s="73" t="s">
        <v>2978</v>
      </c>
      <c r="D364" s="86" t="s">
        <v>549</v>
      </c>
      <c r="E364" s="86" t="s">
        <v>136</v>
      </c>
      <c r="F364" s="94">
        <v>44781</v>
      </c>
      <c r="G364" s="83">
        <v>3205773.6694649998</v>
      </c>
      <c r="H364" s="85">
        <v>-1.4801569999999999</v>
      </c>
      <c r="I364" s="83">
        <v>-47.450484556000006</v>
      </c>
      <c r="J364" s="84">
        <f t="shared" si="5"/>
        <v>1.341309511788773E-3</v>
      </c>
      <c r="K364" s="84">
        <f>I364/'סכום נכסי הקרן'!$C$42</f>
        <v>-1.0158387482015988E-5</v>
      </c>
    </row>
    <row r="365" spans="2:11">
      <c r="B365" s="76" t="s">
        <v>2979</v>
      </c>
      <c r="C365" s="73" t="s">
        <v>2980</v>
      </c>
      <c r="D365" s="86" t="s">
        <v>549</v>
      </c>
      <c r="E365" s="86" t="s">
        <v>136</v>
      </c>
      <c r="F365" s="94">
        <v>44781</v>
      </c>
      <c r="G365" s="83">
        <v>803372.92905599996</v>
      </c>
      <c r="H365" s="85">
        <v>-1.3761319999999999</v>
      </c>
      <c r="I365" s="83">
        <v>-11.055471997</v>
      </c>
      <c r="J365" s="84">
        <f t="shared" si="5"/>
        <v>3.1251123957206148E-4</v>
      </c>
      <c r="K365" s="84">
        <f>I365/'סכום נכסי הקרן'!$C$42</f>
        <v>-2.3667991885217172E-6</v>
      </c>
    </row>
    <row r="366" spans="2:11">
      <c r="B366" s="76" t="s">
        <v>2981</v>
      </c>
      <c r="C366" s="73" t="s">
        <v>2982</v>
      </c>
      <c r="D366" s="86" t="s">
        <v>549</v>
      </c>
      <c r="E366" s="86" t="s">
        <v>136</v>
      </c>
      <c r="F366" s="94">
        <v>44901</v>
      </c>
      <c r="G366" s="83">
        <v>4007380.3493440002</v>
      </c>
      <c r="H366" s="85">
        <v>-1.1645810000000001</v>
      </c>
      <c r="I366" s="83">
        <v>-46.669185450000001</v>
      </c>
      <c r="J366" s="84">
        <f t="shared" si="5"/>
        <v>1.3192240909077051E-3</v>
      </c>
      <c r="K366" s="84">
        <f>I366/'סכום נכסי הקרן'!$C$42</f>
        <v>-9.9911238780219351E-6</v>
      </c>
    </row>
    <row r="367" spans="2:11">
      <c r="B367" s="76" t="s">
        <v>2983</v>
      </c>
      <c r="C367" s="73" t="s">
        <v>2984</v>
      </c>
      <c r="D367" s="86" t="s">
        <v>549</v>
      </c>
      <c r="E367" s="86" t="s">
        <v>136</v>
      </c>
      <c r="F367" s="94">
        <v>44943</v>
      </c>
      <c r="G367" s="83">
        <v>724092.44218300004</v>
      </c>
      <c r="H367" s="85">
        <v>-0.66781999999999997</v>
      </c>
      <c r="I367" s="83">
        <v>-4.8356337610000004</v>
      </c>
      <c r="J367" s="84">
        <f t="shared" si="5"/>
        <v>1.3669157691111646E-4</v>
      </c>
      <c r="K367" s="84">
        <f>I367/'סכום נכסי הקרן'!$C$42</f>
        <v>-1.0352316088022941E-6</v>
      </c>
    </row>
    <row r="368" spans="2:11">
      <c r="B368" s="76" t="s">
        <v>2985</v>
      </c>
      <c r="C368" s="73" t="s">
        <v>2986</v>
      </c>
      <c r="D368" s="86" t="s">
        <v>549</v>
      </c>
      <c r="E368" s="86" t="s">
        <v>136</v>
      </c>
      <c r="F368" s="94">
        <v>44909</v>
      </c>
      <c r="G368" s="83">
        <v>2042885.632834</v>
      </c>
      <c r="H368" s="85">
        <v>0.40015200000000001</v>
      </c>
      <c r="I368" s="83">
        <v>8.1746578109999994</v>
      </c>
      <c r="J368" s="84">
        <f t="shared" si="5"/>
        <v>-2.3107764610016447E-4</v>
      </c>
      <c r="K368" s="84">
        <f>I368/'סכום נכסי הקרן'!$C$42</f>
        <v>1.7500630890085656E-6</v>
      </c>
    </row>
    <row r="369" spans="2:11">
      <c r="B369" s="76" t="s">
        <v>2987</v>
      </c>
      <c r="C369" s="73" t="s">
        <v>2988</v>
      </c>
      <c r="D369" s="86" t="s">
        <v>549</v>
      </c>
      <c r="E369" s="86" t="s">
        <v>136</v>
      </c>
      <c r="F369" s="94">
        <v>44908</v>
      </c>
      <c r="G369" s="83">
        <v>2866234.0869209999</v>
      </c>
      <c r="H369" s="85">
        <v>0.68601999999999996</v>
      </c>
      <c r="I369" s="83">
        <v>19.662952084</v>
      </c>
      <c r="J369" s="84">
        <f t="shared" si="5"/>
        <v>-5.5582371617280215E-4</v>
      </c>
      <c r="K369" s="84">
        <f>I369/'סכום נכסי הקרן'!$C$42</f>
        <v>4.2095225829327934E-6</v>
      </c>
    </row>
    <row r="370" spans="2:11">
      <c r="B370" s="76" t="s">
        <v>2989</v>
      </c>
      <c r="C370" s="73" t="s">
        <v>2990</v>
      </c>
      <c r="D370" s="86" t="s">
        <v>549</v>
      </c>
      <c r="E370" s="86" t="s">
        <v>135</v>
      </c>
      <c r="F370" s="94">
        <v>44963</v>
      </c>
      <c r="G370" s="83">
        <v>6291520</v>
      </c>
      <c r="H370" s="85">
        <v>0.66270099999999998</v>
      </c>
      <c r="I370" s="83">
        <v>41.693989999999999</v>
      </c>
      <c r="J370" s="84">
        <f t="shared" si="5"/>
        <v>-1.1785874453068036E-3</v>
      </c>
      <c r="K370" s="84">
        <f>I370/'סכום נכסי הקרן'!$C$42</f>
        <v>8.9260143506320352E-6</v>
      </c>
    </row>
    <row r="371" spans="2:11">
      <c r="B371" s="76" t="s">
        <v>2991</v>
      </c>
      <c r="C371" s="73" t="s">
        <v>2992</v>
      </c>
      <c r="D371" s="86" t="s">
        <v>549</v>
      </c>
      <c r="E371" s="86" t="s">
        <v>137</v>
      </c>
      <c r="F371" s="94">
        <v>44971</v>
      </c>
      <c r="G371" s="83">
        <v>789797.97</v>
      </c>
      <c r="H371" s="85">
        <v>4.1499819999999996</v>
      </c>
      <c r="I371" s="83">
        <v>32.776470000000003</v>
      </c>
      <c r="J371" s="84">
        <f t="shared" si="5"/>
        <v>-9.2651089625807206E-4</v>
      </c>
      <c r="K371" s="84">
        <f>I371/'סכום נכסי הקרן'!$C$42</f>
        <v>7.0169163849048843E-6</v>
      </c>
    </row>
    <row r="372" spans="2:11">
      <c r="B372" s="76" t="s">
        <v>2993</v>
      </c>
      <c r="C372" s="73" t="s">
        <v>2994</v>
      </c>
      <c r="D372" s="86" t="s">
        <v>549</v>
      </c>
      <c r="E372" s="86" t="s">
        <v>135</v>
      </c>
      <c r="F372" s="94">
        <v>44845</v>
      </c>
      <c r="G372" s="83">
        <v>1284265.26</v>
      </c>
      <c r="H372" s="85">
        <v>-10.573976999999999</v>
      </c>
      <c r="I372" s="83">
        <v>-135.79791</v>
      </c>
      <c r="J372" s="84">
        <f t="shared" si="5"/>
        <v>3.8386758337329492E-3</v>
      </c>
      <c r="K372" s="84">
        <f>I372/'סכום נכסי הקרן'!$C$42</f>
        <v>-2.9072153887067117E-5</v>
      </c>
    </row>
    <row r="373" spans="2:11">
      <c r="B373" s="76" t="s">
        <v>2886</v>
      </c>
      <c r="C373" s="73" t="s">
        <v>2995</v>
      </c>
      <c r="D373" s="86" t="s">
        <v>549</v>
      </c>
      <c r="E373" s="86" t="s">
        <v>135</v>
      </c>
      <c r="F373" s="94">
        <v>44811</v>
      </c>
      <c r="G373" s="83">
        <v>1508176.19</v>
      </c>
      <c r="H373" s="85">
        <v>-8.3640550000000005</v>
      </c>
      <c r="I373" s="83">
        <v>-126.14467999999999</v>
      </c>
      <c r="J373" s="84">
        <f t="shared" si="5"/>
        <v>3.5658025566812921E-3</v>
      </c>
      <c r="K373" s="84">
        <f>I373/'סכום נכסי הקרן'!$C$42</f>
        <v>-2.7005552213541705E-5</v>
      </c>
    </row>
    <row r="374" spans="2:11">
      <c r="B374" s="76" t="s">
        <v>2996</v>
      </c>
      <c r="C374" s="73" t="s">
        <v>2997</v>
      </c>
      <c r="D374" s="86" t="s">
        <v>549</v>
      </c>
      <c r="E374" s="86" t="s">
        <v>135</v>
      </c>
      <c r="F374" s="94">
        <v>44753</v>
      </c>
      <c r="G374" s="83">
        <v>5961973.6799999997</v>
      </c>
      <c r="H374" s="85">
        <v>-5.5675369999999997</v>
      </c>
      <c r="I374" s="83">
        <v>-331.93511000000001</v>
      </c>
      <c r="J374" s="84">
        <f t="shared" si="5"/>
        <v>9.3829962856165315E-3</v>
      </c>
      <c r="K374" s="84">
        <f>I374/'סכום נכסי הקרן'!$C$42</f>
        <v>-7.1061981722992277E-5</v>
      </c>
    </row>
    <row r="375" spans="2:11">
      <c r="B375" s="76" t="s">
        <v>2904</v>
      </c>
      <c r="C375" s="73" t="s">
        <v>2998</v>
      </c>
      <c r="D375" s="86" t="s">
        <v>549</v>
      </c>
      <c r="E375" s="86" t="s">
        <v>135</v>
      </c>
      <c r="F375" s="94">
        <v>44769</v>
      </c>
      <c r="G375" s="83">
        <v>4223773.59</v>
      </c>
      <c r="H375" s="85">
        <v>-5.2050650000000003</v>
      </c>
      <c r="I375" s="83">
        <v>-219.85017000000002</v>
      </c>
      <c r="J375" s="84">
        <f t="shared" si="5"/>
        <v>6.2146283003993259E-3</v>
      </c>
      <c r="K375" s="84">
        <f>I375/'סכום נכסי הקרן'!$C$42</f>
        <v>-4.7066394279100958E-5</v>
      </c>
    </row>
    <row r="376" spans="2:11">
      <c r="B376" s="76" t="s">
        <v>2999</v>
      </c>
      <c r="C376" s="73" t="s">
        <v>3000</v>
      </c>
      <c r="D376" s="86" t="s">
        <v>549</v>
      </c>
      <c r="E376" s="86" t="s">
        <v>135</v>
      </c>
      <c r="F376" s="94">
        <v>44994</v>
      </c>
      <c r="G376" s="83">
        <v>788785.41</v>
      </c>
      <c r="H376" s="85">
        <v>-2.8482699999999999</v>
      </c>
      <c r="I376" s="83">
        <v>-22.466740000000001</v>
      </c>
      <c r="J376" s="84">
        <f t="shared" si="5"/>
        <v>6.3507996478562442E-4</v>
      </c>
      <c r="K376" s="84">
        <f>I376/'סכום נכסי הקרן'!$C$42</f>
        <v>-4.8097685937929846E-6</v>
      </c>
    </row>
    <row r="377" spans="2:11">
      <c r="B377" s="76" t="s">
        <v>2937</v>
      </c>
      <c r="C377" s="73" t="s">
        <v>3001</v>
      </c>
      <c r="D377" s="86" t="s">
        <v>549</v>
      </c>
      <c r="E377" s="86" t="s">
        <v>135</v>
      </c>
      <c r="F377" s="94">
        <v>44987</v>
      </c>
      <c r="G377" s="83">
        <v>774730.65</v>
      </c>
      <c r="H377" s="85">
        <v>-2.160088</v>
      </c>
      <c r="I377" s="83">
        <v>-16.734860000000001</v>
      </c>
      <c r="J377" s="84">
        <f t="shared" si="5"/>
        <v>4.7305369179027998E-4</v>
      </c>
      <c r="K377" s="84">
        <f>I377/'סכום נכסי הקרן'!$C$42</f>
        <v>-3.5826650439504116E-6</v>
      </c>
    </row>
    <row r="378" spans="2:11">
      <c r="B378" s="76" t="s">
        <v>3002</v>
      </c>
      <c r="C378" s="73" t="s">
        <v>3003</v>
      </c>
      <c r="D378" s="86" t="s">
        <v>549</v>
      </c>
      <c r="E378" s="86" t="s">
        <v>135</v>
      </c>
      <c r="F378" s="94">
        <v>44978</v>
      </c>
      <c r="G378" s="83">
        <v>744574.32</v>
      </c>
      <c r="H378" s="85">
        <v>-1.9034500000000001</v>
      </c>
      <c r="I378" s="83">
        <v>-14.172600000000001</v>
      </c>
      <c r="J378" s="84">
        <f t="shared" si="5"/>
        <v>4.0062484850586873E-4</v>
      </c>
      <c r="K378" s="84">
        <f>I378/'סכום נכסי הקרן'!$C$42</f>
        <v>-3.0341262850057664E-6</v>
      </c>
    </row>
    <row r="379" spans="2:11">
      <c r="B379" s="76" t="s">
        <v>2948</v>
      </c>
      <c r="C379" s="73" t="s">
        <v>3004</v>
      </c>
      <c r="D379" s="86" t="s">
        <v>549</v>
      </c>
      <c r="E379" s="86" t="s">
        <v>135</v>
      </c>
      <c r="F379" s="94">
        <v>44970</v>
      </c>
      <c r="G379" s="83">
        <v>729109.35</v>
      </c>
      <c r="H379" s="85">
        <v>-1.62588</v>
      </c>
      <c r="I379" s="83">
        <v>-11.85444</v>
      </c>
      <c r="J379" s="84">
        <f t="shared" si="5"/>
        <v>3.3509611709368149E-4</v>
      </c>
      <c r="K379" s="84">
        <f>I379/'סכום נכסי הקרן'!$C$42</f>
        <v>-2.5378454198964029E-6</v>
      </c>
    </row>
    <row r="380" spans="2:11">
      <c r="B380" s="76" t="s">
        <v>2952</v>
      </c>
      <c r="C380" s="73" t="s">
        <v>3005</v>
      </c>
      <c r="D380" s="86" t="s">
        <v>549</v>
      </c>
      <c r="E380" s="86" t="s">
        <v>135</v>
      </c>
      <c r="F380" s="94">
        <v>45005</v>
      </c>
      <c r="G380" s="83">
        <v>2413297.11</v>
      </c>
      <c r="H380" s="85">
        <v>-1.4743010000000001</v>
      </c>
      <c r="I380" s="83">
        <v>-35.579260000000005</v>
      </c>
      <c r="J380" s="84">
        <f t="shared" si="5"/>
        <v>1.0057389362185425E-3</v>
      </c>
      <c r="K380" s="84">
        <f>I380/'סכום נכסי הקרן'!$C$42</f>
        <v>-7.6169487579593212E-6</v>
      </c>
    </row>
    <row r="381" spans="2:11">
      <c r="B381" s="76" t="s">
        <v>2957</v>
      </c>
      <c r="C381" s="73" t="s">
        <v>3006</v>
      </c>
      <c r="D381" s="86" t="s">
        <v>549</v>
      </c>
      <c r="E381" s="86" t="s">
        <v>135</v>
      </c>
      <c r="F381" s="94">
        <v>45005</v>
      </c>
      <c r="G381" s="83">
        <v>1660514.1</v>
      </c>
      <c r="H381" s="85">
        <v>-1.387454</v>
      </c>
      <c r="I381" s="83">
        <v>-23.038869999999999</v>
      </c>
      <c r="J381" s="84">
        <f t="shared" si="5"/>
        <v>6.5125268500461472E-4</v>
      </c>
      <c r="K381" s="84">
        <f>I381/'סכום נכסי הקרן'!$C$42</f>
        <v>-4.9322524479510318E-6</v>
      </c>
    </row>
    <row r="382" spans="2:11">
      <c r="B382" s="76" t="s">
        <v>3007</v>
      </c>
      <c r="C382" s="73" t="s">
        <v>3008</v>
      </c>
      <c r="D382" s="86" t="s">
        <v>549</v>
      </c>
      <c r="E382" s="86" t="s">
        <v>136</v>
      </c>
      <c r="F382" s="94">
        <v>44881</v>
      </c>
      <c r="G382" s="83">
        <v>2593473.2999999998</v>
      </c>
      <c r="H382" s="85">
        <v>-3.3872070000000001</v>
      </c>
      <c r="I382" s="83">
        <v>-87.846299999999999</v>
      </c>
      <c r="J382" s="84">
        <f t="shared" si="5"/>
        <v>2.4832007274107146E-3</v>
      </c>
      <c r="K382" s="84">
        <f>I382/'סכום נכסי הקרן'!$C$42</f>
        <v>-1.8806483487186687E-5</v>
      </c>
    </row>
    <row r="383" spans="2:11">
      <c r="B383" s="76" t="s">
        <v>3009</v>
      </c>
      <c r="C383" s="73" t="s">
        <v>3010</v>
      </c>
      <c r="D383" s="86" t="s">
        <v>549</v>
      </c>
      <c r="E383" s="86" t="s">
        <v>136</v>
      </c>
      <c r="F383" s="94">
        <v>44889</v>
      </c>
      <c r="G383" s="83">
        <v>880144.05</v>
      </c>
      <c r="H383" s="85">
        <v>-1.6207260000000001</v>
      </c>
      <c r="I383" s="83">
        <v>-14.264719999999999</v>
      </c>
      <c r="J383" s="84">
        <f t="shared" si="5"/>
        <v>4.0322885631278912E-4</v>
      </c>
      <c r="K383" s="84">
        <f>I383/'סכום נכסי הקרן'!$C$42</f>
        <v>-3.0538476990987859E-6</v>
      </c>
    </row>
    <row r="384" spans="2:11">
      <c r="B384" s="76" t="s">
        <v>2979</v>
      </c>
      <c r="C384" s="73" t="s">
        <v>3011</v>
      </c>
      <c r="D384" s="86" t="s">
        <v>549</v>
      </c>
      <c r="E384" s="86" t="s">
        <v>136</v>
      </c>
      <c r="F384" s="94">
        <v>44781</v>
      </c>
      <c r="G384" s="83">
        <v>4681511.9000000004</v>
      </c>
      <c r="H384" s="85">
        <v>-1.3761319999999999</v>
      </c>
      <c r="I384" s="83">
        <v>-64.423779999999994</v>
      </c>
      <c r="J384" s="84">
        <f t="shared" si="5"/>
        <v>1.821103192263622E-3</v>
      </c>
      <c r="K384" s="84">
        <f>I384/'סכום נכסי הקרן'!$C$42</f>
        <v>-1.3792097729240137E-5</v>
      </c>
    </row>
    <row r="385" spans="2:11">
      <c r="B385" s="76" t="s">
        <v>3012</v>
      </c>
      <c r="C385" s="73" t="s">
        <v>3013</v>
      </c>
      <c r="D385" s="86" t="s">
        <v>549</v>
      </c>
      <c r="E385" s="86" t="s">
        <v>133</v>
      </c>
      <c r="F385" s="94">
        <v>44971</v>
      </c>
      <c r="G385" s="83">
        <v>1116059.3799999999</v>
      </c>
      <c r="H385" s="85">
        <v>1.3016989999999999</v>
      </c>
      <c r="I385" s="83">
        <v>14.52773</v>
      </c>
      <c r="J385" s="84">
        <f t="shared" si="5"/>
        <v>-4.1066350778150545E-4</v>
      </c>
      <c r="K385" s="84">
        <f>I385/'סכום נכסי הקרן'!$C$42</f>
        <v>3.1101539205556371E-6</v>
      </c>
    </row>
    <row r="386" spans="2:11">
      <c r="B386" s="72"/>
      <c r="C386" s="73"/>
      <c r="D386" s="73"/>
      <c r="E386" s="73"/>
      <c r="F386" s="73"/>
      <c r="G386" s="83"/>
      <c r="H386" s="85"/>
      <c r="I386" s="73"/>
      <c r="J386" s="84"/>
      <c r="K386" s="73"/>
    </row>
    <row r="387" spans="2:11">
      <c r="B387" s="70" t="s">
        <v>203</v>
      </c>
      <c r="C387" s="71"/>
      <c r="D387" s="71"/>
      <c r="E387" s="71"/>
      <c r="F387" s="71"/>
      <c r="G387" s="80"/>
      <c r="H387" s="82"/>
      <c r="I387" s="80">
        <v>-891.74859814199976</v>
      </c>
      <c r="J387" s="81">
        <f t="shared" si="5"/>
        <v>2.5207558742641394E-2</v>
      </c>
      <c r="K387" s="81">
        <f>I387/'סכום נכסי הקרן'!$C$42</f>
        <v>-1.9090906828949422E-4</v>
      </c>
    </row>
    <row r="388" spans="2:11">
      <c r="B388" s="89" t="s">
        <v>193</v>
      </c>
      <c r="C388" s="71"/>
      <c r="D388" s="71"/>
      <c r="E388" s="71"/>
      <c r="F388" s="71"/>
      <c r="G388" s="80"/>
      <c r="H388" s="82"/>
      <c r="I388" s="80">
        <v>-1195.8480253899997</v>
      </c>
      <c r="J388" s="81">
        <f t="shared" si="5"/>
        <v>3.38037081416191E-2</v>
      </c>
      <c r="K388" s="81">
        <f>I388/'סכום נכסי הקרן'!$C$42</f>
        <v>-2.5601187691094376E-4</v>
      </c>
    </row>
    <row r="389" spans="2:11">
      <c r="B389" s="76" t="s">
        <v>3014</v>
      </c>
      <c r="C389" s="73" t="s">
        <v>3015</v>
      </c>
      <c r="D389" s="86" t="s">
        <v>549</v>
      </c>
      <c r="E389" s="86" t="s">
        <v>142</v>
      </c>
      <c r="F389" s="94">
        <v>44909</v>
      </c>
      <c r="G389" s="83">
        <v>12789462.96407</v>
      </c>
      <c r="H389" s="85">
        <v>1.126398</v>
      </c>
      <c r="I389" s="83">
        <v>144.060193556</v>
      </c>
      <c r="J389" s="84">
        <f t="shared" si="5"/>
        <v>-4.0722304460083982E-3</v>
      </c>
      <c r="K389" s="84">
        <f>I389/'סכום נכסי הקרן'!$C$42</f>
        <v>3.0840976242275796E-5</v>
      </c>
    </row>
    <row r="390" spans="2:11">
      <c r="B390" s="76" t="s">
        <v>3016</v>
      </c>
      <c r="C390" s="73" t="s">
        <v>3017</v>
      </c>
      <c r="D390" s="86" t="s">
        <v>549</v>
      </c>
      <c r="E390" s="86" t="s">
        <v>133</v>
      </c>
      <c r="F390" s="94">
        <v>44868</v>
      </c>
      <c r="G390" s="83">
        <v>7406127.131422</v>
      </c>
      <c r="H390" s="85">
        <v>5.6490989999999996</v>
      </c>
      <c r="I390" s="83">
        <v>418.37947294899999</v>
      </c>
      <c r="J390" s="84">
        <f t="shared" si="5"/>
        <v>-1.1826567670586787E-2</v>
      </c>
      <c r="K390" s="84">
        <f>I390/'סכום נכסי הקרן'!$C$42</f>
        <v>8.9568332979228927E-5</v>
      </c>
    </row>
    <row r="391" spans="2:11">
      <c r="B391" s="76" t="s">
        <v>3018</v>
      </c>
      <c r="C391" s="73" t="s">
        <v>3019</v>
      </c>
      <c r="D391" s="86" t="s">
        <v>549</v>
      </c>
      <c r="E391" s="86" t="s">
        <v>133</v>
      </c>
      <c r="F391" s="94">
        <v>44972</v>
      </c>
      <c r="G391" s="83">
        <v>32791769.707311999</v>
      </c>
      <c r="H391" s="85">
        <v>-1.1627050000000001</v>
      </c>
      <c r="I391" s="83">
        <v>-381.27148936900005</v>
      </c>
      <c r="J391" s="84">
        <f t="shared" si="5"/>
        <v>1.0777615445864737E-2</v>
      </c>
      <c r="K391" s="84">
        <f>I391/'סכום נכסי הקרן'!$C$42</f>
        <v>-8.1624109028532503E-5</v>
      </c>
    </row>
    <row r="392" spans="2:11">
      <c r="B392" s="76" t="s">
        <v>3018</v>
      </c>
      <c r="C392" s="73" t="s">
        <v>3020</v>
      </c>
      <c r="D392" s="86" t="s">
        <v>549</v>
      </c>
      <c r="E392" s="86" t="s">
        <v>133</v>
      </c>
      <c r="F392" s="94">
        <v>44712</v>
      </c>
      <c r="G392" s="83">
        <v>46020067.730866</v>
      </c>
      <c r="H392" s="85">
        <v>-1.6457630000000001</v>
      </c>
      <c r="I392" s="83">
        <v>-757.38139239600002</v>
      </c>
      <c r="J392" s="84">
        <f t="shared" si="5"/>
        <v>2.140932543004187E-2</v>
      </c>
      <c r="K392" s="84">
        <f>I392/'סכום נכסי הקרן'!$C$42</f>
        <v>-1.6214320523001921E-4</v>
      </c>
    </row>
    <row r="393" spans="2:11">
      <c r="B393" s="76" t="s">
        <v>3018</v>
      </c>
      <c r="C393" s="73" t="s">
        <v>3021</v>
      </c>
      <c r="D393" s="86" t="s">
        <v>549</v>
      </c>
      <c r="E393" s="86" t="s">
        <v>133</v>
      </c>
      <c r="F393" s="94">
        <v>44788</v>
      </c>
      <c r="G393" s="83">
        <v>33225333.144436002</v>
      </c>
      <c r="H393" s="85">
        <v>-3.8102130000000001</v>
      </c>
      <c r="I393" s="83">
        <v>-1265.9558003279999</v>
      </c>
      <c r="J393" s="84">
        <f t="shared" si="5"/>
        <v>3.5785484012921462E-2</v>
      </c>
      <c r="K393" s="84">
        <f>I393/'סכום נכסי הקרן'!$C$42</f>
        <v>-2.7102082676648575E-4</v>
      </c>
    </row>
    <row r="394" spans="2:11">
      <c r="B394" s="76" t="s">
        <v>3022</v>
      </c>
      <c r="C394" s="73" t="s">
        <v>3023</v>
      </c>
      <c r="D394" s="86" t="s">
        <v>549</v>
      </c>
      <c r="E394" s="86" t="s">
        <v>133</v>
      </c>
      <c r="F394" s="94">
        <v>44946</v>
      </c>
      <c r="G394" s="83">
        <v>4941035.7431319999</v>
      </c>
      <c r="H394" s="85">
        <v>-1.4855400000000001</v>
      </c>
      <c r="I394" s="83">
        <v>-73.401061577000007</v>
      </c>
      <c r="J394" s="84">
        <f t="shared" si="5"/>
        <v>2.0748690553924875E-3</v>
      </c>
      <c r="K394" s="84">
        <f>I394/'סכום נכסי הקרן'!$C$42</f>
        <v>-1.5713989689831261E-5</v>
      </c>
    </row>
    <row r="395" spans="2:11">
      <c r="B395" s="76" t="s">
        <v>3024</v>
      </c>
      <c r="C395" s="73" t="s">
        <v>3025</v>
      </c>
      <c r="D395" s="86" t="s">
        <v>549</v>
      </c>
      <c r="E395" s="86" t="s">
        <v>142</v>
      </c>
      <c r="F395" s="94">
        <v>44715</v>
      </c>
      <c r="G395" s="83">
        <v>7652469.771284</v>
      </c>
      <c r="H395" s="85">
        <v>6.4239090000000001</v>
      </c>
      <c r="I395" s="83">
        <v>491.58767803100005</v>
      </c>
      <c r="J395" s="84">
        <f t="shared" si="5"/>
        <v>-1.3895985143059224E-2</v>
      </c>
      <c r="K395" s="84">
        <f>I395/'סכום נכסי הקרן'!$C$42</f>
        <v>1.0524103518753151E-4</v>
      </c>
    </row>
    <row r="396" spans="2:11">
      <c r="B396" s="76" t="s">
        <v>3024</v>
      </c>
      <c r="C396" s="73" t="s">
        <v>3026</v>
      </c>
      <c r="D396" s="86" t="s">
        <v>549</v>
      </c>
      <c r="E396" s="86" t="s">
        <v>142</v>
      </c>
      <c r="F396" s="94">
        <v>44972</v>
      </c>
      <c r="G396" s="83">
        <v>17303136.854155</v>
      </c>
      <c r="H396" s="85">
        <v>1.318457</v>
      </c>
      <c r="I396" s="83">
        <v>228.13437374400002</v>
      </c>
      <c r="J396" s="84">
        <f t="shared" ref="J396:J400" si="6">IFERROR(I396/$I$11,0)</f>
        <v>-6.4488025429470415E-3</v>
      </c>
      <c r="K396" s="84">
        <f>I396/'סכום נכסי הקרן'!$C$42</f>
        <v>4.8839909394888716E-5</v>
      </c>
    </row>
    <row r="397" spans="2:11">
      <c r="B397" s="72"/>
      <c r="C397" s="73"/>
      <c r="D397" s="73"/>
      <c r="E397" s="73"/>
      <c r="F397" s="73"/>
      <c r="G397" s="83"/>
      <c r="H397" s="85"/>
      <c r="I397" s="73"/>
      <c r="J397" s="84"/>
      <c r="K397" s="73"/>
    </row>
    <row r="398" spans="2:11">
      <c r="B398" s="72" t="s">
        <v>194</v>
      </c>
      <c r="C398" s="73"/>
      <c r="D398" s="73"/>
      <c r="E398" s="73"/>
      <c r="F398" s="73"/>
      <c r="G398" s="83"/>
      <c r="H398" s="85"/>
      <c r="I398" s="83">
        <v>304.09942724800004</v>
      </c>
      <c r="J398" s="84">
        <f t="shared" si="6"/>
        <v>-8.5961493989777076E-3</v>
      </c>
      <c r="K398" s="84">
        <f>I398/'סכום נכסי הקרן'!$C$42</f>
        <v>6.5102808621449532E-5</v>
      </c>
    </row>
    <row r="399" spans="2:11">
      <c r="B399" s="76" t="s">
        <v>3027</v>
      </c>
      <c r="C399" s="73" t="s">
        <v>3028</v>
      </c>
      <c r="D399" s="86" t="s">
        <v>549</v>
      </c>
      <c r="E399" s="86" t="s">
        <v>133</v>
      </c>
      <c r="F399" s="94">
        <v>44817</v>
      </c>
      <c r="G399" s="83">
        <v>13220892.957</v>
      </c>
      <c r="H399" s="85">
        <v>4.7463499999999996</v>
      </c>
      <c r="I399" s="83">
        <v>627.50984353900003</v>
      </c>
      <c r="J399" s="84">
        <f t="shared" si="6"/>
        <v>-1.7738173377062308E-2</v>
      </c>
      <c r="K399" s="84">
        <f>I399/'סכום נכסי הקרן'!$C$42</f>
        <v>1.3433979018539547E-4</v>
      </c>
    </row>
    <row r="400" spans="2:11">
      <c r="B400" s="76" t="s">
        <v>3027</v>
      </c>
      <c r="C400" s="73" t="s">
        <v>3029</v>
      </c>
      <c r="D400" s="86" t="s">
        <v>549</v>
      </c>
      <c r="E400" s="86" t="s">
        <v>133</v>
      </c>
      <c r="F400" s="94">
        <v>44999</v>
      </c>
      <c r="G400" s="83">
        <v>13522956.079274001</v>
      </c>
      <c r="H400" s="85">
        <v>-2.3915660000000001</v>
      </c>
      <c r="I400" s="83">
        <v>-323.41041629099999</v>
      </c>
      <c r="J400" s="84">
        <f t="shared" si="6"/>
        <v>9.1420239780846003E-3</v>
      </c>
      <c r="K400" s="84">
        <f>I400/'סכום נכסי הקרן'!$C$42</f>
        <v>-6.923698156394594E-5</v>
      </c>
    </row>
    <row r="401" spans="2:11">
      <c r="B401" s="117"/>
      <c r="C401" s="118"/>
      <c r="D401" s="118"/>
      <c r="E401" s="118"/>
      <c r="F401" s="118"/>
      <c r="G401" s="118"/>
      <c r="H401" s="118"/>
      <c r="I401" s="118"/>
      <c r="J401" s="118"/>
      <c r="K401" s="118"/>
    </row>
    <row r="402" spans="2:11">
      <c r="B402" s="117"/>
      <c r="C402" s="118"/>
      <c r="D402" s="118"/>
      <c r="E402" s="118"/>
      <c r="F402" s="118"/>
      <c r="G402" s="118"/>
      <c r="H402" s="118"/>
      <c r="I402" s="118"/>
      <c r="J402" s="118"/>
      <c r="K402" s="118"/>
    </row>
    <row r="403" spans="2:11">
      <c r="B403" s="117"/>
      <c r="C403" s="118"/>
      <c r="D403" s="118"/>
      <c r="E403" s="118"/>
      <c r="F403" s="118"/>
      <c r="G403" s="118"/>
      <c r="H403" s="118"/>
      <c r="I403" s="118"/>
      <c r="J403" s="118"/>
      <c r="K403" s="118"/>
    </row>
    <row r="404" spans="2:11">
      <c r="B404" s="126" t="s">
        <v>222</v>
      </c>
      <c r="C404" s="118"/>
      <c r="D404" s="118"/>
      <c r="E404" s="118"/>
      <c r="F404" s="118"/>
      <c r="G404" s="118"/>
      <c r="H404" s="118"/>
      <c r="I404" s="118"/>
      <c r="J404" s="118"/>
      <c r="K404" s="118"/>
    </row>
    <row r="405" spans="2:11">
      <c r="B405" s="126" t="s">
        <v>113</v>
      </c>
      <c r="C405" s="118"/>
      <c r="D405" s="118"/>
      <c r="E405" s="118"/>
      <c r="F405" s="118"/>
      <c r="G405" s="118"/>
      <c r="H405" s="118"/>
      <c r="I405" s="118"/>
      <c r="J405" s="118"/>
      <c r="K405" s="118"/>
    </row>
    <row r="406" spans="2:11">
      <c r="B406" s="126" t="s">
        <v>205</v>
      </c>
      <c r="C406" s="118"/>
      <c r="D406" s="118"/>
      <c r="E406" s="118"/>
      <c r="F406" s="118"/>
      <c r="G406" s="118"/>
      <c r="H406" s="118"/>
      <c r="I406" s="118"/>
      <c r="J406" s="118"/>
      <c r="K406" s="118"/>
    </row>
    <row r="407" spans="2:11">
      <c r="B407" s="126" t="s">
        <v>213</v>
      </c>
      <c r="C407" s="118"/>
      <c r="D407" s="118"/>
      <c r="E407" s="118"/>
      <c r="F407" s="118"/>
      <c r="G407" s="118"/>
      <c r="H407" s="118"/>
      <c r="I407" s="118"/>
      <c r="J407" s="118"/>
      <c r="K407" s="118"/>
    </row>
    <row r="408" spans="2:11">
      <c r="B408" s="117"/>
      <c r="C408" s="118"/>
      <c r="D408" s="118"/>
      <c r="E408" s="118"/>
      <c r="F408" s="118"/>
      <c r="G408" s="118"/>
      <c r="H408" s="118"/>
      <c r="I408" s="118"/>
      <c r="J408" s="118"/>
      <c r="K408" s="118"/>
    </row>
    <row r="409" spans="2:11">
      <c r="B409" s="117"/>
      <c r="C409" s="118"/>
      <c r="D409" s="118"/>
      <c r="E409" s="118"/>
      <c r="F409" s="118"/>
      <c r="G409" s="118"/>
      <c r="H409" s="118"/>
      <c r="I409" s="118"/>
      <c r="J409" s="118"/>
      <c r="K409" s="118"/>
    </row>
    <row r="410" spans="2:11">
      <c r="B410" s="117"/>
      <c r="C410" s="118"/>
      <c r="D410" s="118"/>
      <c r="E410" s="118"/>
      <c r="F410" s="118"/>
      <c r="G410" s="118"/>
      <c r="H410" s="118"/>
      <c r="I410" s="118"/>
      <c r="J410" s="118"/>
      <c r="K410" s="118"/>
    </row>
    <row r="411" spans="2:11">
      <c r="B411" s="117"/>
      <c r="C411" s="118"/>
      <c r="D411" s="118"/>
      <c r="E411" s="118"/>
      <c r="F411" s="118"/>
      <c r="G411" s="118"/>
      <c r="H411" s="118"/>
      <c r="I411" s="118"/>
      <c r="J411" s="118"/>
      <c r="K411" s="118"/>
    </row>
    <row r="412" spans="2:11">
      <c r="B412" s="117"/>
      <c r="C412" s="118"/>
      <c r="D412" s="118"/>
      <c r="E412" s="118"/>
      <c r="F412" s="118"/>
      <c r="G412" s="118"/>
      <c r="H412" s="118"/>
      <c r="I412" s="118"/>
      <c r="J412" s="118"/>
      <c r="K412" s="118"/>
    </row>
    <row r="413" spans="2:11">
      <c r="B413" s="117"/>
      <c r="C413" s="118"/>
      <c r="D413" s="118"/>
      <c r="E413" s="118"/>
      <c r="F413" s="118"/>
      <c r="G413" s="118"/>
      <c r="H413" s="118"/>
      <c r="I413" s="118"/>
      <c r="J413" s="118"/>
      <c r="K413" s="118"/>
    </row>
    <row r="414" spans="2:11">
      <c r="B414" s="117"/>
      <c r="C414" s="118"/>
      <c r="D414" s="118"/>
      <c r="E414" s="118"/>
      <c r="F414" s="118"/>
      <c r="G414" s="118"/>
      <c r="H414" s="118"/>
      <c r="I414" s="118"/>
      <c r="J414" s="118"/>
      <c r="K414" s="118"/>
    </row>
    <row r="415" spans="2:11">
      <c r="B415" s="117"/>
      <c r="C415" s="118"/>
      <c r="D415" s="118"/>
      <c r="E415" s="118"/>
      <c r="F415" s="118"/>
      <c r="G415" s="118"/>
      <c r="H415" s="118"/>
      <c r="I415" s="118"/>
      <c r="J415" s="118"/>
      <c r="K415" s="118"/>
    </row>
    <row r="416" spans="2:11">
      <c r="B416" s="117"/>
      <c r="C416" s="118"/>
      <c r="D416" s="118"/>
      <c r="E416" s="118"/>
      <c r="F416" s="118"/>
      <c r="G416" s="118"/>
      <c r="H416" s="118"/>
      <c r="I416" s="118"/>
      <c r="J416" s="118"/>
      <c r="K416" s="118"/>
    </row>
    <row r="417" spans="2:11">
      <c r="B417" s="117"/>
      <c r="C417" s="118"/>
      <c r="D417" s="118"/>
      <c r="E417" s="118"/>
      <c r="F417" s="118"/>
      <c r="G417" s="118"/>
      <c r="H417" s="118"/>
      <c r="I417" s="118"/>
      <c r="J417" s="118"/>
      <c r="K417" s="118"/>
    </row>
    <row r="418" spans="2:11">
      <c r="B418" s="117"/>
      <c r="C418" s="118"/>
      <c r="D418" s="118"/>
      <c r="E418" s="118"/>
      <c r="F418" s="118"/>
      <c r="G418" s="118"/>
      <c r="H418" s="118"/>
      <c r="I418" s="118"/>
      <c r="J418" s="118"/>
      <c r="K418" s="118"/>
    </row>
    <row r="419" spans="2:11">
      <c r="B419" s="117"/>
      <c r="C419" s="118"/>
      <c r="D419" s="118"/>
      <c r="E419" s="118"/>
      <c r="F419" s="118"/>
      <c r="G419" s="118"/>
      <c r="H419" s="118"/>
      <c r="I419" s="118"/>
      <c r="J419" s="118"/>
      <c r="K419" s="118"/>
    </row>
    <row r="420" spans="2:11">
      <c r="B420" s="117"/>
      <c r="C420" s="118"/>
      <c r="D420" s="118"/>
      <c r="E420" s="118"/>
      <c r="F420" s="118"/>
      <c r="G420" s="118"/>
      <c r="H420" s="118"/>
      <c r="I420" s="118"/>
      <c r="J420" s="118"/>
      <c r="K420" s="118"/>
    </row>
    <row r="421" spans="2:11">
      <c r="B421" s="117"/>
      <c r="C421" s="118"/>
      <c r="D421" s="118"/>
      <c r="E421" s="118"/>
      <c r="F421" s="118"/>
      <c r="G421" s="118"/>
      <c r="H421" s="118"/>
      <c r="I421" s="118"/>
      <c r="J421" s="118"/>
      <c r="K421" s="118"/>
    </row>
    <row r="422" spans="2:11">
      <c r="B422" s="117"/>
      <c r="C422" s="118"/>
      <c r="D422" s="118"/>
      <c r="E422" s="118"/>
      <c r="F422" s="118"/>
      <c r="G422" s="118"/>
      <c r="H422" s="118"/>
      <c r="I422" s="118"/>
      <c r="J422" s="118"/>
      <c r="K422" s="118"/>
    </row>
    <row r="423" spans="2:11">
      <c r="B423" s="117"/>
      <c r="C423" s="118"/>
      <c r="D423" s="118"/>
      <c r="E423" s="118"/>
      <c r="F423" s="118"/>
      <c r="G423" s="118"/>
      <c r="H423" s="118"/>
      <c r="I423" s="118"/>
      <c r="J423" s="118"/>
      <c r="K423" s="118"/>
    </row>
    <row r="424" spans="2:11">
      <c r="B424" s="117"/>
      <c r="C424" s="118"/>
      <c r="D424" s="118"/>
      <c r="E424" s="118"/>
      <c r="F424" s="118"/>
      <c r="G424" s="118"/>
      <c r="H424" s="118"/>
      <c r="I424" s="118"/>
      <c r="J424" s="118"/>
      <c r="K424" s="118"/>
    </row>
    <row r="425" spans="2:11">
      <c r="B425" s="117"/>
      <c r="C425" s="118"/>
      <c r="D425" s="118"/>
      <c r="E425" s="118"/>
      <c r="F425" s="118"/>
      <c r="G425" s="118"/>
      <c r="H425" s="118"/>
      <c r="I425" s="118"/>
      <c r="J425" s="118"/>
      <c r="K425" s="118"/>
    </row>
    <row r="426" spans="2:11">
      <c r="B426" s="117"/>
      <c r="C426" s="118"/>
      <c r="D426" s="118"/>
      <c r="E426" s="118"/>
      <c r="F426" s="118"/>
      <c r="G426" s="118"/>
      <c r="H426" s="118"/>
      <c r="I426" s="118"/>
      <c r="J426" s="118"/>
      <c r="K426" s="118"/>
    </row>
    <row r="427" spans="2:11">
      <c r="B427" s="117"/>
      <c r="C427" s="118"/>
      <c r="D427" s="118"/>
      <c r="E427" s="118"/>
      <c r="F427" s="118"/>
      <c r="G427" s="118"/>
      <c r="H427" s="118"/>
      <c r="I427" s="118"/>
      <c r="J427" s="118"/>
      <c r="K427" s="118"/>
    </row>
    <row r="428" spans="2:11">
      <c r="B428" s="117"/>
      <c r="C428" s="118"/>
      <c r="D428" s="118"/>
      <c r="E428" s="118"/>
      <c r="F428" s="118"/>
      <c r="G428" s="118"/>
      <c r="H428" s="118"/>
      <c r="I428" s="118"/>
      <c r="J428" s="118"/>
      <c r="K428" s="118"/>
    </row>
    <row r="429" spans="2:11">
      <c r="B429" s="117"/>
      <c r="C429" s="118"/>
      <c r="D429" s="118"/>
      <c r="E429" s="118"/>
      <c r="F429" s="118"/>
      <c r="G429" s="118"/>
      <c r="H429" s="118"/>
      <c r="I429" s="118"/>
      <c r="J429" s="118"/>
      <c r="K429" s="118"/>
    </row>
    <row r="430" spans="2:11">
      <c r="B430" s="117"/>
      <c r="C430" s="118"/>
      <c r="D430" s="118"/>
      <c r="E430" s="118"/>
      <c r="F430" s="118"/>
      <c r="G430" s="118"/>
      <c r="H430" s="118"/>
      <c r="I430" s="118"/>
      <c r="J430" s="118"/>
      <c r="K430" s="118"/>
    </row>
    <row r="431" spans="2:11">
      <c r="B431" s="117"/>
      <c r="C431" s="118"/>
      <c r="D431" s="118"/>
      <c r="E431" s="118"/>
      <c r="F431" s="118"/>
      <c r="G431" s="118"/>
      <c r="H431" s="118"/>
      <c r="I431" s="118"/>
      <c r="J431" s="118"/>
      <c r="K431" s="118"/>
    </row>
    <row r="432" spans="2:11">
      <c r="B432" s="117"/>
      <c r="C432" s="118"/>
      <c r="D432" s="118"/>
      <c r="E432" s="118"/>
      <c r="F432" s="118"/>
      <c r="G432" s="118"/>
      <c r="H432" s="118"/>
      <c r="I432" s="118"/>
      <c r="J432" s="118"/>
      <c r="K432" s="118"/>
    </row>
    <row r="433" spans="2:11">
      <c r="B433" s="117"/>
      <c r="C433" s="118"/>
      <c r="D433" s="118"/>
      <c r="E433" s="118"/>
      <c r="F433" s="118"/>
      <c r="G433" s="118"/>
      <c r="H433" s="118"/>
      <c r="I433" s="118"/>
      <c r="J433" s="118"/>
      <c r="K433" s="118"/>
    </row>
    <row r="434" spans="2:11">
      <c r="B434" s="117"/>
      <c r="C434" s="118"/>
      <c r="D434" s="118"/>
      <c r="E434" s="118"/>
      <c r="F434" s="118"/>
      <c r="G434" s="118"/>
      <c r="H434" s="118"/>
      <c r="I434" s="118"/>
      <c r="J434" s="118"/>
      <c r="K434" s="118"/>
    </row>
    <row r="435" spans="2:11">
      <c r="B435" s="117"/>
      <c r="C435" s="118"/>
      <c r="D435" s="118"/>
      <c r="E435" s="118"/>
      <c r="F435" s="118"/>
      <c r="G435" s="118"/>
      <c r="H435" s="118"/>
      <c r="I435" s="118"/>
      <c r="J435" s="118"/>
      <c r="K435" s="118"/>
    </row>
    <row r="436" spans="2:11">
      <c r="B436" s="117"/>
      <c r="C436" s="118"/>
      <c r="D436" s="118"/>
      <c r="E436" s="118"/>
      <c r="F436" s="118"/>
      <c r="G436" s="118"/>
      <c r="H436" s="118"/>
      <c r="I436" s="118"/>
      <c r="J436" s="118"/>
      <c r="K436" s="118"/>
    </row>
    <row r="437" spans="2:11">
      <c r="B437" s="117"/>
      <c r="C437" s="118"/>
      <c r="D437" s="118"/>
      <c r="E437" s="118"/>
      <c r="F437" s="118"/>
      <c r="G437" s="118"/>
      <c r="H437" s="118"/>
      <c r="I437" s="118"/>
      <c r="J437" s="118"/>
      <c r="K437" s="118"/>
    </row>
    <row r="438" spans="2:11">
      <c r="B438" s="117"/>
      <c r="C438" s="118"/>
      <c r="D438" s="118"/>
      <c r="E438" s="118"/>
      <c r="F438" s="118"/>
      <c r="G438" s="118"/>
      <c r="H438" s="118"/>
      <c r="I438" s="118"/>
      <c r="J438" s="118"/>
      <c r="K438" s="118"/>
    </row>
    <row r="439" spans="2:11">
      <c r="B439" s="117"/>
      <c r="C439" s="118"/>
      <c r="D439" s="118"/>
      <c r="E439" s="118"/>
      <c r="F439" s="118"/>
      <c r="G439" s="118"/>
      <c r="H439" s="118"/>
      <c r="I439" s="118"/>
      <c r="J439" s="118"/>
      <c r="K439" s="118"/>
    </row>
    <row r="440" spans="2:11">
      <c r="B440" s="117"/>
      <c r="C440" s="118"/>
      <c r="D440" s="118"/>
      <c r="E440" s="118"/>
      <c r="F440" s="118"/>
      <c r="G440" s="118"/>
      <c r="H440" s="118"/>
      <c r="I440" s="118"/>
      <c r="J440" s="118"/>
      <c r="K440" s="118"/>
    </row>
    <row r="441" spans="2:11">
      <c r="B441" s="117"/>
      <c r="C441" s="118"/>
      <c r="D441" s="118"/>
      <c r="E441" s="118"/>
      <c r="F441" s="118"/>
      <c r="G441" s="118"/>
      <c r="H441" s="118"/>
      <c r="I441" s="118"/>
      <c r="J441" s="118"/>
      <c r="K441" s="118"/>
    </row>
    <row r="442" spans="2:11">
      <c r="B442" s="117"/>
      <c r="C442" s="118"/>
      <c r="D442" s="118"/>
      <c r="E442" s="118"/>
      <c r="F442" s="118"/>
      <c r="G442" s="118"/>
      <c r="H442" s="118"/>
      <c r="I442" s="118"/>
      <c r="J442" s="118"/>
      <c r="K442" s="118"/>
    </row>
    <row r="443" spans="2:11">
      <c r="B443" s="117"/>
      <c r="C443" s="118"/>
      <c r="D443" s="118"/>
      <c r="E443" s="118"/>
      <c r="F443" s="118"/>
      <c r="G443" s="118"/>
      <c r="H443" s="118"/>
      <c r="I443" s="118"/>
      <c r="J443" s="118"/>
      <c r="K443" s="118"/>
    </row>
    <row r="444" spans="2:11">
      <c r="B444" s="117"/>
      <c r="C444" s="118"/>
      <c r="D444" s="118"/>
      <c r="E444" s="118"/>
      <c r="F444" s="118"/>
      <c r="G444" s="118"/>
      <c r="H444" s="118"/>
      <c r="I444" s="118"/>
      <c r="J444" s="118"/>
      <c r="K444" s="118"/>
    </row>
    <row r="445" spans="2:11">
      <c r="B445" s="117"/>
      <c r="C445" s="118"/>
      <c r="D445" s="118"/>
      <c r="E445" s="118"/>
      <c r="F445" s="118"/>
      <c r="G445" s="118"/>
      <c r="H445" s="118"/>
      <c r="I445" s="118"/>
      <c r="J445" s="118"/>
      <c r="K445" s="118"/>
    </row>
    <row r="446" spans="2:11">
      <c r="B446" s="117"/>
      <c r="C446" s="118"/>
      <c r="D446" s="118"/>
      <c r="E446" s="118"/>
      <c r="F446" s="118"/>
      <c r="G446" s="118"/>
      <c r="H446" s="118"/>
      <c r="I446" s="118"/>
      <c r="J446" s="118"/>
      <c r="K446" s="118"/>
    </row>
    <row r="447" spans="2:11">
      <c r="B447" s="117"/>
      <c r="C447" s="118"/>
      <c r="D447" s="118"/>
      <c r="E447" s="118"/>
      <c r="F447" s="118"/>
      <c r="G447" s="118"/>
      <c r="H447" s="118"/>
      <c r="I447" s="118"/>
      <c r="J447" s="118"/>
      <c r="K447" s="118"/>
    </row>
    <row r="448" spans="2:11">
      <c r="B448" s="117"/>
      <c r="C448" s="118"/>
      <c r="D448" s="118"/>
      <c r="E448" s="118"/>
      <c r="F448" s="118"/>
      <c r="G448" s="118"/>
      <c r="H448" s="118"/>
      <c r="I448" s="118"/>
      <c r="J448" s="118"/>
      <c r="K448" s="118"/>
    </row>
    <row r="449" spans="2:11">
      <c r="B449" s="117"/>
      <c r="C449" s="118"/>
      <c r="D449" s="118"/>
      <c r="E449" s="118"/>
      <c r="F449" s="118"/>
      <c r="G449" s="118"/>
      <c r="H449" s="118"/>
      <c r="I449" s="118"/>
      <c r="J449" s="118"/>
      <c r="K449" s="118"/>
    </row>
    <row r="450" spans="2:11">
      <c r="B450" s="117"/>
      <c r="C450" s="118"/>
      <c r="D450" s="118"/>
      <c r="E450" s="118"/>
      <c r="F450" s="118"/>
      <c r="G450" s="118"/>
      <c r="H450" s="118"/>
      <c r="I450" s="118"/>
      <c r="J450" s="118"/>
      <c r="K450" s="118"/>
    </row>
    <row r="451" spans="2:11">
      <c r="B451" s="117"/>
      <c r="C451" s="118"/>
      <c r="D451" s="118"/>
      <c r="E451" s="118"/>
      <c r="F451" s="118"/>
      <c r="G451" s="118"/>
      <c r="H451" s="118"/>
      <c r="I451" s="118"/>
      <c r="J451" s="118"/>
      <c r="K451" s="118"/>
    </row>
    <row r="452" spans="2:11">
      <c r="B452" s="117"/>
      <c r="C452" s="118"/>
      <c r="D452" s="118"/>
      <c r="E452" s="118"/>
      <c r="F452" s="118"/>
      <c r="G452" s="118"/>
      <c r="H452" s="118"/>
      <c r="I452" s="118"/>
      <c r="J452" s="118"/>
      <c r="K452" s="118"/>
    </row>
    <row r="453" spans="2:11">
      <c r="B453" s="117"/>
      <c r="C453" s="118"/>
      <c r="D453" s="118"/>
      <c r="E453" s="118"/>
      <c r="F453" s="118"/>
      <c r="G453" s="118"/>
      <c r="H453" s="118"/>
      <c r="I453" s="118"/>
      <c r="J453" s="118"/>
      <c r="K453" s="118"/>
    </row>
    <row r="454" spans="2:11">
      <c r="B454" s="117"/>
      <c r="C454" s="118"/>
      <c r="D454" s="118"/>
      <c r="E454" s="118"/>
      <c r="F454" s="118"/>
      <c r="G454" s="118"/>
      <c r="H454" s="118"/>
      <c r="I454" s="118"/>
      <c r="J454" s="118"/>
      <c r="K454" s="118"/>
    </row>
    <row r="455" spans="2:11">
      <c r="B455" s="117"/>
      <c r="C455" s="118"/>
      <c r="D455" s="118"/>
      <c r="E455" s="118"/>
      <c r="F455" s="118"/>
      <c r="G455" s="118"/>
      <c r="H455" s="118"/>
      <c r="I455" s="118"/>
      <c r="J455" s="118"/>
      <c r="K455" s="118"/>
    </row>
    <row r="456" spans="2:11">
      <c r="B456" s="117"/>
      <c r="C456" s="118"/>
      <c r="D456" s="118"/>
      <c r="E456" s="118"/>
      <c r="F456" s="118"/>
      <c r="G456" s="118"/>
      <c r="H456" s="118"/>
      <c r="I456" s="118"/>
      <c r="J456" s="118"/>
      <c r="K456" s="118"/>
    </row>
    <row r="457" spans="2:11">
      <c r="B457" s="117"/>
      <c r="C457" s="118"/>
      <c r="D457" s="118"/>
      <c r="E457" s="118"/>
      <c r="F457" s="118"/>
      <c r="G457" s="118"/>
      <c r="H457" s="118"/>
      <c r="I457" s="118"/>
      <c r="J457" s="118"/>
      <c r="K457" s="118"/>
    </row>
    <row r="458" spans="2:11">
      <c r="B458" s="117"/>
      <c r="C458" s="118"/>
      <c r="D458" s="118"/>
      <c r="E458" s="118"/>
      <c r="F458" s="118"/>
      <c r="G458" s="118"/>
      <c r="H458" s="118"/>
      <c r="I458" s="118"/>
      <c r="J458" s="118"/>
      <c r="K458" s="118"/>
    </row>
    <row r="459" spans="2:11">
      <c r="B459" s="117"/>
      <c r="C459" s="118"/>
      <c r="D459" s="118"/>
      <c r="E459" s="118"/>
      <c r="F459" s="118"/>
      <c r="G459" s="118"/>
      <c r="H459" s="118"/>
      <c r="I459" s="118"/>
      <c r="J459" s="118"/>
      <c r="K459" s="118"/>
    </row>
    <row r="460" spans="2:11">
      <c r="B460" s="117"/>
      <c r="C460" s="118"/>
      <c r="D460" s="118"/>
      <c r="E460" s="118"/>
      <c r="F460" s="118"/>
      <c r="G460" s="118"/>
      <c r="H460" s="118"/>
      <c r="I460" s="118"/>
      <c r="J460" s="118"/>
      <c r="K460" s="118"/>
    </row>
    <row r="461" spans="2:11">
      <c r="B461" s="117"/>
      <c r="C461" s="118"/>
      <c r="D461" s="118"/>
      <c r="E461" s="118"/>
      <c r="F461" s="118"/>
      <c r="G461" s="118"/>
      <c r="H461" s="118"/>
      <c r="I461" s="118"/>
      <c r="J461" s="118"/>
      <c r="K461" s="118"/>
    </row>
    <row r="462" spans="2:11">
      <c r="B462" s="117"/>
      <c r="C462" s="118"/>
      <c r="D462" s="118"/>
      <c r="E462" s="118"/>
      <c r="F462" s="118"/>
      <c r="G462" s="118"/>
      <c r="H462" s="118"/>
      <c r="I462" s="118"/>
      <c r="J462" s="118"/>
      <c r="K462" s="118"/>
    </row>
    <row r="463" spans="2:11">
      <c r="B463" s="117"/>
      <c r="C463" s="118"/>
      <c r="D463" s="118"/>
      <c r="E463" s="118"/>
      <c r="F463" s="118"/>
      <c r="G463" s="118"/>
      <c r="H463" s="118"/>
      <c r="I463" s="118"/>
      <c r="J463" s="118"/>
      <c r="K463" s="118"/>
    </row>
    <row r="464" spans="2:11">
      <c r="B464" s="117"/>
      <c r="C464" s="118"/>
      <c r="D464" s="118"/>
      <c r="E464" s="118"/>
      <c r="F464" s="118"/>
      <c r="G464" s="118"/>
      <c r="H464" s="118"/>
      <c r="I464" s="118"/>
      <c r="J464" s="118"/>
      <c r="K464" s="118"/>
    </row>
    <row r="465" spans="2:11">
      <c r="B465" s="117"/>
      <c r="C465" s="118"/>
      <c r="D465" s="118"/>
      <c r="E465" s="118"/>
      <c r="F465" s="118"/>
      <c r="G465" s="118"/>
      <c r="H465" s="118"/>
      <c r="I465" s="118"/>
      <c r="J465" s="118"/>
      <c r="K465" s="118"/>
    </row>
    <row r="466" spans="2:11">
      <c r="B466" s="117"/>
      <c r="C466" s="118"/>
      <c r="D466" s="118"/>
      <c r="E466" s="118"/>
      <c r="F466" s="118"/>
      <c r="G466" s="118"/>
      <c r="H466" s="118"/>
      <c r="I466" s="118"/>
      <c r="J466" s="118"/>
      <c r="K466" s="118"/>
    </row>
    <row r="467" spans="2:11">
      <c r="B467" s="117"/>
      <c r="C467" s="118"/>
      <c r="D467" s="118"/>
      <c r="E467" s="118"/>
      <c r="F467" s="118"/>
      <c r="G467" s="118"/>
      <c r="H467" s="118"/>
      <c r="I467" s="118"/>
      <c r="J467" s="118"/>
      <c r="K467" s="118"/>
    </row>
    <row r="468" spans="2:11">
      <c r="B468" s="117"/>
      <c r="C468" s="118"/>
      <c r="D468" s="118"/>
      <c r="E468" s="118"/>
      <c r="F468" s="118"/>
      <c r="G468" s="118"/>
      <c r="H468" s="118"/>
      <c r="I468" s="118"/>
      <c r="J468" s="118"/>
      <c r="K468" s="118"/>
    </row>
    <row r="469" spans="2:11">
      <c r="B469" s="117"/>
      <c r="C469" s="118"/>
      <c r="D469" s="118"/>
      <c r="E469" s="118"/>
      <c r="F469" s="118"/>
      <c r="G469" s="118"/>
      <c r="H469" s="118"/>
      <c r="I469" s="118"/>
      <c r="J469" s="118"/>
      <c r="K469" s="118"/>
    </row>
    <row r="470" spans="2:11">
      <c r="B470" s="117"/>
      <c r="C470" s="118"/>
      <c r="D470" s="118"/>
      <c r="E470" s="118"/>
      <c r="F470" s="118"/>
      <c r="G470" s="118"/>
      <c r="H470" s="118"/>
      <c r="I470" s="118"/>
      <c r="J470" s="118"/>
      <c r="K470" s="118"/>
    </row>
    <row r="471" spans="2:11">
      <c r="B471" s="117"/>
      <c r="C471" s="118"/>
      <c r="D471" s="118"/>
      <c r="E471" s="118"/>
      <c r="F471" s="118"/>
      <c r="G471" s="118"/>
      <c r="H471" s="118"/>
      <c r="I471" s="118"/>
      <c r="J471" s="118"/>
      <c r="K471" s="118"/>
    </row>
    <row r="472" spans="2:11">
      <c r="B472" s="117"/>
      <c r="C472" s="118"/>
      <c r="D472" s="118"/>
      <c r="E472" s="118"/>
      <c r="F472" s="118"/>
      <c r="G472" s="118"/>
      <c r="H472" s="118"/>
      <c r="I472" s="118"/>
      <c r="J472" s="118"/>
      <c r="K472" s="118"/>
    </row>
    <row r="473" spans="2:11">
      <c r="B473" s="117"/>
      <c r="C473" s="118"/>
      <c r="D473" s="118"/>
      <c r="E473" s="118"/>
      <c r="F473" s="118"/>
      <c r="G473" s="118"/>
      <c r="H473" s="118"/>
      <c r="I473" s="118"/>
      <c r="J473" s="118"/>
      <c r="K473" s="118"/>
    </row>
    <row r="474" spans="2:11">
      <c r="B474" s="117"/>
      <c r="C474" s="118"/>
      <c r="D474" s="118"/>
      <c r="E474" s="118"/>
      <c r="F474" s="118"/>
      <c r="G474" s="118"/>
      <c r="H474" s="118"/>
      <c r="I474" s="118"/>
      <c r="J474" s="118"/>
      <c r="K474" s="118"/>
    </row>
    <row r="475" spans="2:11">
      <c r="B475" s="117"/>
      <c r="C475" s="118"/>
      <c r="D475" s="118"/>
      <c r="E475" s="118"/>
      <c r="F475" s="118"/>
      <c r="G475" s="118"/>
      <c r="H475" s="118"/>
      <c r="I475" s="118"/>
      <c r="J475" s="118"/>
      <c r="K475" s="118"/>
    </row>
    <row r="476" spans="2:11">
      <c r="B476" s="117"/>
      <c r="C476" s="118"/>
      <c r="D476" s="118"/>
      <c r="E476" s="118"/>
      <c r="F476" s="118"/>
      <c r="G476" s="118"/>
      <c r="H476" s="118"/>
      <c r="I476" s="118"/>
      <c r="J476" s="118"/>
      <c r="K476" s="118"/>
    </row>
    <row r="477" spans="2:11">
      <c r="B477" s="117"/>
      <c r="C477" s="118"/>
      <c r="D477" s="118"/>
      <c r="E477" s="118"/>
      <c r="F477" s="118"/>
      <c r="G477" s="118"/>
      <c r="H477" s="118"/>
      <c r="I477" s="118"/>
      <c r="J477" s="118"/>
      <c r="K477" s="118"/>
    </row>
    <row r="478" spans="2:11">
      <c r="B478" s="117"/>
      <c r="C478" s="118"/>
      <c r="D478" s="118"/>
      <c r="E478" s="118"/>
      <c r="F478" s="118"/>
      <c r="G478" s="118"/>
      <c r="H478" s="118"/>
      <c r="I478" s="118"/>
      <c r="J478" s="118"/>
      <c r="K478" s="118"/>
    </row>
    <row r="479" spans="2:11">
      <c r="B479" s="117"/>
      <c r="C479" s="118"/>
      <c r="D479" s="118"/>
      <c r="E479" s="118"/>
      <c r="F479" s="118"/>
      <c r="G479" s="118"/>
      <c r="H479" s="118"/>
      <c r="I479" s="118"/>
      <c r="J479" s="118"/>
      <c r="K479" s="118"/>
    </row>
    <row r="480" spans="2:11">
      <c r="B480" s="117"/>
      <c r="C480" s="118"/>
      <c r="D480" s="118"/>
      <c r="E480" s="118"/>
      <c r="F480" s="118"/>
      <c r="G480" s="118"/>
      <c r="H480" s="118"/>
      <c r="I480" s="118"/>
      <c r="J480" s="118"/>
      <c r="K480" s="118"/>
    </row>
    <row r="481" spans="2:11">
      <c r="B481" s="117"/>
      <c r="C481" s="118"/>
      <c r="D481" s="118"/>
      <c r="E481" s="118"/>
      <c r="F481" s="118"/>
      <c r="G481" s="118"/>
      <c r="H481" s="118"/>
      <c r="I481" s="118"/>
      <c r="J481" s="118"/>
      <c r="K481" s="118"/>
    </row>
    <row r="482" spans="2:11">
      <c r="B482" s="117"/>
      <c r="C482" s="118"/>
      <c r="D482" s="118"/>
      <c r="E482" s="118"/>
      <c r="F482" s="118"/>
      <c r="G482" s="118"/>
      <c r="H482" s="118"/>
      <c r="I482" s="118"/>
      <c r="J482" s="118"/>
      <c r="K482" s="118"/>
    </row>
    <row r="483" spans="2:11">
      <c r="B483" s="117"/>
      <c r="C483" s="118"/>
      <c r="D483" s="118"/>
      <c r="E483" s="118"/>
      <c r="F483" s="118"/>
      <c r="G483" s="118"/>
      <c r="H483" s="118"/>
      <c r="I483" s="118"/>
      <c r="J483" s="118"/>
      <c r="K483" s="118"/>
    </row>
    <row r="484" spans="2:11">
      <c r="B484" s="117"/>
      <c r="C484" s="118"/>
      <c r="D484" s="118"/>
      <c r="E484" s="118"/>
      <c r="F484" s="118"/>
      <c r="G484" s="118"/>
      <c r="H484" s="118"/>
      <c r="I484" s="118"/>
      <c r="J484" s="118"/>
      <c r="K484" s="118"/>
    </row>
    <row r="485" spans="2:11">
      <c r="B485" s="117"/>
      <c r="C485" s="118"/>
      <c r="D485" s="118"/>
      <c r="E485" s="118"/>
      <c r="F485" s="118"/>
      <c r="G485" s="118"/>
      <c r="H485" s="118"/>
      <c r="I485" s="118"/>
      <c r="J485" s="118"/>
      <c r="K485" s="118"/>
    </row>
    <row r="486" spans="2:11">
      <c r="B486" s="117"/>
      <c r="C486" s="118"/>
      <c r="D486" s="118"/>
      <c r="E486" s="118"/>
      <c r="F486" s="118"/>
      <c r="G486" s="118"/>
      <c r="H486" s="118"/>
      <c r="I486" s="118"/>
      <c r="J486" s="118"/>
      <c r="K486" s="118"/>
    </row>
    <row r="487" spans="2:11">
      <c r="B487" s="117"/>
      <c r="C487" s="118"/>
      <c r="D487" s="118"/>
      <c r="E487" s="118"/>
      <c r="F487" s="118"/>
      <c r="G487" s="118"/>
      <c r="H487" s="118"/>
      <c r="I487" s="118"/>
      <c r="J487" s="118"/>
      <c r="K487" s="118"/>
    </row>
    <row r="488" spans="2:11">
      <c r="B488" s="117"/>
      <c r="C488" s="118"/>
      <c r="D488" s="118"/>
      <c r="E488" s="118"/>
      <c r="F488" s="118"/>
      <c r="G488" s="118"/>
      <c r="H488" s="118"/>
      <c r="I488" s="118"/>
      <c r="J488" s="118"/>
      <c r="K488" s="118"/>
    </row>
    <row r="489" spans="2:11">
      <c r="B489" s="117"/>
      <c r="C489" s="118"/>
      <c r="D489" s="118"/>
      <c r="E489" s="118"/>
      <c r="F489" s="118"/>
      <c r="G489" s="118"/>
      <c r="H489" s="118"/>
      <c r="I489" s="118"/>
      <c r="J489" s="118"/>
      <c r="K489" s="118"/>
    </row>
    <row r="490" spans="2:11">
      <c r="B490" s="117"/>
      <c r="C490" s="118"/>
      <c r="D490" s="118"/>
      <c r="E490" s="118"/>
      <c r="F490" s="118"/>
      <c r="G490" s="118"/>
      <c r="H490" s="118"/>
      <c r="I490" s="118"/>
      <c r="J490" s="118"/>
      <c r="K490" s="118"/>
    </row>
    <row r="491" spans="2:11">
      <c r="B491" s="117"/>
      <c r="C491" s="118"/>
      <c r="D491" s="118"/>
      <c r="E491" s="118"/>
      <c r="F491" s="118"/>
      <c r="G491" s="118"/>
      <c r="H491" s="118"/>
      <c r="I491" s="118"/>
      <c r="J491" s="118"/>
      <c r="K491" s="118"/>
    </row>
    <row r="492" spans="2:11">
      <c r="B492" s="117"/>
      <c r="C492" s="118"/>
      <c r="D492" s="118"/>
      <c r="E492" s="118"/>
      <c r="F492" s="118"/>
      <c r="G492" s="118"/>
      <c r="H492" s="118"/>
      <c r="I492" s="118"/>
      <c r="J492" s="118"/>
      <c r="K492" s="118"/>
    </row>
    <row r="493" spans="2:11">
      <c r="B493" s="117"/>
      <c r="C493" s="118"/>
      <c r="D493" s="118"/>
      <c r="E493" s="118"/>
      <c r="F493" s="118"/>
      <c r="G493" s="118"/>
      <c r="H493" s="118"/>
      <c r="I493" s="118"/>
      <c r="J493" s="118"/>
      <c r="K493" s="118"/>
    </row>
    <row r="494" spans="2:11">
      <c r="B494" s="117"/>
      <c r="C494" s="118"/>
      <c r="D494" s="118"/>
      <c r="E494" s="118"/>
      <c r="F494" s="118"/>
      <c r="G494" s="118"/>
      <c r="H494" s="118"/>
      <c r="I494" s="118"/>
      <c r="J494" s="118"/>
      <c r="K494" s="118"/>
    </row>
    <row r="495" spans="2:11">
      <c r="B495" s="117"/>
      <c r="C495" s="118"/>
      <c r="D495" s="118"/>
      <c r="E495" s="118"/>
      <c r="F495" s="118"/>
      <c r="G495" s="118"/>
      <c r="H495" s="118"/>
      <c r="I495" s="118"/>
      <c r="J495" s="118"/>
      <c r="K495" s="118"/>
    </row>
    <row r="496" spans="2:11">
      <c r="B496" s="117"/>
      <c r="C496" s="118"/>
      <c r="D496" s="118"/>
      <c r="E496" s="118"/>
      <c r="F496" s="118"/>
      <c r="G496" s="118"/>
      <c r="H496" s="118"/>
      <c r="I496" s="118"/>
      <c r="J496" s="118"/>
      <c r="K496" s="118"/>
    </row>
    <row r="497" spans="2:11">
      <c r="B497" s="117"/>
      <c r="C497" s="118"/>
      <c r="D497" s="118"/>
      <c r="E497" s="118"/>
      <c r="F497" s="118"/>
      <c r="G497" s="118"/>
      <c r="H497" s="118"/>
      <c r="I497" s="118"/>
      <c r="J497" s="118"/>
      <c r="K497" s="118"/>
    </row>
    <row r="498" spans="2:11">
      <c r="B498" s="117"/>
      <c r="C498" s="118"/>
      <c r="D498" s="118"/>
      <c r="E498" s="118"/>
      <c r="F498" s="118"/>
      <c r="G498" s="118"/>
      <c r="H498" s="118"/>
      <c r="I498" s="118"/>
      <c r="J498" s="118"/>
      <c r="K498" s="118"/>
    </row>
    <row r="499" spans="2:11">
      <c r="B499" s="117"/>
      <c r="C499" s="118"/>
      <c r="D499" s="118"/>
      <c r="E499" s="118"/>
      <c r="F499" s="118"/>
      <c r="G499" s="118"/>
      <c r="H499" s="118"/>
      <c r="I499" s="118"/>
      <c r="J499" s="118"/>
      <c r="K499" s="118"/>
    </row>
    <row r="500" spans="2:11">
      <c r="B500" s="117"/>
      <c r="C500" s="118"/>
      <c r="D500" s="118"/>
      <c r="E500" s="118"/>
      <c r="F500" s="118"/>
      <c r="G500" s="118"/>
      <c r="H500" s="118"/>
      <c r="I500" s="118"/>
      <c r="J500" s="118"/>
      <c r="K500" s="118"/>
    </row>
    <row r="501" spans="2:11">
      <c r="B501" s="117"/>
      <c r="C501" s="118"/>
      <c r="D501" s="118"/>
      <c r="E501" s="118"/>
      <c r="F501" s="118"/>
      <c r="G501" s="118"/>
      <c r="H501" s="118"/>
      <c r="I501" s="118"/>
      <c r="J501" s="118"/>
      <c r="K501" s="118"/>
    </row>
    <row r="502" spans="2:11">
      <c r="B502" s="117"/>
      <c r="C502" s="118"/>
      <c r="D502" s="118"/>
      <c r="E502" s="118"/>
      <c r="F502" s="118"/>
      <c r="G502" s="118"/>
      <c r="H502" s="118"/>
      <c r="I502" s="118"/>
      <c r="J502" s="118"/>
      <c r="K502" s="118"/>
    </row>
    <row r="503" spans="2:11">
      <c r="B503" s="117"/>
      <c r="C503" s="118"/>
      <c r="D503" s="118"/>
      <c r="E503" s="118"/>
      <c r="F503" s="118"/>
      <c r="G503" s="118"/>
      <c r="H503" s="118"/>
      <c r="I503" s="118"/>
      <c r="J503" s="118"/>
      <c r="K503" s="118"/>
    </row>
    <row r="504" spans="2:11">
      <c r="B504" s="117"/>
      <c r="C504" s="118"/>
      <c r="D504" s="118"/>
      <c r="E504" s="118"/>
      <c r="F504" s="118"/>
      <c r="G504" s="118"/>
      <c r="H504" s="118"/>
      <c r="I504" s="118"/>
      <c r="J504" s="118"/>
      <c r="K504" s="118"/>
    </row>
    <row r="505" spans="2:11">
      <c r="B505" s="117"/>
      <c r="C505" s="118"/>
      <c r="D505" s="118"/>
      <c r="E505" s="118"/>
      <c r="F505" s="118"/>
      <c r="G505" s="118"/>
      <c r="H505" s="118"/>
      <c r="I505" s="118"/>
      <c r="J505" s="118"/>
      <c r="K505" s="118"/>
    </row>
    <row r="506" spans="2:11">
      <c r="B506" s="117"/>
      <c r="C506" s="118"/>
      <c r="D506" s="118"/>
      <c r="E506" s="118"/>
      <c r="F506" s="118"/>
      <c r="G506" s="118"/>
      <c r="H506" s="118"/>
      <c r="I506" s="118"/>
      <c r="J506" s="118"/>
      <c r="K506" s="118"/>
    </row>
    <row r="507" spans="2:11">
      <c r="B507" s="117"/>
      <c r="C507" s="118"/>
      <c r="D507" s="118"/>
      <c r="E507" s="118"/>
      <c r="F507" s="118"/>
      <c r="G507" s="118"/>
      <c r="H507" s="118"/>
      <c r="I507" s="118"/>
      <c r="J507" s="118"/>
      <c r="K507" s="118"/>
    </row>
    <row r="508" spans="2:11">
      <c r="B508" s="117"/>
      <c r="C508" s="118"/>
      <c r="D508" s="118"/>
      <c r="E508" s="118"/>
      <c r="F508" s="118"/>
      <c r="G508" s="118"/>
      <c r="H508" s="118"/>
      <c r="I508" s="118"/>
      <c r="J508" s="118"/>
      <c r="K508" s="118"/>
    </row>
    <row r="509" spans="2:11">
      <c r="B509" s="117"/>
      <c r="C509" s="118"/>
      <c r="D509" s="118"/>
      <c r="E509" s="118"/>
      <c r="F509" s="118"/>
      <c r="G509" s="118"/>
      <c r="H509" s="118"/>
      <c r="I509" s="118"/>
      <c r="J509" s="118"/>
      <c r="K509" s="118"/>
    </row>
    <row r="510" spans="2:11">
      <c r="B510" s="117"/>
      <c r="C510" s="118"/>
      <c r="D510" s="118"/>
      <c r="E510" s="118"/>
      <c r="F510" s="118"/>
      <c r="G510" s="118"/>
      <c r="H510" s="118"/>
      <c r="I510" s="118"/>
      <c r="J510" s="118"/>
      <c r="K510" s="118"/>
    </row>
    <row r="511" spans="2:11">
      <c r="B511" s="117"/>
      <c r="C511" s="118"/>
      <c r="D511" s="118"/>
      <c r="E511" s="118"/>
      <c r="F511" s="118"/>
      <c r="G511" s="118"/>
      <c r="H511" s="118"/>
      <c r="I511" s="118"/>
      <c r="J511" s="118"/>
      <c r="K511" s="118"/>
    </row>
    <row r="512" spans="2:11">
      <c r="B512" s="117"/>
      <c r="C512" s="118"/>
      <c r="D512" s="118"/>
      <c r="E512" s="118"/>
      <c r="F512" s="118"/>
      <c r="G512" s="118"/>
      <c r="H512" s="118"/>
      <c r="I512" s="118"/>
      <c r="J512" s="118"/>
      <c r="K512" s="118"/>
    </row>
    <row r="513" spans="2:11">
      <c r="B513" s="117"/>
      <c r="C513" s="118"/>
      <c r="D513" s="118"/>
      <c r="E513" s="118"/>
      <c r="F513" s="118"/>
      <c r="G513" s="118"/>
      <c r="H513" s="118"/>
      <c r="I513" s="118"/>
      <c r="J513" s="118"/>
      <c r="K513" s="118"/>
    </row>
    <row r="514" spans="2:11">
      <c r="B514" s="117"/>
      <c r="C514" s="118"/>
      <c r="D514" s="118"/>
      <c r="E514" s="118"/>
      <c r="F514" s="118"/>
      <c r="G514" s="118"/>
      <c r="H514" s="118"/>
      <c r="I514" s="118"/>
      <c r="J514" s="118"/>
      <c r="K514" s="118"/>
    </row>
    <row r="515" spans="2:11">
      <c r="B515" s="117"/>
      <c r="C515" s="118"/>
      <c r="D515" s="118"/>
      <c r="E515" s="118"/>
      <c r="F515" s="118"/>
      <c r="G515" s="118"/>
      <c r="H515" s="118"/>
      <c r="I515" s="118"/>
      <c r="J515" s="118"/>
      <c r="K515" s="118"/>
    </row>
    <row r="516" spans="2:11">
      <c r="B516" s="117"/>
      <c r="C516" s="118"/>
      <c r="D516" s="118"/>
      <c r="E516" s="118"/>
      <c r="F516" s="118"/>
      <c r="G516" s="118"/>
      <c r="H516" s="118"/>
      <c r="I516" s="118"/>
      <c r="J516" s="118"/>
      <c r="K516" s="118"/>
    </row>
    <row r="517" spans="2:11">
      <c r="B517" s="117"/>
      <c r="C517" s="118"/>
      <c r="D517" s="118"/>
      <c r="E517" s="118"/>
      <c r="F517" s="118"/>
      <c r="G517" s="118"/>
      <c r="H517" s="118"/>
      <c r="I517" s="118"/>
      <c r="J517" s="118"/>
      <c r="K517" s="118"/>
    </row>
    <row r="518" spans="2:11">
      <c r="B518" s="117"/>
      <c r="C518" s="118"/>
      <c r="D518" s="118"/>
      <c r="E518" s="118"/>
      <c r="F518" s="118"/>
      <c r="G518" s="118"/>
      <c r="H518" s="118"/>
      <c r="I518" s="118"/>
      <c r="J518" s="118"/>
      <c r="K518" s="118"/>
    </row>
    <row r="519" spans="2:11">
      <c r="B519" s="117"/>
      <c r="C519" s="118"/>
      <c r="D519" s="118"/>
      <c r="E519" s="118"/>
      <c r="F519" s="118"/>
      <c r="G519" s="118"/>
      <c r="H519" s="118"/>
      <c r="I519" s="118"/>
      <c r="J519" s="118"/>
      <c r="K519" s="118"/>
    </row>
    <row r="520" spans="2:11">
      <c r="B520" s="117"/>
      <c r="C520" s="118"/>
      <c r="D520" s="118"/>
      <c r="E520" s="118"/>
      <c r="F520" s="118"/>
      <c r="G520" s="118"/>
      <c r="H520" s="118"/>
      <c r="I520" s="118"/>
      <c r="J520" s="118"/>
      <c r="K520" s="118"/>
    </row>
    <row r="521" spans="2:11">
      <c r="B521" s="117"/>
      <c r="C521" s="118"/>
      <c r="D521" s="118"/>
      <c r="E521" s="118"/>
      <c r="F521" s="118"/>
      <c r="G521" s="118"/>
      <c r="H521" s="118"/>
      <c r="I521" s="118"/>
      <c r="J521" s="118"/>
      <c r="K521" s="118"/>
    </row>
    <row r="522" spans="2:11">
      <c r="B522" s="117"/>
      <c r="C522" s="118"/>
      <c r="D522" s="118"/>
      <c r="E522" s="118"/>
      <c r="F522" s="118"/>
      <c r="G522" s="118"/>
      <c r="H522" s="118"/>
      <c r="I522" s="118"/>
      <c r="J522" s="118"/>
      <c r="K522" s="118"/>
    </row>
    <row r="523" spans="2:11">
      <c r="B523" s="117"/>
      <c r="C523" s="118"/>
      <c r="D523" s="118"/>
      <c r="E523" s="118"/>
      <c r="F523" s="118"/>
      <c r="G523" s="118"/>
      <c r="H523" s="118"/>
      <c r="I523" s="118"/>
      <c r="J523" s="118"/>
      <c r="K523" s="118"/>
    </row>
    <row r="524" spans="2:11">
      <c r="B524" s="117"/>
      <c r="C524" s="118"/>
      <c r="D524" s="118"/>
      <c r="E524" s="118"/>
      <c r="F524" s="118"/>
      <c r="G524" s="118"/>
      <c r="H524" s="118"/>
      <c r="I524" s="118"/>
      <c r="J524" s="118"/>
      <c r="K524" s="118"/>
    </row>
    <row r="525" spans="2:11">
      <c r="B525" s="117"/>
      <c r="C525" s="118"/>
      <c r="D525" s="118"/>
      <c r="E525" s="118"/>
      <c r="F525" s="118"/>
      <c r="G525" s="118"/>
      <c r="H525" s="118"/>
      <c r="I525" s="118"/>
      <c r="J525" s="118"/>
      <c r="K525" s="118"/>
    </row>
    <row r="526" spans="2:11">
      <c r="B526" s="117"/>
      <c r="C526" s="118"/>
      <c r="D526" s="118"/>
      <c r="E526" s="118"/>
      <c r="F526" s="118"/>
      <c r="G526" s="118"/>
      <c r="H526" s="118"/>
      <c r="I526" s="118"/>
      <c r="J526" s="118"/>
      <c r="K526" s="118"/>
    </row>
    <row r="527" spans="2:11">
      <c r="B527" s="117"/>
      <c r="C527" s="118"/>
      <c r="D527" s="118"/>
      <c r="E527" s="118"/>
      <c r="F527" s="118"/>
      <c r="G527" s="118"/>
      <c r="H527" s="118"/>
      <c r="I527" s="118"/>
      <c r="J527" s="118"/>
      <c r="K527" s="118"/>
    </row>
    <row r="528" spans="2:11">
      <c r="B528" s="117"/>
      <c r="C528" s="118"/>
      <c r="D528" s="118"/>
      <c r="E528" s="118"/>
      <c r="F528" s="118"/>
      <c r="G528" s="118"/>
      <c r="H528" s="118"/>
      <c r="I528" s="118"/>
      <c r="J528" s="118"/>
      <c r="K528" s="118"/>
    </row>
    <row r="529" spans="2:11">
      <c r="B529" s="117"/>
      <c r="C529" s="118"/>
      <c r="D529" s="118"/>
      <c r="E529" s="118"/>
      <c r="F529" s="118"/>
      <c r="G529" s="118"/>
      <c r="H529" s="118"/>
      <c r="I529" s="118"/>
      <c r="J529" s="118"/>
      <c r="K529" s="118"/>
    </row>
    <row r="530" spans="2:11">
      <c r="B530" s="117"/>
      <c r="C530" s="118"/>
      <c r="D530" s="118"/>
      <c r="E530" s="118"/>
      <c r="F530" s="118"/>
      <c r="G530" s="118"/>
      <c r="H530" s="118"/>
      <c r="I530" s="118"/>
      <c r="J530" s="118"/>
      <c r="K530" s="118"/>
    </row>
    <row r="531" spans="2:11">
      <c r="B531" s="117"/>
      <c r="C531" s="118"/>
      <c r="D531" s="118"/>
      <c r="E531" s="118"/>
      <c r="F531" s="118"/>
      <c r="G531" s="118"/>
      <c r="H531" s="118"/>
      <c r="I531" s="118"/>
      <c r="J531" s="118"/>
      <c r="K531" s="118"/>
    </row>
    <row r="532" spans="2:11">
      <c r="B532" s="117"/>
      <c r="C532" s="118"/>
      <c r="D532" s="118"/>
      <c r="E532" s="118"/>
      <c r="F532" s="118"/>
      <c r="G532" s="118"/>
      <c r="H532" s="118"/>
      <c r="I532" s="118"/>
      <c r="J532" s="118"/>
      <c r="K532" s="118"/>
    </row>
    <row r="533" spans="2:11">
      <c r="B533" s="117"/>
      <c r="C533" s="118"/>
      <c r="D533" s="118"/>
      <c r="E533" s="118"/>
      <c r="F533" s="118"/>
      <c r="G533" s="118"/>
      <c r="H533" s="118"/>
      <c r="I533" s="118"/>
      <c r="J533" s="118"/>
      <c r="K533" s="118"/>
    </row>
    <row r="534" spans="2:11">
      <c r="B534" s="117"/>
      <c r="C534" s="118"/>
      <c r="D534" s="118"/>
      <c r="E534" s="118"/>
      <c r="F534" s="118"/>
      <c r="G534" s="118"/>
      <c r="H534" s="118"/>
      <c r="I534" s="118"/>
      <c r="J534" s="118"/>
      <c r="K534" s="118"/>
    </row>
    <row r="535" spans="2:11">
      <c r="B535" s="117"/>
      <c r="C535" s="118"/>
      <c r="D535" s="118"/>
      <c r="E535" s="118"/>
      <c r="F535" s="118"/>
      <c r="G535" s="118"/>
      <c r="H535" s="118"/>
      <c r="I535" s="118"/>
      <c r="J535" s="118"/>
      <c r="K535" s="118"/>
    </row>
    <row r="536" spans="2:11">
      <c r="B536" s="117"/>
      <c r="C536" s="118"/>
      <c r="D536" s="118"/>
      <c r="E536" s="118"/>
      <c r="F536" s="118"/>
      <c r="G536" s="118"/>
      <c r="H536" s="118"/>
      <c r="I536" s="118"/>
      <c r="J536" s="118"/>
      <c r="K536" s="118"/>
    </row>
    <row r="537" spans="2:11">
      <c r="B537" s="117"/>
      <c r="C537" s="118"/>
      <c r="D537" s="118"/>
      <c r="E537" s="118"/>
      <c r="F537" s="118"/>
      <c r="G537" s="118"/>
      <c r="H537" s="118"/>
      <c r="I537" s="118"/>
      <c r="J537" s="118"/>
      <c r="K537" s="118"/>
    </row>
    <row r="538" spans="2:11">
      <c r="B538" s="117"/>
      <c r="C538" s="118"/>
      <c r="D538" s="118"/>
      <c r="E538" s="118"/>
      <c r="F538" s="118"/>
      <c r="G538" s="118"/>
      <c r="H538" s="118"/>
      <c r="I538" s="118"/>
      <c r="J538" s="118"/>
      <c r="K538" s="118"/>
    </row>
    <row r="539" spans="2:11">
      <c r="B539" s="117"/>
      <c r="C539" s="118"/>
      <c r="D539" s="118"/>
      <c r="E539" s="118"/>
      <c r="F539" s="118"/>
      <c r="G539" s="118"/>
      <c r="H539" s="118"/>
      <c r="I539" s="118"/>
      <c r="J539" s="118"/>
      <c r="K539" s="118"/>
    </row>
    <row r="540" spans="2:11">
      <c r="B540" s="117"/>
      <c r="C540" s="118"/>
      <c r="D540" s="118"/>
      <c r="E540" s="118"/>
      <c r="F540" s="118"/>
      <c r="G540" s="118"/>
      <c r="H540" s="118"/>
      <c r="I540" s="118"/>
      <c r="J540" s="118"/>
      <c r="K540" s="118"/>
    </row>
    <row r="541" spans="2:11">
      <c r="B541" s="117"/>
      <c r="C541" s="118"/>
      <c r="D541" s="118"/>
      <c r="E541" s="118"/>
      <c r="F541" s="118"/>
      <c r="G541" s="118"/>
      <c r="H541" s="118"/>
      <c r="I541" s="118"/>
      <c r="J541" s="118"/>
      <c r="K541" s="118"/>
    </row>
    <row r="542" spans="2:11">
      <c r="B542" s="117"/>
      <c r="C542" s="118"/>
      <c r="D542" s="118"/>
      <c r="E542" s="118"/>
      <c r="F542" s="118"/>
      <c r="G542" s="118"/>
      <c r="H542" s="118"/>
      <c r="I542" s="118"/>
      <c r="J542" s="118"/>
      <c r="K542" s="118"/>
    </row>
    <row r="543" spans="2:11">
      <c r="B543" s="117"/>
      <c r="C543" s="118"/>
      <c r="D543" s="118"/>
      <c r="E543" s="118"/>
      <c r="F543" s="118"/>
      <c r="G543" s="118"/>
      <c r="H543" s="118"/>
      <c r="I543" s="118"/>
      <c r="J543" s="118"/>
      <c r="K543" s="118"/>
    </row>
    <row r="544" spans="2:11">
      <c r="B544" s="117"/>
      <c r="C544" s="118"/>
      <c r="D544" s="118"/>
      <c r="E544" s="118"/>
      <c r="F544" s="118"/>
      <c r="G544" s="118"/>
      <c r="H544" s="118"/>
      <c r="I544" s="118"/>
      <c r="J544" s="118"/>
      <c r="K544" s="118"/>
    </row>
    <row r="545" spans="2:11">
      <c r="B545" s="117"/>
      <c r="C545" s="118"/>
      <c r="D545" s="118"/>
      <c r="E545" s="118"/>
      <c r="F545" s="118"/>
      <c r="G545" s="118"/>
      <c r="H545" s="118"/>
      <c r="I545" s="118"/>
      <c r="J545" s="118"/>
      <c r="K545" s="118"/>
    </row>
    <row r="546" spans="2:11">
      <c r="B546" s="117"/>
      <c r="C546" s="118"/>
      <c r="D546" s="118"/>
      <c r="E546" s="118"/>
      <c r="F546" s="118"/>
      <c r="G546" s="118"/>
      <c r="H546" s="118"/>
      <c r="I546" s="118"/>
      <c r="J546" s="118"/>
      <c r="K546" s="118"/>
    </row>
    <row r="547" spans="2:11">
      <c r="B547" s="117"/>
      <c r="C547" s="118"/>
      <c r="D547" s="118"/>
      <c r="E547" s="118"/>
      <c r="F547" s="118"/>
      <c r="G547" s="118"/>
      <c r="H547" s="118"/>
      <c r="I547" s="118"/>
      <c r="J547" s="118"/>
      <c r="K547" s="118"/>
    </row>
    <row r="548" spans="2:11">
      <c r="B548" s="117"/>
      <c r="C548" s="118"/>
      <c r="D548" s="118"/>
      <c r="E548" s="118"/>
      <c r="F548" s="118"/>
      <c r="G548" s="118"/>
      <c r="H548" s="118"/>
      <c r="I548" s="118"/>
      <c r="J548" s="118"/>
      <c r="K548" s="118"/>
    </row>
    <row r="549" spans="2:11">
      <c r="B549" s="117"/>
      <c r="C549" s="118"/>
      <c r="D549" s="118"/>
      <c r="E549" s="118"/>
      <c r="F549" s="118"/>
      <c r="G549" s="118"/>
      <c r="H549" s="118"/>
      <c r="I549" s="118"/>
      <c r="J549" s="118"/>
      <c r="K549" s="118"/>
    </row>
    <row r="550" spans="2:11">
      <c r="B550" s="117"/>
      <c r="C550" s="118"/>
      <c r="D550" s="118"/>
      <c r="E550" s="118"/>
      <c r="F550" s="118"/>
      <c r="G550" s="118"/>
      <c r="H550" s="118"/>
      <c r="I550" s="118"/>
      <c r="J550" s="118"/>
      <c r="K550" s="118"/>
    </row>
    <row r="551" spans="2:11">
      <c r="B551" s="117"/>
      <c r="C551" s="118"/>
      <c r="D551" s="118"/>
      <c r="E551" s="118"/>
      <c r="F551" s="118"/>
      <c r="G551" s="118"/>
      <c r="H551" s="118"/>
      <c r="I551" s="118"/>
      <c r="J551" s="118"/>
      <c r="K551" s="118"/>
    </row>
    <row r="552" spans="2:11">
      <c r="B552" s="117"/>
      <c r="C552" s="118"/>
      <c r="D552" s="118"/>
      <c r="E552" s="118"/>
      <c r="F552" s="118"/>
      <c r="G552" s="118"/>
      <c r="H552" s="118"/>
      <c r="I552" s="118"/>
      <c r="J552" s="118"/>
      <c r="K552" s="118"/>
    </row>
    <row r="553" spans="2:11">
      <c r="B553" s="117"/>
      <c r="C553" s="118"/>
      <c r="D553" s="118"/>
      <c r="E553" s="118"/>
      <c r="F553" s="118"/>
      <c r="G553" s="118"/>
      <c r="H553" s="118"/>
      <c r="I553" s="118"/>
      <c r="J553" s="118"/>
      <c r="K553" s="118"/>
    </row>
    <row r="554" spans="2:11">
      <c r="B554" s="117"/>
      <c r="C554" s="118"/>
      <c r="D554" s="118"/>
      <c r="E554" s="118"/>
      <c r="F554" s="118"/>
      <c r="G554" s="118"/>
      <c r="H554" s="118"/>
      <c r="I554" s="118"/>
      <c r="J554" s="118"/>
      <c r="K554" s="118"/>
    </row>
    <row r="555" spans="2:11">
      <c r="B555" s="117"/>
      <c r="C555" s="118"/>
      <c r="D555" s="118"/>
      <c r="E555" s="118"/>
      <c r="F555" s="118"/>
      <c r="G555" s="118"/>
      <c r="H555" s="118"/>
      <c r="I555" s="118"/>
      <c r="J555" s="118"/>
      <c r="K555" s="118"/>
    </row>
    <row r="556" spans="2:11">
      <c r="B556" s="117"/>
      <c r="C556" s="118"/>
      <c r="D556" s="118"/>
      <c r="E556" s="118"/>
      <c r="F556" s="118"/>
      <c r="G556" s="118"/>
      <c r="H556" s="118"/>
      <c r="I556" s="118"/>
      <c r="J556" s="118"/>
      <c r="K556" s="118"/>
    </row>
    <row r="557" spans="2:11">
      <c r="B557" s="117"/>
      <c r="C557" s="118"/>
      <c r="D557" s="118"/>
      <c r="E557" s="118"/>
      <c r="F557" s="118"/>
      <c r="G557" s="118"/>
      <c r="H557" s="118"/>
      <c r="I557" s="118"/>
      <c r="J557" s="118"/>
      <c r="K557" s="118"/>
    </row>
    <row r="558" spans="2:11">
      <c r="B558" s="117"/>
      <c r="C558" s="118"/>
      <c r="D558" s="118"/>
      <c r="E558" s="118"/>
      <c r="F558" s="118"/>
      <c r="G558" s="118"/>
      <c r="H558" s="118"/>
      <c r="I558" s="118"/>
      <c r="J558" s="118"/>
      <c r="K558" s="118"/>
    </row>
    <row r="559" spans="2:11">
      <c r="B559" s="117"/>
      <c r="C559" s="118"/>
      <c r="D559" s="118"/>
      <c r="E559" s="118"/>
      <c r="F559" s="118"/>
      <c r="G559" s="118"/>
      <c r="H559" s="118"/>
      <c r="I559" s="118"/>
      <c r="J559" s="118"/>
      <c r="K559" s="118"/>
    </row>
    <row r="560" spans="2:11">
      <c r="B560" s="117"/>
      <c r="C560" s="118"/>
      <c r="D560" s="118"/>
      <c r="E560" s="118"/>
      <c r="F560" s="118"/>
      <c r="G560" s="118"/>
      <c r="H560" s="118"/>
      <c r="I560" s="118"/>
      <c r="J560" s="118"/>
      <c r="K560" s="118"/>
    </row>
    <row r="561" spans="2:11">
      <c r="B561" s="117"/>
      <c r="C561" s="118"/>
      <c r="D561" s="118"/>
      <c r="E561" s="118"/>
      <c r="F561" s="118"/>
      <c r="G561" s="118"/>
      <c r="H561" s="118"/>
      <c r="I561" s="118"/>
      <c r="J561" s="118"/>
      <c r="K561" s="118"/>
    </row>
    <row r="562" spans="2:11">
      <c r="B562" s="117"/>
      <c r="C562" s="118"/>
      <c r="D562" s="118"/>
      <c r="E562" s="118"/>
      <c r="F562" s="118"/>
      <c r="G562" s="118"/>
      <c r="H562" s="118"/>
      <c r="I562" s="118"/>
      <c r="J562" s="118"/>
      <c r="K562" s="118"/>
    </row>
    <row r="563" spans="2:11">
      <c r="B563" s="117"/>
      <c r="C563" s="118"/>
      <c r="D563" s="118"/>
      <c r="E563" s="118"/>
      <c r="F563" s="118"/>
      <c r="G563" s="118"/>
      <c r="H563" s="118"/>
      <c r="I563" s="118"/>
      <c r="J563" s="118"/>
      <c r="K563" s="118"/>
    </row>
    <row r="564" spans="2:11">
      <c r="B564" s="117"/>
      <c r="C564" s="118"/>
      <c r="D564" s="118"/>
      <c r="E564" s="118"/>
      <c r="F564" s="118"/>
      <c r="G564" s="118"/>
      <c r="H564" s="118"/>
      <c r="I564" s="118"/>
      <c r="J564" s="118"/>
      <c r="K564" s="118"/>
    </row>
    <row r="565" spans="2:11">
      <c r="B565" s="117"/>
      <c r="C565" s="117"/>
      <c r="D565" s="117"/>
      <c r="E565" s="118"/>
      <c r="F565" s="118"/>
      <c r="G565" s="118"/>
      <c r="H565" s="118"/>
      <c r="I565" s="118"/>
      <c r="J565" s="118"/>
      <c r="K565" s="118"/>
    </row>
    <row r="566" spans="2:11">
      <c r="B566" s="117"/>
      <c r="C566" s="117"/>
      <c r="D566" s="117"/>
      <c r="E566" s="118"/>
      <c r="F566" s="118"/>
      <c r="G566" s="118"/>
      <c r="H566" s="118"/>
      <c r="I566" s="118"/>
      <c r="J566" s="118"/>
      <c r="K566" s="118"/>
    </row>
    <row r="567" spans="2:11">
      <c r="B567" s="117"/>
      <c r="C567" s="117"/>
      <c r="D567" s="117"/>
      <c r="E567" s="118"/>
      <c r="F567" s="118"/>
      <c r="G567" s="118"/>
      <c r="H567" s="118"/>
      <c r="I567" s="118"/>
      <c r="J567" s="118"/>
      <c r="K567" s="118"/>
    </row>
    <row r="568" spans="2:11">
      <c r="B568" s="117"/>
      <c r="C568" s="117"/>
      <c r="D568" s="117"/>
      <c r="E568" s="118"/>
      <c r="F568" s="118"/>
      <c r="G568" s="118"/>
      <c r="H568" s="118"/>
      <c r="I568" s="118"/>
      <c r="J568" s="118"/>
      <c r="K568" s="118"/>
    </row>
    <row r="569" spans="2:11">
      <c r="B569" s="117"/>
      <c r="C569" s="117"/>
      <c r="D569" s="117"/>
      <c r="E569" s="118"/>
      <c r="F569" s="118"/>
      <c r="G569" s="118"/>
      <c r="H569" s="118"/>
      <c r="I569" s="118"/>
      <c r="J569" s="118"/>
      <c r="K569" s="118"/>
    </row>
    <row r="570" spans="2:11">
      <c r="B570" s="117"/>
      <c r="C570" s="117"/>
      <c r="D570" s="117"/>
      <c r="E570" s="118"/>
      <c r="F570" s="118"/>
      <c r="G570" s="118"/>
      <c r="H570" s="118"/>
      <c r="I570" s="118"/>
      <c r="J570" s="118"/>
      <c r="K570" s="118"/>
    </row>
    <row r="571" spans="2:11">
      <c r="B571" s="117"/>
      <c r="C571" s="117"/>
      <c r="D571" s="117"/>
      <c r="E571" s="118"/>
      <c r="F571" s="118"/>
      <c r="G571" s="118"/>
      <c r="H571" s="118"/>
      <c r="I571" s="118"/>
      <c r="J571" s="118"/>
      <c r="K571" s="118"/>
    </row>
    <row r="572" spans="2:11">
      <c r="B572" s="117"/>
      <c r="C572" s="117"/>
      <c r="D572" s="117"/>
      <c r="E572" s="118"/>
      <c r="F572" s="118"/>
      <c r="G572" s="118"/>
      <c r="H572" s="118"/>
      <c r="I572" s="118"/>
      <c r="J572" s="118"/>
      <c r="K572" s="118"/>
    </row>
    <row r="573" spans="2:11">
      <c r="B573" s="117"/>
      <c r="C573" s="117"/>
      <c r="D573" s="117"/>
      <c r="E573" s="118"/>
      <c r="F573" s="118"/>
      <c r="G573" s="118"/>
      <c r="H573" s="118"/>
      <c r="I573" s="118"/>
      <c r="J573" s="118"/>
      <c r="K573" s="118"/>
    </row>
    <row r="574" spans="2:11">
      <c r="B574" s="117"/>
      <c r="C574" s="117"/>
      <c r="D574" s="117"/>
      <c r="E574" s="118"/>
      <c r="F574" s="118"/>
      <c r="G574" s="118"/>
      <c r="H574" s="118"/>
      <c r="I574" s="118"/>
      <c r="J574" s="118"/>
      <c r="K574" s="118"/>
    </row>
    <row r="575" spans="2:11">
      <c r="B575" s="117"/>
      <c r="C575" s="117"/>
      <c r="D575" s="117"/>
      <c r="E575" s="118"/>
      <c r="F575" s="118"/>
      <c r="G575" s="118"/>
      <c r="H575" s="118"/>
      <c r="I575" s="118"/>
      <c r="J575" s="118"/>
      <c r="K575" s="118"/>
    </row>
    <row r="576" spans="2:11">
      <c r="B576" s="117"/>
      <c r="C576" s="117"/>
      <c r="D576" s="117"/>
      <c r="E576" s="118"/>
      <c r="F576" s="118"/>
      <c r="G576" s="118"/>
      <c r="H576" s="118"/>
      <c r="I576" s="118"/>
      <c r="J576" s="118"/>
      <c r="K576" s="118"/>
    </row>
    <row r="577" spans="2:11">
      <c r="B577" s="117"/>
      <c r="C577" s="117"/>
      <c r="D577" s="117"/>
      <c r="E577" s="118"/>
      <c r="F577" s="118"/>
      <c r="G577" s="118"/>
      <c r="H577" s="118"/>
      <c r="I577" s="118"/>
      <c r="J577" s="118"/>
      <c r="K577" s="118"/>
    </row>
    <row r="578" spans="2:11">
      <c r="B578" s="117"/>
      <c r="C578" s="117"/>
      <c r="D578" s="117"/>
      <c r="E578" s="118"/>
      <c r="F578" s="118"/>
      <c r="G578" s="118"/>
      <c r="H578" s="118"/>
      <c r="I578" s="118"/>
      <c r="J578" s="118"/>
      <c r="K578" s="118"/>
    </row>
    <row r="579" spans="2:11">
      <c r="B579" s="117"/>
      <c r="C579" s="117"/>
      <c r="D579" s="117"/>
      <c r="E579" s="118"/>
      <c r="F579" s="118"/>
      <c r="G579" s="118"/>
      <c r="H579" s="118"/>
      <c r="I579" s="118"/>
      <c r="J579" s="118"/>
      <c r="K579" s="118"/>
    </row>
    <row r="580" spans="2:11">
      <c r="B580" s="117"/>
      <c r="C580" s="117"/>
      <c r="D580" s="117"/>
      <c r="E580" s="118"/>
      <c r="F580" s="118"/>
      <c r="G580" s="118"/>
      <c r="H580" s="118"/>
      <c r="I580" s="118"/>
      <c r="J580" s="118"/>
      <c r="K580" s="118"/>
    </row>
    <row r="581" spans="2:11">
      <c r="B581" s="117"/>
      <c r="C581" s="117"/>
      <c r="D581" s="117"/>
      <c r="E581" s="118"/>
      <c r="F581" s="118"/>
      <c r="G581" s="118"/>
      <c r="H581" s="118"/>
      <c r="I581" s="118"/>
      <c r="J581" s="118"/>
      <c r="K581" s="118"/>
    </row>
    <row r="582" spans="2:11">
      <c r="B582" s="117"/>
      <c r="C582" s="117"/>
      <c r="D582" s="117"/>
      <c r="E582" s="118"/>
      <c r="F582" s="118"/>
      <c r="G582" s="118"/>
      <c r="H582" s="118"/>
      <c r="I582" s="118"/>
      <c r="J582" s="118"/>
      <c r="K582" s="118"/>
    </row>
    <row r="583" spans="2:11">
      <c r="B583" s="117"/>
      <c r="C583" s="117"/>
      <c r="D583" s="117"/>
      <c r="E583" s="118"/>
      <c r="F583" s="118"/>
      <c r="G583" s="118"/>
      <c r="H583" s="118"/>
      <c r="I583" s="118"/>
      <c r="J583" s="118"/>
      <c r="K583" s="118"/>
    </row>
    <row r="584" spans="2:11">
      <c r="B584" s="117"/>
      <c r="C584" s="117"/>
      <c r="D584" s="117"/>
      <c r="E584" s="118"/>
      <c r="F584" s="118"/>
      <c r="G584" s="118"/>
      <c r="H584" s="118"/>
      <c r="I584" s="118"/>
      <c r="J584" s="118"/>
      <c r="K584" s="118"/>
    </row>
    <row r="585" spans="2:11">
      <c r="B585" s="117"/>
      <c r="C585" s="117"/>
      <c r="D585" s="117"/>
      <c r="E585" s="118"/>
      <c r="F585" s="118"/>
      <c r="G585" s="118"/>
      <c r="H585" s="118"/>
      <c r="I585" s="118"/>
      <c r="J585" s="118"/>
      <c r="K585" s="118"/>
    </row>
    <row r="586" spans="2:11">
      <c r="B586" s="117"/>
      <c r="C586" s="117"/>
      <c r="D586" s="117"/>
      <c r="E586" s="118"/>
      <c r="F586" s="118"/>
      <c r="G586" s="118"/>
      <c r="H586" s="118"/>
      <c r="I586" s="118"/>
      <c r="J586" s="118"/>
      <c r="K586" s="118"/>
    </row>
    <row r="587" spans="2:11">
      <c r="B587" s="117"/>
      <c r="C587" s="117"/>
      <c r="D587" s="117"/>
      <c r="E587" s="118"/>
      <c r="F587" s="118"/>
      <c r="G587" s="118"/>
      <c r="H587" s="118"/>
      <c r="I587" s="118"/>
      <c r="J587" s="118"/>
      <c r="K587" s="118"/>
    </row>
    <row r="588" spans="2:11">
      <c r="B588" s="117"/>
      <c r="C588" s="117"/>
      <c r="D588" s="117"/>
      <c r="E588" s="118"/>
      <c r="F588" s="118"/>
      <c r="G588" s="118"/>
      <c r="H588" s="118"/>
      <c r="I588" s="118"/>
      <c r="J588" s="118"/>
      <c r="K588" s="118"/>
    </row>
    <row r="589" spans="2:11">
      <c r="B589" s="117"/>
      <c r="C589" s="117"/>
      <c r="D589" s="117"/>
      <c r="E589" s="118"/>
      <c r="F589" s="118"/>
      <c r="G589" s="118"/>
      <c r="H589" s="118"/>
      <c r="I589" s="118"/>
      <c r="J589" s="118"/>
      <c r="K589" s="118"/>
    </row>
    <row r="590" spans="2:11">
      <c r="B590" s="117"/>
      <c r="C590" s="117"/>
      <c r="D590" s="117"/>
      <c r="E590" s="118"/>
      <c r="F590" s="118"/>
      <c r="G590" s="118"/>
      <c r="H590" s="118"/>
      <c r="I590" s="118"/>
      <c r="J590" s="118"/>
      <c r="K590" s="118"/>
    </row>
    <row r="591" spans="2:11">
      <c r="B591" s="117"/>
      <c r="C591" s="117"/>
      <c r="D591" s="117"/>
      <c r="E591" s="118"/>
      <c r="F591" s="118"/>
      <c r="G591" s="118"/>
      <c r="H591" s="118"/>
      <c r="I591" s="118"/>
      <c r="J591" s="118"/>
      <c r="K591" s="118"/>
    </row>
    <row r="592" spans="2:11">
      <c r="B592" s="117"/>
      <c r="C592" s="117"/>
      <c r="D592" s="117"/>
      <c r="E592" s="118"/>
      <c r="F592" s="118"/>
      <c r="G592" s="118"/>
      <c r="H592" s="118"/>
      <c r="I592" s="118"/>
      <c r="J592" s="118"/>
      <c r="K592" s="118"/>
    </row>
    <row r="593" spans="2:11">
      <c r="B593" s="117"/>
      <c r="C593" s="117"/>
      <c r="D593" s="117"/>
      <c r="E593" s="118"/>
      <c r="F593" s="118"/>
      <c r="G593" s="118"/>
      <c r="H593" s="118"/>
      <c r="I593" s="118"/>
      <c r="J593" s="118"/>
      <c r="K593" s="118"/>
    </row>
    <row r="594" spans="2:11">
      <c r="B594" s="117"/>
      <c r="C594" s="117"/>
      <c r="D594" s="117"/>
      <c r="E594" s="118"/>
      <c r="F594" s="118"/>
      <c r="G594" s="118"/>
      <c r="H594" s="118"/>
      <c r="I594" s="118"/>
      <c r="J594" s="118"/>
      <c r="K594" s="118"/>
    </row>
    <row r="595" spans="2:11">
      <c r="B595" s="117"/>
      <c r="C595" s="117"/>
      <c r="D595" s="117"/>
      <c r="E595" s="118"/>
      <c r="F595" s="118"/>
      <c r="G595" s="118"/>
      <c r="H595" s="118"/>
      <c r="I595" s="118"/>
      <c r="J595" s="118"/>
      <c r="K595" s="118"/>
    </row>
    <row r="596" spans="2:11">
      <c r="B596" s="117"/>
      <c r="C596" s="117"/>
      <c r="D596" s="117"/>
      <c r="E596" s="118"/>
      <c r="F596" s="118"/>
      <c r="G596" s="118"/>
      <c r="H596" s="118"/>
      <c r="I596" s="118"/>
      <c r="J596" s="118"/>
      <c r="K596" s="118"/>
    </row>
    <row r="597" spans="2:11">
      <c r="B597" s="117"/>
      <c r="C597" s="117"/>
      <c r="D597" s="117"/>
      <c r="E597" s="118"/>
      <c r="F597" s="118"/>
      <c r="G597" s="118"/>
      <c r="H597" s="118"/>
      <c r="I597" s="118"/>
      <c r="J597" s="118"/>
      <c r="K597" s="118"/>
    </row>
    <row r="598" spans="2:11">
      <c r="B598" s="117"/>
      <c r="C598" s="117"/>
      <c r="D598" s="117"/>
      <c r="E598" s="118"/>
      <c r="F598" s="118"/>
      <c r="G598" s="118"/>
      <c r="H598" s="118"/>
      <c r="I598" s="118"/>
      <c r="J598" s="118"/>
      <c r="K598" s="118"/>
    </row>
    <row r="599" spans="2:11">
      <c r="B599" s="117"/>
      <c r="C599" s="117"/>
      <c r="D599" s="117"/>
      <c r="E599" s="118"/>
      <c r="F599" s="118"/>
      <c r="G599" s="118"/>
      <c r="H599" s="118"/>
      <c r="I599" s="118"/>
      <c r="J599" s="118"/>
      <c r="K599" s="118"/>
    </row>
    <row r="600" spans="2:11">
      <c r="B600" s="117"/>
      <c r="C600" s="117"/>
      <c r="D600" s="117"/>
      <c r="E600" s="118"/>
      <c r="F600" s="118"/>
      <c r="G600" s="118"/>
      <c r="H600" s="118"/>
      <c r="I600" s="118"/>
      <c r="J600" s="118"/>
      <c r="K600" s="118"/>
    </row>
    <row r="601" spans="2:11">
      <c r="B601" s="117"/>
      <c r="C601" s="117"/>
      <c r="D601" s="117"/>
      <c r="E601" s="118"/>
      <c r="F601" s="118"/>
      <c r="G601" s="118"/>
      <c r="H601" s="118"/>
      <c r="I601" s="118"/>
      <c r="J601" s="118"/>
      <c r="K601" s="118"/>
    </row>
    <row r="602" spans="2:11">
      <c r="B602" s="117"/>
      <c r="C602" s="117"/>
      <c r="D602" s="117"/>
      <c r="E602" s="118"/>
      <c r="F602" s="118"/>
      <c r="G602" s="118"/>
      <c r="H602" s="118"/>
      <c r="I602" s="118"/>
      <c r="J602" s="118"/>
      <c r="K602" s="118"/>
    </row>
    <row r="603" spans="2:11">
      <c r="B603" s="117"/>
      <c r="C603" s="117"/>
      <c r="D603" s="117"/>
      <c r="E603" s="118"/>
      <c r="F603" s="118"/>
      <c r="G603" s="118"/>
      <c r="H603" s="118"/>
      <c r="I603" s="118"/>
      <c r="J603" s="118"/>
      <c r="K603" s="118"/>
    </row>
    <row r="604" spans="2:11">
      <c r="B604" s="117"/>
      <c r="C604" s="117"/>
      <c r="D604" s="117"/>
      <c r="E604" s="118"/>
      <c r="F604" s="118"/>
      <c r="G604" s="118"/>
      <c r="H604" s="118"/>
      <c r="I604" s="118"/>
      <c r="J604" s="118"/>
      <c r="K604" s="118"/>
    </row>
    <row r="605" spans="2:11">
      <c r="B605" s="117"/>
      <c r="C605" s="117"/>
      <c r="D605" s="117"/>
      <c r="E605" s="118"/>
      <c r="F605" s="118"/>
      <c r="G605" s="118"/>
      <c r="H605" s="118"/>
      <c r="I605" s="118"/>
      <c r="J605" s="118"/>
      <c r="K605" s="118"/>
    </row>
    <row r="606" spans="2:11">
      <c r="B606" s="117"/>
      <c r="C606" s="117"/>
      <c r="D606" s="117"/>
      <c r="E606" s="118"/>
      <c r="F606" s="118"/>
      <c r="G606" s="118"/>
      <c r="H606" s="118"/>
      <c r="I606" s="118"/>
      <c r="J606" s="118"/>
      <c r="K606" s="118"/>
    </row>
    <row r="607" spans="2:11">
      <c r="B607" s="117"/>
      <c r="C607" s="117"/>
      <c r="D607" s="117"/>
      <c r="E607" s="118"/>
      <c r="F607" s="118"/>
      <c r="G607" s="118"/>
      <c r="H607" s="118"/>
      <c r="I607" s="118"/>
      <c r="J607" s="118"/>
      <c r="K607" s="118"/>
    </row>
    <row r="608" spans="2:11">
      <c r="B608" s="117"/>
      <c r="C608" s="117"/>
      <c r="D608" s="117"/>
      <c r="E608" s="118"/>
      <c r="F608" s="118"/>
      <c r="G608" s="118"/>
      <c r="H608" s="118"/>
      <c r="I608" s="118"/>
      <c r="J608" s="118"/>
      <c r="K608" s="118"/>
    </row>
    <row r="609" spans="2:11">
      <c r="B609" s="117"/>
      <c r="C609" s="117"/>
      <c r="D609" s="117"/>
      <c r="E609" s="118"/>
      <c r="F609" s="118"/>
      <c r="G609" s="118"/>
      <c r="H609" s="118"/>
      <c r="I609" s="118"/>
      <c r="J609" s="118"/>
      <c r="K609" s="118"/>
    </row>
    <row r="610" spans="2:11">
      <c r="B610" s="117"/>
      <c r="C610" s="117"/>
      <c r="D610" s="117"/>
      <c r="E610" s="118"/>
      <c r="F610" s="118"/>
      <c r="G610" s="118"/>
      <c r="H610" s="118"/>
      <c r="I610" s="118"/>
      <c r="J610" s="118"/>
      <c r="K610" s="118"/>
    </row>
    <row r="611" spans="2:11">
      <c r="B611" s="117"/>
      <c r="C611" s="117"/>
      <c r="D611" s="117"/>
      <c r="E611" s="118"/>
      <c r="F611" s="118"/>
      <c r="G611" s="118"/>
      <c r="H611" s="118"/>
      <c r="I611" s="118"/>
      <c r="J611" s="118"/>
      <c r="K611" s="118"/>
    </row>
    <row r="612" spans="2:11">
      <c r="B612" s="117"/>
      <c r="C612" s="117"/>
      <c r="D612" s="117"/>
      <c r="E612" s="118"/>
      <c r="F612" s="118"/>
      <c r="G612" s="118"/>
      <c r="H612" s="118"/>
      <c r="I612" s="118"/>
      <c r="J612" s="118"/>
      <c r="K612" s="118"/>
    </row>
    <row r="613" spans="2:11">
      <c r="B613" s="117"/>
      <c r="C613" s="117"/>
      <c r="D613" s="117"/>
      <c r="E613" s="118"/>
      <c r="F613" s="118"/>
      <c r="G613" s="118"/>
      <c r="H613" s="118"/>
      <c r="I613" s="118"/>
      <c r="J613" s="118"/>
      <c r="K613" s="118"/>
    </row>
    <row r="614" spans="2:11">
      <c r="B614" s="117"/>
      <c r="C614" s="117"/>
      <c r="D614" s="117"/>
      <c r="E614" s="118"/>
      <c r="F614" s="118"/>
      <c r="G614" s="118"/>
      <c r="H614" s="118"/>
      <c r="I614" s="118"/>
      <c r="J614" s="118"/>
      <c r="K614" s="118"/>
    </row>
    <row r="615" spans="2:11">
      <c r="B615" s="117"/>
      <c r="C615" s="117"/>
      <c r="D615" s="117"/>
      <c r="E615" s="118"/>
      <c r="F615" s="118"/>
      <c r="G615" s="118"/>
      <c r="H615" s="118"/>
      <c r="I615" s="118"/>
      <c r="J615" s="118"/>
      <c r="K615" s="118"/>
    </row>
    <row r="616" spans="2:11">
      <c r="B616" s="117"/>
      <c r="C616" s="117"/>
      <c r="D616" s="117"/>
      <c r="E616" s="118"/>
      <c r="F616" s="118"/>
      <c r="G616" s="118"/>
      <c r="H616" s="118"/>
      <c r="I616" s="118"/>
      <c r="J616" s="118"/>
      <c r="K616" s="118"/>
    </row>
    <row r="617" spans="2:11">
      <c r="B617" s="117"/>
      <c r="C617" s="117"/>
      <c r="D617" s="117"/>
      <c r="E617" s="118"/>
      <c r="F617" s="118"/>
      <c r="G617" s="118"/>
      <c r="H617" s="118"/>
      <c r="I617" s="118"/>
      <c r="J617" s="118"/>
      <c r="K617" s="118"/>
    </row>
    <row r="618" spans="2:11">
      <c r="B618" s="117"/>
      <c r="C618" s="117"/>
      <c r="D618" s="117"/>
      <c r="E618" s="118"/>
      <c r="F618" s="118"/>
      <c r="G618" s="118"/>
      <c r="H618" s="118"/>
      <c r="I618" s="118"/>
      <c r="J618" s="118"/>
      <c r="K618" s="118"/>
    </row>
    <row r="619" spans="2:11">
      <c r="B619" s="117"/>
      <c r="C619" s="117"/>
      <c r="D619" s="117"/>
      <c r="E619" s="118"/>
      <c r="F619" s="118"/>
      <c r="G619" s="118"/>
      <c r="H619" s="118"/>
      <c r="I619" s="118"/>
      <c r="J619" s="118"/>
      <c r="K619" s="118"/>
    </row>
    <row r="620" spans="2:11">
      <c r="B620" s="117"/>
      <c r="C620" s="117"/>
      <c r="D620" s="117"/>
      <c r="E620" s="118"/>
      <c r="F620" s="118"/>
      <c r="G620" s="118"/>
      <c r="H620" s="118"/>
      <c r="I620" s="118"/>
      <c r="J620" s="118"/>
      <c r="K620" s="118"/>
    </row>
    <row r="621" spans="2:11">
      <c r="B621" s="117"/>
      <c r="C621" s="117"/>
      <c r="D621" s="117"/>
      <c r="E621" s="118"/>
      <c r="F621" s="118"/>
      <c r="G621" s="118"/>
      <c r="H621" s="118"/>
      <c r="I621" s="118"/>
      <c r="J621" s="118"/>
      <c r="K621" s="118"/>
    </row>
    <row r="622" spans="2:11">
      <c r="B622" s="117"/>
      <c r="C622" s="117"/>
      <c r="D622" s="117"/>
      <c r="E622" s="118"/>
      <c r="F622" s="118"/>
      <c r="G622" s="118"/>
      <c r="H622" s="118"/>
      <c r="I622" s="118"/>
      <c r="J622" s="118"/>
      <c r="K622" s="118"/>
    </row>
    <row r="623" spans="2:11">
      <c r="B623" s="117"/>
      <c r="C623" s="117"/>
      <c r="D623" s="117"/>
      <c r="E623" s="118"/>
      <c r="F623" s="118"/>
      <c r="G623" s="118"/>
      <c r="H623" s="118"/>
      <c r="I623" s="118"/>
      <c r="J623" s="118"/>
      <c r="K623" s="118"/>
    </row>
    <row r="624" spans="2:11">
      <c r="B624" s="117"/>
      <c r="C624" s="117"/>
      <c r="D624" s="117"/>
      <c r="E624" s="118"/>
      <c r="F624" s="118"/>
      <c r="G624" s="118"/>
      <c r="H624" s="118"/>
      <c r="I624" s="118"/>
      <c r="J624" s="118"/>
      <c r="K624" s="118"/>
    </row>
    <row r="625" spans="2:11">
      <c r="B625" s="117"/>
      <c r="C625" s="117"/>
      <c r="D625" s="117"/>
      <c r="E625" s="118"/>
      <c r="F625" s="118"/>
      <c r="G625" s="118"/>
      <c r="H625" s="118"/>
      <c r="I625" s="118"/>
      <c r="J625" s="118"/>
      <c r="K625" s="118"/>
    </row>
    <row r="626" spans="2:11">
      <c r="B626" s="117"/>
      <c r="C626" s="117"/>
      <c r="D626" s="117"/>
      <c r="E626" s="118"/>
      <c r="F626" s="118"/>
      <c r="G626" s="118"/>
      <c r="H626" s="118"/>
      <c r="I626" s="118"/>
      <c r="J626" s="118"/>
      <c r="K626" s="118"/>
    </row>
    <row r="627" spans="2:11">
      <c r="B627" s="117"/>
      <c r="C627" s="117"/>
      <c r="D627" s="117"/>
      <c r="E627" s="118"/>
      <c r="F627" s="118"/>
      <c r="G627" s="118"/>
      <c r="H627" s="118"/>
      <c r="I627" s="118"/>
      <c r="J627" s="118"/>
      <c r="K627" s="118"/>
    </row>
    <row r="628" spans="2:11">
      <c r="B628" s="117"/>
      <c r="C628" s="117"/>
      <c r="D628" s="117"/>
      <c r="E628" s="118"/>
      <c r="F628" s="118"/>
      <c r="G628" s="118"/>
      <c r="H628" s="118"/>
      <c r="I628" s="118"/>
      <c r="J628" s="118"/>
      <c r="K628" s="118"/>
    </row>
    <row r="629" spans="2:11">
      <c r="B629" s="117"/>
      <c r="C629" s="117"/>
      <c r="D629" s="117"/>
      <c r="E629" s="118"/>
      <c r="F629" s="118"/>
      <c r="G629" s="118"/>
      <c r="H629" s="118"/>
      <c r="I629" s="118"/>
      <c r="J629" s="118"/>
      <c r="K629" s="118"/>
    </row>
    <row r="630" spans="2:11">
      <c r="B630" s="117"/>
      <c r="C630" s="117"/>
      <c r="D630" s="117"/>
      <c r="E630" s="118"/>
      <c r="F630" s="118"/>
      <c r="G630" s="118"/>
      <c r="H630" s="118"/>
      <c r="I630" s="118"/>
      <c r="J630" s="118"/>
      <c r="K630" s="118"/>
    </row>
    <row r="631" spans="2:11">
      <c r="B631" s="117"/>
      <c r="C631" s="117"/>
      <c r="D631" s="117"/>
      <c r="E631" s="118"/>
      <c r="F631" s="118"/>
      <c r="G631" s="118"/>
      <c r="H631" s="118"/>
      <c r="I631" s="118"/>
      <c r="J631" s="118"/>
      <c r="K631" s="118"/>
    </row>
    <row r="632" spans="2:11">
      <c r="B632" s="117"/>
      <c r="C632" s="117"/>
      <c r="D632" s="117"/>
      <c r="E632" s="118"/>
      <c r="F632" s="118"/>
      <c r="G632" s="118"/>
      <c r="H632" s="118"/>
      <c r="I632" s="118"/>
      <c r="J632" s="118"/>
      <c r="K632" s="118"/>
    </row>
    <row r="633" spans="2:11">
      <c r="B633" s="117"/>
      <c r="C633" s="117"/>
      <c r="D633" s="117"/>
      <c r="E633" s="118"/>
      <c r="F633" s="118"/>
      <c r="G633" s="118"/>
      <c r="H633" s="118"/>
      <c r="I633" s="118"/>
      <c r="J633" s="118"/>
      <c r="K633" s="118"/>
    </row>
    <row r="634" spans="2:11">
      <c r="B634" s="117"/>
      <c r="C634" s="117"/>
      <c r="D634" s="117"/>
      <c r="E634" s="118"/>
      <c r="F634" s="118"/>
      <c r="G634" s="118"/>
      <c r="H634" s="118"/>
      <c r="I634" s="118"/>
      <c r="J634" s="118"/>
      <c r="K634" s="118"/>
    </row>
    <row r="635" spans="2:11">
      <c r="B635" s="117"/>
      <c r="C635" s="117"/>
      <c r="D635" s="117"/>
      <c r="E635" s="118"/>
      <c r="F635" s="118"/>
      <c r="G635" s="118"/>
      <c r="H635" s="118"/>
      <c r="I635" s="118"/>
      <c r="J635" s="118"/>
      <c r="K635" s="118"/>
    </row>
    <row r="636" spans="2:11">
      <c r="B636" s="117"/>
      <c r="C636" s="117"/>
      <c r="D636" s="117"/>
      <c r="E636" s="118"/>
      <c r="F636" s="118"/>
      <c r="G636" s="118"/>
      <c r="H636" s="118"/>
      <c r="I636" s="118"/>
      <c r="J636" s="118"/>
      <c r="K636" s="118"/>
    </row>
    <row r="637" spans="2:11">
      <c r="B637" s="117"/>
      <c r="C637" s="117"/>
      <c r="D637" s="117"/>
      <c r="E637" s="118"/>
      <c r="F637" s="118"/>
      <c r="G637" s="118"/>
      <c r="H637" s="118"/>
      <c r="I637" s="118"/>
      <c r="J637" s="118"/>
      <c r="K637" s="118"/>
    </row>
    <row r="638" spans="2:11">
      <c r="B638" s="117"/>
      <c r="C638" s="117"/>
      <c r="D638" s="117"/>
      <c r="E638" s="118"/>
      <c r="F638" s="118"/>
      <c r="G638" s="118"/>
      <c r="H638" s="118"/>
      <c r="I638" s="118"/>
      <c r="J638" s="118"/>
      <c r="K638" s="118"/>
    </row>
    <row r="639" spans="2:11">
      <c r="B639" s="117"/>
      <c r="C639" s="117"/>
      <c r="D639" s="117"/>
      <c r="E639" s="118"/>
      <c r="F639" s="118"/>
      <c r="G639" s="118"/>
      <c r="H639" s="118"/>
      <c r="I639" s="118"/>
      <c r="J639" s="118"/>
      <c r="K639" s="118"/>
    </row>
    <row r="640" spans="2:11">
      <c r="B640" s="117"/>
      <c r="C640" s="117"/>
      <c r="D640" s="117"/>
      <c r="E640" s="118"/>
      <c r="F640" s="118"/>
      <c r="G640" s="118"/>
      <c r="H640" s="118"/>
      <c r="I640" s="118"/>
      <c r="J640" s="118"/>
      <c r="K640" s="118"/>
    </row>
    <row r="641" spans="2:11">
      <c r="B641" s="117"/>
      <c r="C641" s="117"/>
      <c r="D641" s="117"/>
      <c r="E641" s="118"/>
      <c r="F641" s="118"/>
      <c r="G641" s="118"/>
      <c r="H641" s="118"/>
      <c r="I641" s="118"/>
      <c r="J641" s="118"/>
      <c r="K641" s="118"/>
    </row>
    <row r="642" spans="2:11">
      <c r="B642" s="117"/>
      <c r="C642" s="117"/>
      <c r="D642" s="117"/>
      <c r="E642" s="118"/>
      <c r="F642" s="118"/>
      <c r="G642" s="118"/>
      <c r="H642" s="118"/>
      <c r="I642" s="118"/>
      <c r="J642" s="118"/>
      <c r="K642" s="118"/>
    </row>
    <row r="643" spans="2:11">
      <c r="B643" s="117"/>
      <c r="C643" s="117"/>
      <c r="D643" s="117"/>
      <c r="E643" s="118"/>
      <c r="F643" s="118"/>
      <c r="G643" s="118"/>
      <c r="H643" s="118"/>
      <c r="I643" s="118"/>
      <c r="J643" s="118"/>
      <c r="K643" s="118"/>
    </row>
    <row r="644" spans="2:11">
      <c r="B644" s="117"/>
      <c r="C644" s="117"/>
      <c r="D644" s="117"/>
      <c r="E644" s="118"/>
      <c r="F644" s="118"/>
      <c r="G644" s="118"/>
      <c r="H644" s="118"/>
      <c r="I644" s="118"/>
      <c r="J644" s="118"/>
      <c r="K644" s="118"/>
    </row>
    <row r="645" spans="2:11">
      <c r="B645" s="117"/>
      <c r="C645" s="117"/>
      <c r="D645" s="117"/>
      <c r="E645" s="118"/>
      <c r="F645" s="118"/>
      <c r="G645" s="118"/>
      <c r="H645" s="118"/>
      <c r="I645" s="118"/>
      <c r="J645" s="118"/>
      <c r="K645" s="118"/>
    </row>
    <row r="646" spans="2:11">
      <c r="B646" s="117"/>
      <c r="C646" s="117"/>
      <c r="D646" s="117"/>
      <c r="E646" s="118"/>
      <c r="F646" s="118"/>
      <c r="G646" s="118"/>
      <c r="H646" s="118"/>
      <c r="I646" s="118"/>
      <c r="J646" s="118"/>
      <c r="K646" s="118"/>
    </row>
    <row r="647" spans="2:11">
      <c r="B647" s="117"/>
      <c r="C647" s="117"/>
      <c r="D647" s="117"/>
      <c r="E647" s="118"/>
      <c r="F647" s="118"/>
      <c r="G647" s="118"/>
      <c r="H647" s="118"/>
      <c r="I647" s="118"/>
      <c r="J647" s="118"/>
      <c r="K647" s="118"/>
    </row>
    <row r="648" spans="2:11">
      <c r="B648" s="117"/>
      <c r="C648" s="117"/>
      <c r="D648" s="117"/>
      <c r="E648" s="118"/>
      <c r="F648" s="118"/>
      <c r="G648" s="118"/>
      <c r="H648" s="118"/>
      <c r="I648" s="118"/>
      <c r="J648" s="118"/>
      <c r="K648" s="118"/>
    </row>
    <row r="649" spans="2:11">
      <c r="B649" s="117"/>
      <c r="C649" s="117"/>
      <c r="D649" s="117"/>
      <c r="E649" s="118"/>
      <c r="F649" s="118"/>
      <c r="G649" s="118"/>
      <c r="H649" s="118"/>
      <c r="I649" s="118"/>
      <c r="J649" s="118"/>
      <c r="K649" s="118"/>
    </row>
    <row r="650" spans="2:11">
      <c r="B650" s="117"/>
      <c r="C650" s="117"/>
      <c r="D650" s="117"/>
      <c r="E650" s="118"/>
      <c r="F650" s="118"/>
      <c r="G650" s="118"/>
      <c r="H650" s="118"/>
      <c r="I650" s="118"/>
      <c r="J650" s="118"/>
      <c r="K650" s="118"/>
    </row>
    <row r="651" spans="2:11">
      <c r="B651" s="117"/>
      <c r="C651" s="117"/>
      <c r="D651" s="117"/>
      <c r="E651" s="118"/>
      <c r="F651" s="118"/>
      <c r="G651" s="118"/>
      <c r="H651" s="118"/>
      <c r="I651" s="118"/>
      <c r="J651" s="118"/>
      <c r="K651" s="118"/>
    </row>
    <row r="652" spans="2:11">
      <c r="B652" s="117"/>
      <c r="C652" s="117"/>
      <c r="D652" s="117"/>
      <c r="E652" s="118"/>
      <c r="F652" s="118"/>
      <c r="G652" s="118"/>
      <c r="H652" s="118"/>
      <c r="I652" s="118"/>
      <c r="J652" s="118"/>
      <c r="K652" s="118"/>
    </row>
    <row r="653" spans="2:11">
      <c r="B653" s="117"/>
      <c r="C653" s="117"/>
      <c r="D653" s="117"/>
      <c r="E653" s="118"/>
      <c r="F653" s="118"/>
      <c r="G653" s="118"/>
      <c r="H653" s="118"/>
      <c r="I653" s="118"/>
      <c r="J653" s="118"/>
      <c r="K653" s="118"/>
    </row>
    <row r="654" spans="2:11">
      <c r="B654" s="117"/>
      <c r="C654" s="117"/>
      <c r="D654" s="117"/>
      <c r="E654" s="118"/>
      <c r="F654" s="118"/>
      <c r="G654" s="118"/>
      <c r="H654" s="118"/>
      <c r="I654" s="118"/>
      <c r="J654" s="118"/>
      <c r="K654" s="118"/>
    </row>
    <row r="655" spans="2:11">
      <c r="B655" s="117"/>
      <c r="C655" s="117"/>
      <c r="D655" s="117"/>
      <c r="E655" s="118"/>
      <c r="F655" s="118"/>
      <c r="G655" s="118"/>
      <c r="H655" s="118"/>
      <c r="I655" s="118"/>
      <c r="J655" s="118"/>
      <c r="K655" s="118"/>
    </row>
    <row r="656" spans="2:11">
      <c r="B656" s="117"/>
      <c r="C656" s="117"/>
      <c r="D656" s="117"/>
      <c r="E656" s="118"/>
      <c r="F656" s="118"/>
      <c r="G656" s="118"/>
      <c r="H656" s="118"/>
      <c r="I656" s="118"/>
      <c r="J656" s="118"/>
      <c r="K656" s="118"/>
    </row>
    <row r="657" spans="2:11">
      <c r="B657" s="117"/>
      <c r="C657" s="117"/>
      <c r="D657" s="117"/>
      <c r="E657" s="118"/>
      <c r="F657" s="118"/>
      <c r="G657" s="118"/>
      <c r="H657" s="118"/>
      <c r="I657" s="118"/>
      <c r="J657" s="118"/>
      <c r="K657" s="118"/>
    </row>
    <row r="658" spans="2:11">
      <c r="B658" s="117"/>
      <c r="C658" s="117"/>
      <c r="D658" s="117"/>
      <c r="E658" s="118"/>
      <c r="F658" s="118"/>
      <c r="G658" s="118"/>
      <c r="H658" s="118"/>
      <c r="I658" s="118"/>
      <c r="J658" s="118"/>
      <c r="K658" s="118"/>
    </row>
    <row r="659" spans="2:11">
      <c r="B659" s="117"/>
      <c r="C659" s="117"/>
      <c r="D659" s="117"/>
      <c r="E659" s="118"/>
      <c r="F659" s="118"/>
      <c r="G659" s="118"/>
      <c r="H659" s="118"/>
      <c r="I659" s="118"/>
      <c r="J659" s="118"/>
      <c r="K659" s="118"/>
    </row>
    <row r="660" spans="2:11">
      <c r="B660" s="117"/>
      <c r="C660" s="117"/>
      <c r="D660" s="117"/>
      <c r="E660" s="118"/>
      <c r="F660" s="118"/>
      <c r="G660" s="118"/>
      <c r="H660" s="118"/>
      <c r="I660" s="118"/>
      <c r="J660" s="118"/>
      <c r="K660" s="118"/>
    </row>
    <row r="661" spans="2:11">
      <c r="B661" s="117"/>
      <c r="C661" s="117"/>
      <c r="D661" s="117"/>
      <c r="E661" s="118"/>
      <c r="F661" s="118"/>
      <c r="G661" s="118"/>
      <c r="H661" s="118"/>
      <c r="I661" s="118"/>
      <c r="J661" s="118"/>
      <c r="K661" s="118"/>
    </row>
    <row r="662" spans="2:11">
      <c r="B662" s="117"/>
      <c r="C662" s="117"/>
      <c r="D662" s="117"/>
      <c r="E662" s="118"/>
      <c r="F662" s="118"/>
      <c r="G662" s="118"/>
      <c r="H662" s="118"/>
      <c r="I662" s="118"/>
      <c r="J662" s="118"/>
      <c r="K662" s="118"/>
    </row>
    <row r="663" spans="2:11">
      <c r="B663" s="117"/>
      <c r="C663" s="117"/>
      <c r="D663" s="117"/>
      <c r="E663" s="118"/>
      <c r="F663" s="118"/>
      <c r="G663" s="118"/>
      <c r="H663" s="118"/>
      <c r="I663" s="118"/>
      <c r="J663" s="118"/>
      <c r="K663" s="118"/>
    </row>
    <row r="664" spans="2:11">
      <c r="B664" s="117"/>
      <c r="C664" s="117"/>
      <c r="D664" s="117"/>
      <c r="E664" s="118"/>
      <c r="F664" s="118"/>
      <c r="G664" s="118"/>
      <c r="H664" s="118"/>
      <c r="I664" s="118"/>
      <c r="J664" s="118"/>
      <c r="K664" s="118"/>
    </row>
    <row r="665" spans="2:11">
      <c r="B665" s="117"/>
      <c r="C665" s="117"/>
      <c r="D665" s="117"/>
      <c r="E665" s="118"/>
      <c r="F665" s="118"/>
      <c r="G665" s="118"/>
      <c r="H665" s="118"/>
      <c r="I665" s="118"/>
      <c r="J665" s="118"/>
      <c r="K665" s="118"/>
    </row>
    <row r="666" spans="2:11">
      <c r="B666" s="117"/>
      <c r="C666" s="117"/>
      <c r="D666" s="117"/>
      <c r="E666" s="118"/>
      <c r="F666" s="118"/>
      <c r="G666" s="118"/>
      <c r="H666" s="118"/>
      <c r="I666" s="118"/>
      <c r="J666" s="118"/>
      <c r="K666" s="118"/>
    </row>
    <row r="667" spans="2:11">
      <c r="B667" s="117"/>
      <c r="C667" s="117"/>
      <c r="D667" s="117"/>
      <c r="E667" s="118"/>
      <c r="F667" s="118"/>
      <c r="G667" s="118"/>
      <c r="H667" s="118"/>
      <c r="I667" s="118"/>
      <c r="J667" s="118"/>
      <c r="K667" s="118"/>
    </row>
    <row r="668" spans="2:11">
      <c r="B668" s="117"/>
      <c r="C668" s="117"/>
      <c r="D668" s="117"/>
      <c r="E668" s="118"/>
      <c r="F668" s="118"/>
      <c r="G668" s="118"/>
      <c r="H668" s="118"/>
      <c r="I668" s="118"/>
      <c r="J668" s="118"/>
      <c r="K668" s="118"/>
    </row>
    <row r="669" spans="2:11">
      <c r="B669" s="117"/>
      <c r="C669" s="117"/>
      <c r="D669" s="117"/>
      <c r="E669" s="118"/>
      <c r="F669" s="118"/>
      <c r="G669" s="118"/>
      <c r="H669" s="118"/>
      <c r="I669" s="118"/>
      <c r="J669" s="118"/>
      <c r="K669" s="118"/>
    </row>
    <row r="670" spans="2:11">
      <c r="B670" s="117"/>
      <c r="C670" s="117"/>
      <c r="D670" s="117"/>
      <c r="E670" s="118"/>
      <c r="F670" s="118"/>
      <c r="G670" s="118"/>
      <c r="H670" s="118"/>
      <c r="I670" s="118"/>
      <c r="J670" s="118"/>
      <c r="K670" s="118"/>
    </row>
    <row r="671" spans="2:11">
      <c r="B671" s="117"/>
      <c r="C671" s="117"/>
      <c r="D671" s="117"/>
      <c r="E671" s="118"/>
      <c r="F671" s="118"/>
      <c r="G671" s="118"/>
      <c r="H671" s="118"/>
      <c r="I671" s="118"/>
      <c r="J671" s="118"/>
      <c r="K671" s="118"/>
    </row>
    <row r="672" spans="2:11">
      <c r="B672" s="117"/>
      <c r="C672" s="117"/>
      <c r="D672" s="117"/>
      <c r="E672" s="118"/>
      <c r="F672" s="118"/>
      <c r="G672" s="118"/>
      <c r="H672" s="118"/>
      <c r="I672" s="118"/>
      <c r="J672" s="118"/>
      <c r="K672" s="118"/>
    </row>
    <row r="673" spans="2:11">
      <c r="B673" s="117"/>
      <c r="C673" s="117"/>
      <c r="D673" s="117"/>
      <c r="E673" s="118"/>
      <c r="F673" s="118"/>
      <c r="G673" s="118"/>
      <c r="H673" s="118"/>
      <c r="I673" s="118"/>
      <c r="J673" s="118"/>
      <c r="K673" s="118"/>
    </row>
    <row r="674" spans="2:11">
      <c r="B674" s="117"/>
      <c r="C674" s="117"/>
      <c r="D674" s="117"/>
      <c r="E674" s="118"/>
      <c r="F674" s="118"/>
      <c r="G674" s="118"/>
      <c r="H674" s="118"/>
      <c r="I674" s="118"/>
      <c r="J674" s="118"/>
      <c r="K674" s="118"/>
    </row>
    <row r="675" spans="2:11">
      <c r="B675" s="117"/>
      <c r="C675" s="117"/>
      <c r="D675" s="117"/>
      <c r="E675" s="118"/>
      <c r="F675" s="118"/>
      <c r="G675" s="118"/>
      <c r="H675" s="118"/>
      <c r="I675" s="118"/>
      <c r="J675" s="118"/>
      <c r="K675" s="118"/>
    </row>
    <row r="676" spans="2:11">
      <c r="B676" s="117"/>
      <c r="C676" s="117"/>
      <c r="D676" s="117"/>
      <c r="E676" s="118"/>
      <c r="F676" s="118"/>
      <c r="G676" s="118"/>
      <c r="H676" s="118"/>
      <c r="I676" s="118"/>
      <c r="J676" s="118"/>
      <c r="K676" s="118"/>
    </row>
    <row r="677" spans="2:11">
      <c r="B677" s="117"/>
      <c r="C677" s="117"/>
      <c r="D677" s="117"/>
      <c r="E677" s="118"/>
      <c r="F677" s="118"/>
      <c r="G677" s="118"/>
      <c r="H677" s="118"/>
      <c r="I677" s="118"/>
      <c r="J677" s="118"/>
      <c r="K677" s="118"/>
    </row>
    <row r="678" spans="2:11">
      <c r="B678" s="117"/>
      <c r="C678" s="117"/>
      <c r="D678" s="117"/>
      <c r="E678" s="118"/>
      <c r="F678" s="118"/>
      <c r="G678" s="118"/>
      <c r="H678" s="118"/>
      <c r="I678" s="118"/>
      <c r="J678" s="118"/>
      <c r="K678" s="118"/>
    </row>
    <row r="679" spans="2:11">
      <c r="B679" s="117"/>
      <c r="C679" s="117"/>
      <c r="D679" s="117"/>
      <c r="E679" s="118"/>
      <c r="F679" s="118"/>
      <c r="G679" s="118"/>
      <c r="H679" s="118"/>
      <c r="I679" s="118"/>
      <c r="J679" s="118"/>
      <c r="K679" s="118"/>
    </row>
    <row r="680" spans="2:11">
      <c r="B680" s="117"/>
      <c r="C680" s="117"/>
      <c r="D680" s="117"/>
      <c r="E680" s="118"/>
      <c r="F680" s="118"/>
      <c r="G680" s="118"/>
      <c r="H680" s="118"/>
      <c r="I680" s="118"/>
      <c r="J680" s="118"/>
      <c r="K680" s="118"/>
    </row>
    <row r="681" spans="2:11">
      <c r="B681" s="117"/>
      <c r="C681" s="117"/>
      <c r="D681" s="117"/>
      <c r="E681" s="118"/>
      <c r="F681" s="118"/>
      <c r="G681" s="118"/>
      <c r="H681" s="118"/>
      <c r="I681" s="118"/>
      <c r="J681" s="118"/>
      <c r="K681" s="118"/>
    </row>
    <row r="682" spans="2:11">
      <c r="B682" s="117"/>
      <c r="C682" s="117"/>
      <c r="D682" s="117"/>
      <c r="E682" s="118"/>
      <c r="F682" s="118"/>
      <c r="G682" s="118"/>
      <c r="H682" s="118"/>
      <c r="I682" s="118"/>
      <c r="J682" s="118"/>
      <c r="K682" s="118"/>
    </row>
    <row r="683" spans="2:11">
      <c r="B683" s="117"/>
      <c r="C683" s="117"/>
      <c r="D683" s="117"/>
      <c r="E683" s="118"/>
      <c r="F683" s="118"/>
      <c r="G683" s="118"/>
      <c r="H683" s="118"/>
      <c r="I683" s="118"/>
      <c r="J683" s="118"/>
      <c r="K683" s="118"/>
    </row>
    <row r="684" spans="2:11">
      <c r="B684" s="117"/>
      <c r="C684" s="117"/>
      <c r="D684" s="117"/>
      <c r="E684" s="118"/>
      <c r="F684" s="118"/>
      <c r="G684" s="118"/>
      <c r="H684" s="118"/>
      <c r="I684" s="118"/>
      <c r="J684" s="118"/>
      <c r="K684" s="118"/>
    </row>
    <row r="685" spans="2:11">
      <c r="B685" s="117"/>
      <c r="C685" s="117"/>
      <c r="D685" s="117"/>
      <c r="E685" s="118"/>
      <c r="F685" s="118"/>
      <c r="G685" s="118"/>
      <c r="H685" s="118"/>
      <c r="I685" s="118"/>
      <c r="J685" s="118"/>
      <c r="K685" s="118"/>
    </row>
    <row r="686" spans="2:11">
      <c r="B686" s="117"/>
      <c r="C686" s="117"/>
      <c r="D686" s="117"/>
      <c r="E686" s="118"/>
      <c r="F686" s="118"/>
      <c r="G686" s="118"/>
      <c r="H686" s="118"/>
      <c r="I686" s="118"/>
      <c r="J686" s="118"/>
      <c r="K686" s="118"/>
    </row>
    <row r="687" spans="2:11">
      <c r="B687" s="117"/>
      <c r="C687" s="117"/>
      <c r="D687" s="117"/>
      <c r="E687" s="118"/>
      <c r="F687" s="118"/>
      <c r="G687" s="118"/>
      <c r="H687" s="118"/>
      <c r="I687" s="118"/>
      <c r="J687" s="118"/>
      <c r="K687" s="118"/>
    </row>
    <row r="688" spans="2:11">
      <c r="B688" s="117"/>
      <c r="C688" s="117"/>
      <c r="D688" s="117"/>
      <c r="E688" s="118"/>
      <c r="F688" s="118"/>
      <c r="G688" s="118"/>
      <c r="H688" s="118"/>
      <c r="I688" s="118"/>
      <c r="J688" s="118"/>
      <c r="K688" s="118"/>
    </row>
    <row r="689" spans="2:11">
      <c r="B689" s="117"/>
      <c r="C689" s="117"/>
      <c r="D689" s="117"/>
      <c r="E689" s="118"/>
      <c r="F689" s="118"/>
      <c r="G689" s="118"/>
      <c r="H689" s="118"/>
      <c r="I689" s="118"/>
      <c r="J689" s="118"/>
      <c r="K689" s="118"/>
    </row>
    <row r="690" spans="2:11">
      <c r="B690" s="117"/>
      <c r="C690" s="117"/>
      <c r="D690" s="117"/>
      <c r="E690" s="118"/>
      <c r="F690" s="118"/>
      <c r="G690" s="118"/>
      <c r="H690" s="118"/>
      <c r="I690" s="118"/>
      <c r="J690" s="118"/>
      <c r="K690" s="118"/>
    </row>
    <row r="691" spans="2:11">
      <c r="B691" s="117"/>
      <c r="C691" s="117"/>
      <c r="D691" s="117"/>
      <c r="E691" s="118"/>
      <c r="F691" s="118"/>
      <c r="G691" s="118"/>
      <c r="H691" s="118"/>
      <c r="I691" s="118"/>
      <c r="J691" s="118"/>
      <c r="K691" s="118"/>
    </row>
    <row r="692" spans="2:11">
      <c r="B692" s="117"/>
      <c r="C692" s="117"/>
      <c r="D692" s="117"/>
      <c r="E692" s="118"/>
      <c r="F692" s="118"/>
      <c r="G692" s="118"/>
      <c r="H692" s="118"/>
      <c r="I692" s="118"/>
      <c r="J692" s="118"/>
      <c r="K692" s="118"/>
    </row>
    <row r="693" spans="2:11">
      <c r="B693" s="117"/>
      <c r="C693" s="117"/>
      <c r="D693" s="117"/>
      <c r="E693" s="118"/>
      <c r="F693" s="118"/>
      <c r="G693" s="118"/>
      <c r="H693" s="118"/>
      <c r="I693" s="118"/>
      <c r="J693" s="118"/>
      <c r="K693" s="118"/>
    </row>
    <row r="694" spans="2:11">
      <c r="B694" s="117"/>
      <c r="C694" s="117"/>
      <c r="D694" s="117"/>
      <c r="E694" s="118"/>
      <c r="F694" s="118"/>
      <c r="G694" s="118"/>
      <c r="H694" s="118"/>
      <c r="I694" s="118"/>
      <c r="J694" s="118"/>
      <c r="K694" s="118"/>
    </row>
    <row r="695" spans="2:11">
      <c r="B695" s="117"/>
      <c r="C695" s="117"/>
      <c r="D695" s="117"/>
      <c r="E695" s="118"/>
      <c r="F695" s="118"/>
      <c r="G695" s="118"/>
      <c r="H695" s="118"/>
      <c r="I695" s="118"/>
      <c r="J695" s="118"/>
      <c r="K695" s="118"/>
    </row>
    <row r="696" spans="2:11">
      <c r="B696" s="117"/>
      <c r="C696" s="117"/>
      <c r="D696" s="117"/>
      <c r="E696" s="118"/>
      <c r="F696" s="118"/>
      <c r="G696" s="118"/>
      <c r="H696" s="118"/>
      <c r="I696" s="118"/>
      <c r="J696" s="118"/>
      <c r="K696" s="118"/>
    </row>
    <row r="697" spans="2:11">
      <c r="B697" s="117"/>
      <c r="C697" s="117"/>
      <c r="D697" s="117"/>
      <c r="E697" s="118"/>
      <c r="F697" s="118"/>
      <c r="G697" s="118"/>
      <c r="H697" s="118"/>
      <c r="I697" s="118"/>
      <c r="J697" s="118"/>
      <c r="K697" s="118"/>
    </row>
    <row r="698" spans="2:11">
      <c r="B698" s="117"/>
      <c r="C698" s="117"/>
      <c r="D698" s="117"/>
      <c r="E698" s="118"/>
      <c r="F698" s="118"/>
      <c r="G698" s="118"/>
      <c r="H698" s="118"/>
      <c r="I698" s="118"/>
      <c r="J698" s="118"/>
      <c r="K698" s="118"/>
    </row>
    <row r="699" spans="2:11">
      <c r="B699" s="117"/>
      <c r="C699" s="117"/>
      <c r="D699" s="117"/>
      <c r="E699" s="118"/>
      <c r="F699" s="118"/>
      <c r="G699" s="118"/>
      <c r="H699" s="118"/>
      <c r="I699" s="118"/>
      <c r="J699" s="118"/>
      <c r="K699" s="118"/>
    </row>
    <row r="700" spans="2:11">
      <c r="B700" s="117"/>
      <c r="C700" s="117"/>
      <c r="D700" s="117"/>
      <c r="E700" s="118"/>
      <c r="F700" s="118"/>
      <c r="G700" s="118"/>
      <c r="H700" s="118"/>
      <c r="I700" s="118"/>
      <c r="J700" s="118"/>
      <c r="K700" s="118"/>
    </row>
    <row r="701" spans="2:11">
      <c r="B701" s="117"/>
      <c r="C701" s="117"/>
      <c r="D701" s="117"/>
      <c r="E701" s="118"/>
      <c r="F701" s="118"/>
      <c r="G701" s="118"/>
      <c r="H701" s="118"/>
      <c r="I701" s="118"/>
      <c r="J701" s="118"/>
      <c r="K701" s="118"/>
    </row>
    <row r="702" spans="2:11">
      <c r="B702" s="117"/>
      <c r="C702" s="117"/>
      <c r="D702" s="117"/>
      <c r="E702" s="118"/>
      <c r="F702" s="118"/>
      <c r="G702" s="118"/>
      <c r="H702" s="118"/>
      <c r="I702" s="118"/>
      <c r="J702" s="118"/>
      <c r="K702" s="118"/>
    </row>
    <row r="703" spans="2:11">
      <c r="B703" s="117"/>
      <c r="C703" s="117"/>
      <c r="D703" s="117"/>
      <c r="E703" s="118"/>
      <c r="F703" s="118"/>
      <c r="G703" s="118"/>
      <c r="H703" s="118"/>
      <c r="I703" s="118"/>
      <c r="J703" s="118"/>
      <c r="K703" s="118"/>
    </row>
    <row r="704" spans="2:11">
      <c r="B704" s="117"/>
      <c r="C704" s="117"/>
      <c r="D704" s="117"/>
      <c r="E704" s="118"/>
      <c r="F704" s="118"/>
      <c r="G704" s="118"/>
      <c r="H704" s="118"/>
      <c r="I704" s="118"/>
      <c r="J704" s="118"/>
      <c r="K704" s="118"/>
    </row>
    <row r="705" spans="2:11">
      <c r="B705" s="117"/>
      <c r="C705" s="117"/>
      <c r="D705" s="117"/>
      <c r="E705" s="118"/>
      <c r="F705" s="118"/>
      <c r="G705" s="118"/>
      <c r="H705" s="118"/>
      <c r="I705" s="118"/>
      <c r="J705" s="118"/>
      <c r="K705" s="118"/>
    </row>
    <row r="706" spans="2:11">
      <c r="B706" s="117"/>
      <c r="C706" s="117"/>
      <c r="D706" s="117"/>
      <c r="E706" s="118"/>
      <c r="F706" s="118"/>
      <c r="G706" s="118"/>
      <c r="H706" s="118"/>
      <c r="I706" s="118"/>
      <c r="J706" s="118"/>
      <c r="K706" s="118"/>
    </row>
    <row r="707" spans="2:11">
      <c r="B707" s="117"/>
      <c r="C707" s="117"/>
      <c r="D707" s="117"/>
      <c r="E707" s="118"/>
      <c r="F707" s="118"/>
      <c r="G707" s="118"/>
      <c r="H707" s="118"/>
      <c r="I707" s="118"/>
      <c r="J707" s="118"/>
      <c r="K707" s="118"/>
    </row>
    <row r="708" spans="2:11">
      <c r="B708" s="117"/>
      <c r="C708" s="117"/>
      <c r="D708" s="117"/>
      <c r="E708" s="118"/>
      <c r="F708" s="118"/>
      <c r="G708" s="118"/>
      <c r="H708" s="118"/>
      <c r="I708" s="118"/>
      <c r="J708" s="118"/>
      <c r="K708" s="118"/>
    </row>
    <row r="709" spans="2:11">
      <c r="B709" s="117"/>
      <c r="C709" s="117"/>
      <c r="D709" s="117"/>
      <c r="E709" s="118"/>
      <c r="F709" s="118"/>
      <c r="G709" s="118"/>
      <c r="H709" s="118"/>
      <c r="I709" s="118"/>
      <c r="J709" s="118"/>
      <c r="K709" s="118"/>
    </row>
    <row r="710" spans="2:11">
      <c r="B710" s="117"/>
      <c r="C710" s="117"/>
      <c r="D710" s="117"/>
      <c r="E710" s="118"/>
      <c r="F710" s="118"/>
      <c r="G710" s="118"/>
      <c r="H710" s="118"/>
      <c r="I710" s="118"/>
      <c r="J710" s="118"/>
      <c r="K710" s="118"/>
    </row>
    <row r="711" spans="2:11">
      <c r="B711" s="117"/>
      <c r="C711" s="117"/>
      <c r="D711" s="117"/>
      <c r="E711" s="118"/>
      <c r="F711" s="118"/>
      <c r="G711" s="118"/>
      <c r="H711" s="118"/>
      <c r="I711" s="118"/>
      <c r="J711" s="118"/>
      <c r="K711" s="118"/>
    </row>
    <row r="712" spans="2:11">
      <c r="B712" s="117"/>
      <c r="C712" s="117"/>
      <c r="D712" s="117"/>
      <c r="E712" s="118"/>
      <c r="F712" s="118"/>
      <c r="G712" s="118"/>
      <c r="H712" s="118"/>
      <c r="I712" s="118"/>
      <c r="J712" s="118"/>
      <c r="K712" s="118"/>
    </row>
    <row r="713" spans="2:11">
      <c r="B713" s="117"/>
      <c r="C713" s="117"/>
      <c r="D713" s="117"/>
      <c r="E713" s="118"/>
      <c r="F713" s="118"/>
      <c r="G713" s="118"/>
      <c r="H713" s="118"/>
      <c r="I713" s="118"/>
      <c r="J713" s="118"/>
      <c r="K713" s="118"/>
    </row>
    <row r="714" spans="2:11">
      <c r="B714" s="117"/>
      <c r="C714" s="117"/>
      <c r="D714" s="117"/>
      <c r="E714" s="118"/>
      <c r="F714" s="118"/>
      <c r="G714" s="118"/>
      <c r="H714" s="118"/>
      <c r="I714" s="118"/>
      <c r="J714" s="118"/>
      <c r="K714" s="118"/>
    </row>
    <row r="715" spans="2:11">
      <c r="B715" s="117"/>
      <c r="C715" s="117"/>
      <c r="D715" s="117"/>
      <c r="E715" s="118"/>
      <c r="F715" s="118"/>
      <c r="G715" s="118"/>
      <c r="H715" s="118"/>
      <c r="I715" s="118"/>
      <c r="J715" s="118"/>
      <c r="K715" s="118"/>
    </row>
    <row r="716" spans="2:11">
      <c r="B716" s="117"/>
      <c r="C716" s="117"/>
      <c r="D716" s="117"/>
      <c r="E716" s="118"/>
      <c r="F716" s="118"/>
      <c r="G716" s="118"/>
      <c r="H716" s="118"/>
      <c r="I716" s="118"/>
      <c r="J716" s="118"/>
      <c r="K716" s="118"/>
    </row>
    <row r="717" spans="2:11">
      <c r="B717" s="117"/>
      <c r="C717" s="117"/>
      <c r="D717" s="117"/>
      <c r="E717" s="118"/>
      <c r="F717" s="118"/>
      <c r="G717" s="118"/>
      <c r="H717" s="118"/>
      <c r="I717" s="118"/>
      <c r="J717" s="118"/>
      <c r="K717" s="118"/>
    </row>
    <row r="718" spans="2:11">
      <c r="B718" s="117"/>
      <c r="C718" s="117"/>
      <c r="D718" s="117"/>
      <c r="E718" s="118"/>
      <c r="F718" s="118"/>
      <c r="G718" s="118"/>
      <c r="H718" s="118"/>
      <c r="I718" s="118"/>
      <c r="J718" s="118"/>
      <c r="K718" s="118"/>
    </row>
    <row r="719" spans="2:11">
      <c r="B719" s="117"/>
      <c r="C719" s="117"/>
      <c r="D719" s="117"/>
      <c r="E719" s="118"/>
      <c r="F719" s="118"/>
      <c r="G719" s="118"/>
      <c r="H719" s="118"/>
      <c r="I719" s="118"/>
      <c r="J719" s="118"/>
      <c r="K719" s="118"/>
    </row>
    <row r="720" spans="2:11">
      <c r="B720" s="117"/>
      <c r="C720" s="117"/>
      <c r="D720" s="117"/>
      <c r="E720" s="118"/>
      <c r="F720" s="118"/>
      <c r="G720" s="118"/>
      <c r="H720" s="118"/>
      <c r="I720" s="118"/>
      <c r="J720" s="118"/>
      <c r="K720" s="118"/>
    </row>
    <row r="721" spans="2:11">
      <c r="B721" s="117"/>
      <c r="C721" s="117"/>
      <c r="D721" s="117"/>
      <c r="E721" s="118"/>
      <c r="F721" s="118"/>
      <c r="G721" s="118"/>
      <c r="H721" s="118"/>
      <c r="I721" s="118"/>
      <c r="J721" s="118"/>
      <c r="K721" s="118"/>
    </row>
    <row r="722" spans="2:11">
      <c r="B722" s="117"/>
      <c r="C722" s="117"/>
      <c r="D722" s="117"/>
      <c r="E722" s="118"/>
      <c r="F722" s="118"/>
      <c r="G722" s="118"/>
      <c r="H722" s="118"/>
      <c r="I722" s="118"/>
      <c r="J722" s="118"/>
      <c r="K722" s="118"/>
    </row>
    <row r="723" spans="2:11">
      <c r="B723" s="117"/>
      <c r="C723" s="117"/>
      <c r="D723" s="117"/>
      <c r="E723" s="118"/>
      <c r="F723" s="118"/>
      <c r="G723" s="118"/>
      <c r="H723" s="118"/>
      <c r="I723" s="118"/>
      <c r="J723" s="118"/>
      <c r="K723" s="118"/>
    </row>
    <row r="724" spans="2:11">
      <c r="B724" s="117"/>
      <c r="C724" s="117"/>
      <c r="D724" s="117"/>
      <c r="E724" s="118"/>
      <c r="F724" s="118"/>
      <c r="G724" s="118"/>
      <c r="H724" s="118"/>
      <c r="I724" s="118"/>
      <c r="J724" s="118"/>
      <c r="K724" s="118"/>
    </row>
    <row r="725" spans="2:11">
      <c r="B725" s="117"/>
      <c r="C725" s="117"/>
      <c r="D725" s="117"/>
      <c r="E725" s="118"/>
      <c r="F725" s="118"/>
      <c r="G725" s="118"/>
      <c r="H725" s="118"/>
      <c r="I725" s="118"/>
      <c r="J725" s="118"/>
      <c r="K725" s="118"/>
    </row>
    <row r="726" spans="2:11">
      <c r="B726" s="117"/>
      <c r="C726" s="117"/>
      <c r="D726" s="117"/>
      <c r="E726" s="118"/>
      <c r="F726" s="118"/>
      <c r="G726" s="118"/>
      <c r="H726" s="118"/>
      <c r="I726" s="118"/>
      <c r="J726" s="118"/>
      <c r="K726" s="118"/>
    </row>
    <row r="727" spans="2:11">
      <c r="B727" s="117"/>
      <c r="C727" s="117"/>
      <c r="D727" s="117"/>
      <c r="E727" s="118"/>
      <c r="F727" s="118"/>
      <c r="G727" s="118"/>
      <c r="H727" s="118"/>
      <c r="I727" s="118"/>
      <c r="J727" s="118"/>
      <c r="K727" s="118"/>
    </row>
    <row r="728" spans="2:11">
      <c r="B728" s="117"/>
      <c r="C728" s="117"/>
      <c r="D728" s="117"/>
      <c r="E728" s="118"/>
      <c r="F728" s="118"/>
      <c r="G728" s="118"/>
      <c r="H728" s="118"/>
      <c r="I728" s="118"/>
      <c r="J728" s="118"/>
      <c r="K728" s="118"/>
    </row>
    <row r="729" spans="2:11">
      <c r="B729" s="117"/>
      <c r="C729" s="117"/>
      <c r="D729" s="117"/>
      <c r="E729" s="118"/>
      <c r="F729" s="118"/>
      <c r="G729" s="118"/>
      <c r="H729" s="118"/>
      <c r="I729" s="118"/>
      <c r="J729" s="118"/>
      <c r="K729" s="118"/>
    </row>
    <row r="730" spans="2:11">
      <c r="B730" s="117"/>
      <c r="C730" s="117"/>
      <c r="D730" s="117"/>
      <c r="E730" s="118"/>
      <c r="F730" s="118"/>
      <c r="G730" s="118"/>
      <c r="H730" s="118"/>
      <c r="I730" s="118"/>
      <c r="J730" s="118"/>
      <c r="K730" s="118"/>
    </row>
    <row r="731" spans="2:11">
      <c r="B731" s="117"/>
      <c r="C731" s="117"/>
      <c r="D731" s="117"/>
      <c r="E731" s="118"/>
      <c r="F731" s="118"/>
      <c r="G731" s="118"/>
      <c r="H731" s="118"/>
      <c r="I731" s="118"/>
      <c r="J731" s="118"/>
      <c r="K731" s="118"/>
    </row>
    <row r="732" spans="2:11">
      <c r="B732" s="117"/>
      <c r="C732" s="117"/>
      <c r="D732" s="117"/>
      <c r="E732" s="118"/>
      <c r="F732" s="118"/>
      <c r="G732" s="118"/>
      <c r="H732" s="118"/>
      <c r="I732" s="118"/>
      <c r="J732" s="118"/>
      <c r="K732" s="118"/>
    </row>
    <row r="733" spans="2:11">
      <c r="B733" s="117"/>
      <c r="C733" s="117"/>
      <c r="D733" s="117"/>
      <c r="E733" s="118"/>
      <c r="F733" s="118"/>
      <c r="G733" s="118"/>
      <c r="H733" s="118"/>
      <c r="I733" s="118"/>
      <c r="J733" s="118"/>
      <c r="K733" s="118"/>
    </row>
    <row r="734" spans="2:11">
      <c r="B734" s="117"/>
      <c r="C734" s="117"/>
      <c r="D734" s="117"/>
      <c r="E734" s="118"/>
      <c r="F734" s="118"/>
      <c r="G734" s="118"/>
      <c r="H734" s="118"/>
      <c r="I734" s="118"/>
      <c r="J734" s="118"/>
      <c r="K734" s="118"/>
    </row>
    <row r="735" spans="2:11">
      <c r="B735" s="117"/>
      <c r="C735" s="117"/>
      <c r="D735" s="117"/>
      <c r="E735" s="118"/>
      <c r="F735" s="118"/>
      <c r="G735" s="118"/>
      <c r="H735" s="118"/>
      <c r="I735" s="118"/>
      <c r="J735" s="118"/>
      <c r="K735" s="118"/>
    </row>
    <row r="736" spans="2:11">
      <c r="B736" s="117"/>
      <c r="C736" s="117"/>
      <c r="D736" s="117"/>
      <c r="E736" s="118"/>
      <c r="F736" s="118"/>
      <c r="G736" s="118"/>
      <c r="H736" s="118"/>
      <c r="I736" s="118"/>
      <c r="J736" s="118"/>
      <c r="K736" s="118"/>
    </row>
    <row r="737" spans="2:11">
      <c r="B737" s="117"/>
      <c r="C737" s="117"/>
      <c r="D737" s="117"/>
      <c r="E737" s="118"/>
      <c r="F737" s="118"/>
      <c r="G737" s="118"/>
      <c r="H737" s="118"/>
      <c r="I737" s="118"/>
      <c r="J737" s="118"/>
      <c r="K737" s="118"/>
    </row>
    <row r="738" spans="2:11">
      <c r="B738" s="117"/>
      <c r="C738" s="117"/>
      <c r="D738" s="117"/>
      <c r="E738" s="118"/>
      <c r="F738" s="118"/>
      <c r="G738" s="118"/>
      <c r="H738" s="118"/>
      <c r="I738" s="118"/>
      <c r="J738" s="118"/>
      <c r="K738" s="118"/>
    </row>
    <row r="739" spans="2:11">
      <c r="B739" s="117"/>
      <c r="C739" s="117"/>
      <c r="D739" s="117"/>
      <c r="E739" s="118"/>
      <c r="F739" s="118"/>
      <c r="G739" s="118"/>
      <c r="H739" s="118"/>
      <c r="I739" s="118"/>
      <c r="J739" s="118"/>
      <c r="K739" s="118"/>
    </row>
    <row r="740" spans="2:11">
      <c r="B740" s="117"/>
      <c r="C740" s="117"/>
      <c r="D740" s="117"/>
      <c r="E740" s="118"/>
      <c r="F740" s="118"/>
      <c r="G740" s="118"/>
      <c r="H740" s="118"/>
      <c r="I740" s="118"/>
      <c r="J740" s="118"/>
      <c r="K740" s="118"/>
    </row>
    <row r="741" spans="2:11">
      <c r="B741" s="117"/>
      <c r="C741" s="117"/>
      <c r="D741" s="117"/>
      <c r="E741" s="118"/>
      <c r="F741" s="118"/>
      <c r="G741" s="118"/>
      <c r="H741" s="118"/>
      <c r="I741" s="118"/>
      <c r="J741" s="118"/>
      <c r="K741" s="118"/>
    </row>
    <row r="742" spans="2:11">
      <c r="B742" s="117"/>
      <c r="C742" s="117"/>
      <c r="D742" s="117"/>
      <c r="E742" s="118"/>
      <c r="F742" s="118"/>
      <c r="G742" s="118"/>
      <c r="H742" s="118"/>
      <c r="I742" s="118"/>
      <c r="J742" s="118"/>
      <c r="K742" s="118"/>
    </row>
    <row r="743" spans="2:11">
      <c r="B743" s="117"/>
      <c r="C743" s="117"/>
      <c r="D743" s="117"/>
      <c r="E743" s="118"/>
      <c r="F743" s="118"/>
      <c r="G743" s="118"/>
      <c r="H743" s="118"/>
      <c r="I743" s="118"/>
      <c r="J743" s="118"/>
      <c r="K743" s="118"/>
    </row>
    <row r="744" spans="2:11">
      <c r="B744" s="117"/>
      <c r="C744" s="117"/>
      <c r="D744" s="117"/>
      <c r="E744" s="118"/>
      <c r="F744" s="118"/>
      <c r="G744" s="118"/>
      <c r="H744" s="118"/>
      <c r="I744" s="118"/>
      <c r="J744" s="118"/>
      <c r="K744" s="118"/>
    </row>
    <row r="745" spans="2:11">
      <c r="B745" s="117"/>
      <c r="C745" s="117"/>
      <c r="D745" s="117"/>
      <c r="E745" s="118"/>
      <c r="F745" s="118"/>
      <c r="G745" s="118"/>
      <c r="H745" s="118"/>
      <c r="I745" s="118"/>
      <c r="J745" s="118"/>
      <c r="K745" s="118"/>
    </row>
    <row r="746" spans="2:11">
      <c r="B746" s="117"/>
      <c r="C746" s="117"/>
      <c r="D746" s="117"/>
      <c r="E746" s="118"/>
      <c r="F746" s="118"/>
      <c r="G746" s="118"/>
      <c r="H746" s="118"/>
      <c r="I746" s="118"/>
      <c r="J746" s="118"/>
      <c r="K746" s="118"/>
    </row>
    <row r="747" spans="2:11">
      <c r="B747" s="117"/>
      <c r="C747" s="117"/>
      <c r="D747" s="117"/>
      <c r="E747" s="118"/>
      <c r="F747" s="118"/>
      <c r="G747" s="118"/>
      <c r="H747" s="118"/>
      <c r="I747" s="118"/>
      <c r="J747" s="118"/>
      <c r="K747" s="118"/>
    </row>
    <row r="748" spans="2:11">
      <c r="B748" s="117"/>
      <c r="C748" s="117"/>
      <c r="D748" s="117"/>
      <c r="E748" s="118"/>
      <c r="F748" s="118"/>
      <c r="G748" s="118"/>
      <c r="H748" s="118"/>
      <c r="I748" s="118"/>
      <c r="J748" s="118"/>
      <c r="K748" s="118"/>
    </row>
    <row r="749" spans="2:11">
      <c r="B749" s="117"/>
      <c r="C749" s="117"/>
      <c r="D749" s="117"/>
      <c r="E749" s="118"/>
      <c r="F749" s="118"/>
      <c r="G749" s="118"/>
      <c r="H749" s="118"/>
      <c r="I749" s="118"/>
      <c r="J749" s="118"/>
      <c r="K749" s="118"/>
    </row>
    <row r="750" spans="2:11">
      <c r="B750" s="117"/>
      <c r="C750" s="117"/>
      <c r="D750" s="117"/>
      <c r="E750" s="118"/>
      <c r="F750" s="118"/>
      <c r="G750" s="118"/>
      <c r="H750" s="118"/>
      <c r="I750" s="118"/>
      <c r="J750" s="118"/>
      <c r="K750" s="118"/>
    </row>
    <row r="751" spans="2:11">
      <c r="B751" s="117"/>
      <c r="C751" s="117"/>
      <c r="D751" s="117"/>
      <c r="E751" s="118"/>
      <c r="F751" s="118"/>
      <c r="G751" s="118"/>
      <c r="H751" s="118"/>
      <c r="I751" s="118"/>
      <c r="J751" s="118"/>
      <c r="K751" s="118"/>
    </row>
    <row r="752" spans="2:11">
      <c r="B752" s="117"/>
      <c r="C752" s="117"/>
      <c r="D752" s="117"/>
      <c r="E752" s="118"/>
      <c r="F752" s="118"/>
      <c r="G752" s="118"/>
      <c r="H752" s="118"/>
      <c r="I752" s="118"/>
      <c r="J752" s="118"/>
      <c r="K752" s="118"/>
    </row>
    <row r="753" spans="2:11">
      <c r="B753" s="117"/>
      <c r="C753" s="117"/>
      <c r="D753" s="117"/>
      <c r="E753" s="118"/>
      <c r="F753" s="118"/>
      <c r="G753" s="118"/>
      <c r="H753" s="118"/>
      <c r="I753" s="118"/>
      <c r="J753" s="118"/>
      <c r="K753" s="118"/>
    </row>
    <row r="754" spans="2:11">
      <c r="B754" s="117"/>
      <c r="C754" s="117"/>
      <c r="D754" s="117"/>
      <c r="E754" s="118"/>
      <c r="F754" s="118"/>
      <c r="G754" s="118"/>
      <c r="H754" s="118"/>
      <c r="I754" s="118"/>
      <c r="J754" s="118"/>
      <c r="K754" s="118"/>
    </row>
    <row r="755" spans="2:11">
      <c r="B755" s="117"/>
      <c r="C755" s="117"/>
      <c r="D755" s="117"/>
      <c r="E755" s="118"/>
      <c r="F755" s="118"/>
      <c r="G755" s="118"/>
      <c r="H755" s="118"/>
      <c r="I755" s="118"/>
      <c r="J755" s="118"/>
      <c r="K755" s="118"/>
    </row>
    <row r="756" spans="2:11">
      <c r="B756" s="117"/>
      <c r="C756" s="117"/>
      <c r="D756" s="117"/>
      <c r="E756" s="118"/>
      <c r="F756" s="118"/>
      <c r="G756" s="118"/>
      <c r="H756" s="118"/>
      <c r="I756" s="118"/>
      <c r="J756" s="118"/>
      <c r="K756" s="118"/>
    </row>
    <row r="757" spans="2:11">
      <c r="B757" s="117"/>
      <c r="C757" s="117"/>
      <c r="D757" s="117"/>
      <c r="E757" s="118"/>
      <c r="F757" s="118"/>
      <c r="G757" s="118"/>
      <c r="H757" s="118"/>
      <c r="I757" s="118"/>
      <c r="J757" s="118"/>
      <c r="K757" s="118"/>
    </row>
    <row r="758" spans="2:11">
      <c r="B758" s="117"/>
      <c r="C758" s="117"/>
      <c r="D758" s="117"/>
      <c r="E758" s="118"/>
      <c r="F758" s="118"/>
      <c r="G758" s="118"/>
      <c r="H758" s="118"/>
      <c r="I758" s="118"/>
      <c r="J758" s="118"/>
      <c r="K758" s="118"/>
    </row>
    <row r="759" spans="2:11">
      <c r="B759" s="117"/>
      <c r="C759" s="117"/>
      <c r="D759" s="117"/>
      <c r="E759" s="118"/>
      <c r="F759" s="118"/>
      <c r="G759" s="118"/>
      <c r="H759" s="118"/>
      <c r="I759" s="118"/>
      <c r="J759" s="118"/>
      <c r="K759" s="118"/>
    </row>
    <row r="760" spans="2:11">
      <c r="B760" s="117"/>
      <c r="C760" s="117"/>
      <c r="D760" s="117"/>
      <c r="E760" s="118"/>
      <c r="F760" s="118"/>
      <c r="G760" s="118"/>
      <c r="H760" s="118"/>
      <c r="I760" s="118"/>
      <c r="J760" s="118"/>
      <c r="K760" s="118"/>
    </row>
    <row r="761" spans="2:11">
      <c r="B761" s="117"/>
      <c r="C761" s="117"/>
      <c r="D761" s="117"/>
      <c r="E761" s="118"/>
      <c r="F761" s="118"/>
      <c r="G761" s="118"/>
      <c r="H761" s="118"/>
      <c r="I761" s="118"/>
      <c r="J761" s="118"/>
      <c r="K761" s="118"/>
    </row>
    <row r="762" spans="2:11">
      <c r="B762" s="117"/>
      <c r="C762" s="117"/>
      <c r="D762" s="117"/>
      <c r="E762" s="118"/>
      <c r="F762" s="118"/>
      <c r="G762" s="118"/>
      <c r="H762" s="118"/>
      <c r="I762" s="118"/>
      <c r="J762" s="118"/>
      <c r="K762" s="118"/>
    </row>
    <row r="763" spans="2:11">
      <c r="B763" s="117"/>
      <c r="C763" s="117"/>
      <c r="D763" s="117"/>
      <c r="E763" s="118"/>
      <c r="F763" s="118"/>
      <c r="G763" s="118"/>
      <c r="H763" s="118"/>
      <c r="I763" s="118"/>
      <c r="J763" s="118"/>
      <c r="K763" s="118"/>
    </row>
    <row r="764" spans="2:11">
      <c r="B764" s="117"/>
      <c r="C764" s="117"/>
      <c r="D764" s="117"/>
      <c r="E764" s="118"/>
      <c r="F764" s="118"/>
      <c r="G764" s="118"/>
      <c r="H764" s="118"/>
      <c r="I764" s="118"/>
      <c r="J764" s="118"/>
      <c r="K764" s="118"/>
    </row>
    <row r="765" spans="2:11">
      <c r="B765" s="117"/>
      <c r="C765" s="117"/>
      <c r="D765" s="117"/>
      <c r="E765" s="118"/>
      <c r="F765" s="118"/>
      <c r="G765" s="118"/>
      <c r="H765" s="118"/>
      <c r="I765" s="118"/>
      <c r="J765" s="118"/>
      <c r="K765" s="118"/>
    </row>
    <row r="766" spans="2:11">
      <c r="B766" s="117"/>
      <c r="C766" s="117"/>
      <c r="D766" s="117"/>
      <c r="E766" s="118"/>
      <c r="F766" s="118"/>
      <c r="G766" s="118"/>
      <c r="H766" s="118"/>
      <c r="I766" s="118"/>
      <c r="J766" s="118"/>
      <c r="K766" s="118"/>
    </row>
    <row r="767" spans="2:11">
      <c r="B767" s="117"/>
      <c r="C767" s="117"/>
      <c r="D767" s="117"/>
      <c r="E767" s="118"/>
      <c r="F767" s="118"/>
      <c r="G767" s="118"/>
      <c r="H767" s="118"/>
      <c r="I767" s="118"/>
      <c r="J767" s="118"/>
      <c r="K767" s="118"/>
    </row>
    <row r="768" spans="2:11">
      <c r="B768" s="117"/>
      <c r="C768" s="117"/>
      <c r="D768" s="117"/>
      <c r="E768" s="118"/>
      <c r="F768" s="118"/>
      <c r="G768" s="118"/>
      <c r="H768" s="118"/>
      <c r="I768" s="118"/>
      <c r="J768" s="118"/>
      <c r="K768" s="118"/>
    </row>
    <row r="769" spans="2:11">
      <c r="B769" s="117"/>
      <c r="C769" s="117"/>
      <c r="D769" s="117"/>
      <c r="E769" s="118"/>
      <c r="F769" s="118"/>
      <c r="G769" s="118"/>
      <c r="H769" s="118"/>
      <c r="I769" s="118"/>
      <c r="J769" s="118"/>
      <c r="K769" s="118"/>
    </row>
    <row r="770" spans="2:11">
      <c r="B770" s="117"/>
      <c r="C770" s="117"/>
      <c r="D770" s="117"/>
      <c r="E770" s="118"/>
      <c r="F770" s="118"/>
      <c r="G770" s="118"/>
      <c r="H770" s="118"/>
      <c r="I770" s="118"/>
      <c r="J770" s="118"/>
      <c r="K770" s="118"/>
    </row>
    <row r="771" spans="2:11">
      <c r="B771" s="117"/>
      <c r="C771" s="117"/>
      <c r="D771" s="117"/>
      <c r="E771" s="118"/>
      <c r="F771" s="118"/>
      <c r="G771" s="118"/>
      <c r="H771" s="118"/>
      <c r="I771" s="118"/>
      <c r="J771" s="118"/>
      <c r="K771" s="118"/>
    </row>
    <row r="772" spans="2:11">
      <c r="B772" s="117"/>
      <c r="C772" s="117"/>
      <c r="D772" s="117"/>
      <c r="E772" s="118"/>
      <c r="F772" s="118"/>
      <c r="G772" s="118"/>
      <c r="H772" s="118"/>
      <c r="I772" s="118"/>
      <c r="J772" s="118"/>
      <c r="K772" s="118"/>
    </row>
    <row r="773" spans="2:11">
      <c r="B773" s="117"/>
      <c r="C773" s="117"/>
      <c r="D773" s="117"/>
      <c r="E773" s="118"/>
      <c r="F773" s="118"/>
      <c r="G773" s="118"/>
      <c r="H773" s="118"/>
      <c r="I773" s="118"/>
      <c r="J773" s="118"/>
      <c r="K773" s="118"/>
    </row>
    <row r="774" spans="2:11">
      <c r="B774" s="117"/>
      <c r="C774" s="117"/>
      <c r="D774" s="117"/>
      <c r="E774" s="118"/>
      <c r="F774" s="118"/>
      <c r="G774" s="118"/>
      <c r="H774" s="118"/>
      <c r="I774" s="118"/>
      <c r="J774" s="118"/>
      <c r="K774" s="118"/>
    </row>
    <row r="775" spans="2:11">
      <c r="B775" s="117"/>
      <c r="C775" s="117"/>
      <c r="D775" s="117"/>
      <c r="E775" s="118"/>
      <c r="F775" s="118"/>
      <c r="G775" s="118"/>
      <c r="H775" s="118"/>
      <c r="I775" s="118"/>
      <c r="J775" s="118"/>
      <c r="K775" s="118"/>
    </row>
    <row r="776" spans="2:11">
      <c r="B776" s="117"/>
      <c r="C776" s="117"/>
      <c r="D776" s="117"/>
      <c r="E776" s="118"/>
      <c r="F776" s="118"/>
      <c r="G776" s="118"/>
      <c r="H776" s="118"/>
      <c r="I776" s="118"/>
      <c r="J776" s="118"/>
      <c r="K776" s="118"/>
    </row>
    <row r="777" spans="2:11">
      <c r="B777" s="117"/>
      <c r="C777" s="117"/>
      <c r="D777" s="117"/>
      <c r="E777" s="118"/>
      <c r="F777" s="118"/>
      <c r="G777" s="118"/>
      <c r="H777" s="118"/>
      <c r="I777" s="118"/>
      <c r="J777" s="118"/>
      <c r="K777" s="118"/>
    </row>
    <row r="778" spans="2:11">
      <c r="B778" s="117"/>
      <c r="C778" s="117"/>
      <c r="D778" s="117"/>
      <c r="E778" s="118"/>
      <c r="F778" s="118"/>
      <c r="G778" s="118"/>
      <c r="H778" s="118"/>
      <c r="I778" s="118"/>
      <c r="J778" s="118"/>
      <c r="K778" s="118"/>
    </row>
    <row r="779" spans="2:11">
      <c r="B779" s="117"/>
      <c r="C779" s="117"/>
      <c r="D779" s="117"/>
      <c r="E779" s="118"/>
      <c r="F779" s="118"/>
      <c r="G779" s="118"/>
      <c r="H779" s="118"/>
      <c r="I779" s="118"/>
      <c r="J779" s="118"/>
      <c r="K779" s="118"/>
    </row>
    <row r="780" spans="2:11">
      <c r="B780" s="117"/>
      <c r="C780" s="117"/>
      <c r="D780" s="117"/>
      <c r="E780" s="118"/>
      <c r="F780" s="118"/>
      <c r="G780" s="118"/>
      <c r="H780" s="118"/>
      <c r="I780" s="118"/>
      <c r="J780" s="118"/>
      <c r="K780" s="118"/>
    </row>
    <row r="781" spans="2:11">
      <c r="B781" s="117"/>
      <c r="C781" s="117"/>
      <c r="D781" s="117"/>
      <c r="E781" s="118"/>
      <c r="F781" s="118"/>
      <c r="G781" s="118"/>
      <c r="H781" s="118"/>
      <c r="I781" s="118"/>
      <c r="J781" s="118"/>
      <c r="K781" s="118"/>
    </row>
    <row r="782" spans="2:11">
      <c r="B782" s="117"/>
      <c r="C782" s="117"/>
      <c r="D782" s="117"/>
      <c r="E782" s="118"/>
      <c r="F782" s="118"/>
      <c r="G782" s="118"/>
      <c r="H782" s="118"/>
      <c r="I782" s="118"/>
      <c r="J782" s="118"/>
      <c r="K782" s="118"/>
    </row>
    <row r="783" spans="2:11">
      <c r="B783" s="117"/>
      <c r="C783" s="117"/>
      <c r="D783" s="117"/>
      <c r="E783" s="118"/>
      <c r="F783" s="118"/>
      <c r="G783" s="118"/>
      <c r="H783" s="118"/>
      <c r="I783" s="118"/>
      <c r="J783" s="118"/>
      <c r="K783" s="118"/>
    </row>
    <row r="784" spans="2:11">
      <c r="B784" s="117"/>
      <c r="C784" s="117"/>
      <c r="D784" s="117"/>
      <c r="E784" s="118"/>
      <c r="F784" s="118"/>
      <c r="G784" s="118"/>
      <c r="H784" s="118"/>
      <c r="I784" s="118"/>
      <c r="J784" s="118"/>
      <c r="K784" s="118"/>
    </row>
    <row r="785" spans="2:11">
      <c r="B785" s="117"/>
      <c r="C785" s="117"/>
      <c r="D785" s="117"/>
      <c r="E785" s="118"/>
      <c r="F785" s="118"/>
      <c r="G785" s="118"/>
      <c r="H785" s="118"/>
      <c r="I785" s="118"/>
      <c r="J785" s="118"/>
      <c r="K785" s="118"/>
    </row>
    <row r="786" spans="2:11">
      <c r="B786" s="117"/>
      <c r="C786" s="117"/>
      <c r="D786" s="117"/>
      <c r="E786" s="118"/>
      <c r="F786" s="118"/>
      <c r="G786" s="118"/>
      <c r="H786" s="118"/>
      <c r="I786" s="118"/>
      <c r="J786" s="118"/>
      <c r="K786" s="118"/>
    </row>
    <row r="787" spans="2:11">
      <c r="B787" s="117"/>
      <c r="C787" s="117"/>
      <c r="D787" s="117"/>
      <c r="E787" s="118"/>
      <c r="F787" s="118"/>
      <c r="G787" s="118"/>
      <c r="H787" s="118"/>
      <c r="I787" s="118"/>
      <c r="J787" s="118"/>
      <c r="K787" s="118"/>
    </row>
    <row r="788" spans="2:11">
      <c r="B788" s="117"/>
      <c r="C788" s="117"/>
      <c r="D788" s="117"/>
      <c r="E788" s="118"/>
      <c r="F788" s="118"/>
      <c r="G788" s="118"/>
      <c r="H788" s="118"/>
      <c r="I788" s="118"/>
      <c r="J788" s="118"/>
      <c r="K788" s="118"/>
    </row>
    <row r="789" spans="2:11">
      <c r="B789" s="117"/>
      <c r="C789" s="117"/>
      <c r="D789" s="117"/>
      <c r="E789" s="118"/>
      <c r="F789" s="118"/>
      <c r="G789" s="118"/>
      <c r="H789" s="118"/>
      <c r="I789" s="118"/>
      <c r="J789" s="118"/>
      <c r="K789" s="118"/>
    </row>
    <row r="790" spans="2:11">
      <c r="B790" s="117"/>
      <c r="C790" s="117"/>
      <c r="D790" s="117"/>
      <c r="E790" s="118"/>
      <c r="F790" s="118"/>
      <c r="G790" s="118"/>
      <c r="H790" s="118"/>
      <c r="I790" s="118"/>
      <c r="J790" s="118"/>
      <c r="K790" s="118"/>
    </row>
    <row r="791" spans="2:11">
      <c r="B791" s="117"/>
      <c r="C791" s="117"/>
      <c r="D791" s="117"/>
      <c r="E791" s="118"/>
      <c r="F791" s="118"/>
      <c r="G791" s="118"/>
      <c r="H791" s="118"/>
      <c r="I791" s="118"/>
      <c r="J791" s="118"/>
      <c r="K791" s="118"/>
    </row>
    <row r="792" spans="2:11">
      <c r="B792" s="117"/>
      <c r="C792" s="117"/>
      <c r="D792" s="117"/>
      <c r="E792" s="118"/>
      <c r="F792" s="118"/>
      <c r="G792" s="118"/>
      <c r="H792" s="118"/>
      <c r="I792" s="118"/>
      <c r="J792" s="118"/>
      <c r="K792" s="118"/>
    </row>
    <row r="793" spans="2:11">
      <c r="B793" s="117"/>
      <c r="C793" s="117"/>
      <c r="D793" s="117"/>
      <c r="E793" s="118"/>
      <c r="F793" s="118"/>
      <c r="G793" s="118"/>
      <c r="H793" s="118"/>
      <c r="I793" s="118"/>
      <c r="J793" s="118"/>
      <c r="K793" s="118"/>
    </row>
    <row r="794" spans="2:11">
      <c r="B794" s="117"/>
      <c r="C794" s="117"/>
      <c r="D794" s="117"/>
      <c r="E794" s="118"/>
      <c r="F794" s="118"/>
      <c r="G794" s="118"/>
      <c r="H794" s="118"/>
      <c r="I794" s="118"/>
      <c r="J794" s="118"/>
      <c r="K794" s="118"/>
    </row>
    <row r="795" spans="2:11">
      <c r="B795" s="117"/>
      <c r="C795" s="117"/>
      <c r="D795" s="117"/>
      <c r="E795" s="118"/>
      <c r="F795" s="118"/>
      <c r="G795" s="118"/>
      <c r="H795" s="118"/>
      <c r="I795" s="118"/>
      <c r="J795" s="118"/>
      <c r="K795" s="118"/>
    </row>
    <row r="796" spans="2:11">
      <c r="B796" s="117"/>
      <c r="C796" s="117"/>
      <c r="D796" s="117"/>
      <c r="E796" s="118"/>
      <c r="F796" s="118"/>
      <c r="G796" s="118"/>
      <c r="H796" s="118"/>
      <c r="I796" s="118"/>
      <c r="J796" s="118"/>
      <c r="K796" s="118"/>
    </row>
    <row r="797" spans="2:11">
      <c r="B797" s="117"/>
      <c r="C797" s="117"/>
      <c r="D797" s="117"/>
      <c r="E797" s="118"/>
      <c r="F797" s="118"/>
      <c r="G797" s="118"/>
      <c r="H797" s="118"/>
      <c r="I797" s="118"/>
      <c r="J797" s="118"/>
      <c r="K797" s="118"/>
    </row>
    <row r="798" spans="2:11">
      <c r="B798" s="117"/>
      <c r="C798" s="117"/>
      <c r="D798" s="117"/>
      <c r="E798" s="118"/>
      <c r="F798" s="118"/>
      <c r="G798" s="118"/>
      <c r="H798" s="118"/>
      <c r="I798" s="118"/>
      <c r="J798" s="118"/>
      <c r="K798" s="118"/>
    </row>
    <row r="799" spans="2:11">
      <c r="B799" s="117"/>
      <c r="C799" s="117"/>
      <c r="D799" s="117"/>
      <c r="E799" s="118"/>
      <c r="F799" s="118"/>
      <c r="G799" s="118"/>
      <c r="H799" s="118"/>
      <c r="I799" s="118"/>
      <c r="J799" s="118"/>
      <c r="K799" s="118"/>
    </row>
    <row r="800" spans="2:11">
      <c r="B800" s="117"/>
      <c r="C800" s="117"/>
      <c r="D800" s="117"/>
      <c r="E800" s="118"/>
      <c r="F800" s="118"/>
      <c r="G800" s="118"/>
      <c r="H800" s="118"/>
      <c r="I800" s="118"/>
      <c r="J800" s="118"/>
      <c r="K800" s="118"/>
    </row>
    <row r="801" spans="2:11">
      <c r="B801" s="117"/>
      <c r="C801" s="117"/>
      <c r="D801" s="117"/>
      <c r="E801" s="118"/>
      <c r="F801" s="118"/>
      <c r="G801" s="118"/>
      <c r="H801" s="118"/>
      <c r="I801" s="118"/>
      <c r="J801" s="118"/>
      <c r="K801" s="118"/>
    </row>
    <row r="802" spans="2:11">
      <c r="B802" s="117"/>
      <c r="C802" s="117"/>
      <c r="D802" s="117"/>
      <c r="E802" s="118"/>
      <c r="F802" s="118"/>
      <c r="G802" s="118"/>
      <c r="H802" s="118"/>
      <c r="I802" s="118"/>
      <c r="J802" s="118"/>
      <c r="K802" s="118"/>
    </row>
    <row r="803" spans="2:11">
      <c r="B803" s="117"/>
      <c r="C803" s="117"/>
      <c r="D803" s="117"/>
      <c r="E803" s="118"/>
      <c r="F803" s="118"/>
      <c r="G803" s="118"/>
      <c r="H803" s="118"/>
      <c r="I803" s="118"/>
      <c r="J803" s="118"/>
      <c r="K803" s="118"/>
    </row>
    <row r="804" spans="2:11">
      <c r="B804" s="117"/>
      <c r="C804" s="117"/>
      <c r="D804" s="117"/>
      <c r="E804" s="118"/>
      <c r="F804" s="118"/>
      <c r="G804" s="118"/>
      <c r="H804" s="118"/>
      <c r="I804" s="118"/>
      <c r="J804" s="118"/>
      <c r="K804" s="118"/>
    </row>
    <row r="805" spans="2:11">
      <c r="B805" s="117"/>
      <c r="C805" s="117"/>
      <c r="D805" s="117"/>
      <c r="E805" s="118"/>
      <c r="F805" s="118"/>
      <c r="G805" s="118"/>
      <c r="H805" s="118"/>
      <c r="I805" s="118"/>
      <c r="J805" s="118"/>
      <c r="K805" s="118"/>
    </row>
    <row r="806" spans="2:11">
      <c r="B806" s="117"/>
      <c r="C806" s="117"/>
      <c r="D806" s="117"/>
      <c r="E806" s="118"/>
      <c r="F806" s="118"/>
      <c r="G806" s="118"/>
      <c r="H806" s="118"/>
      <c r="I806" s="118"/>
      <c r="J806" s="118"/>
      <c r="K806" s="118"/>
    </row>
    <row r="807" spans="2:11">
      <c r="B807" s="117"/>
      <c r="C807" s="117"/>
      <c r="D807" s="117"/>
      <c r="E807" s="118"/>
      <c r="F807" s="118"/>
      <c r="G807" s="118"/>
      <c r="H807" s="118"/>
      <c r="I807" s="118"/>
      <c r="J807" s="118"/>
      <c r="K807" s="118"/>
    </row>
    <row r="808" spans="2:11">
      <c r="B808" s="117"/>
      <c r="C808" s="117"/>
      <c r="D808" s="117"/>
      <c r="E808" s="118"/>
      <c r="F808" s="118"/>
      <c r="G808" s="118"/>
      <c r="H808" s="118"/>
      <c r="I808" s="118"/>
      <c r="J808" s="118"/>
      <c r="K808" s="118"/>
    </row>
    <row r="809" spans="2:11">
      <c r="B809" s="117"/>
      <c r="C809" s="117"/>
      <c r="D809" s="117"/>
      <c r="E809" s="118"/>
      <c r="F809" s="118"/>
      <c r="G809" s="118"/>
      <c r="H809" s="118"/>
      <c r="I809" s="118"/>
      <c r="J809" s="118"/>
      <c r="K809" s="118"/>
    </row>
    <row r="810" spans="2:11">
      <c r="B810" s="117"/>
      <c r="C810" s="117"/>
      <c r="D810" s="117"/>
      <c r="E810" s="118"/>
      <c r="F810" s="118"/>
      <c r="G810" s="118"/>
      <c r="H810" s="118"/>
      <c r="I810" s="118"/>
      <c r="J810" s="118"/>
      <c r="K810" s="118"/>
    </row>
    <row r="811" spans="2:11">
      <c r="B811" s="117"/>
      <c r="C811" s="117"/>
      <c r="D811" s="117"/>
      <c r="E811" s="118"/>
      <c r="F811" s="118"/>
      <c r="G811" s="118"/>
      <c r="H811" s="118"/>
      <c r="I811" s="118"/>
      <c r="J811" s="118"/>
      <c r="K811" s="118"/>
    </row>
    <row r="812" spans="2:11">
      <c r="B812" s="117"/>
      <c r="C812" s="117"/>
      <c r="D812" s="117"/>
      <c r="E812" s="118"/>
      <c r="F812" s="118"/>
      <c r="G812" s="118"/>
      <c r="H812" s="118"/>
      <c r="I812" s="118"/>
      <c r="J812" s="118"/>
      <c r="K812" s="118"/>
    </row>
    <row r="813" spans="2:11">
      <c r="B813" s="117"/>
      <c r="C813" s="117"/>
      <c r="D813" s="117"/>
      <c r="E813" s="118"/>
      <c r="F813" s="118"/>
      <c r="G813" s="118"/>
      <c r="H813" s="118"/>
      <c r="I813" s="118"/>
      <c r="J813" s="118"/>
      <c r="K813" s="118"/>
    </row>
    <row r="814" spans="2:11">
      <c r="B814" s="117"/>
      <c r="C814" s="117"/>
      <c r="D814" s="117"/>
      <c r="E814" s="118"/>
      <c r="F814" s="118"/>
      <c r="G814" s="118"/>
      <c r="H814" s="118"/>
      <c r="I814" s="118"/>
      <c r="J814" s="118"/>
      <c r="K814" s="118"/>
    </row>
    <row r="815" spans="2:11">
      <c r="B815" s="117"/>
      <c r="C815" s="117"/>
      <c r="D815" s="117"/>
      <c r="E815" s="118"/>
      <c r="F815" s="118"/>
      <c r="G815" s="118"/>
      <c r="H815" s="118"/>
      <c r="I815" s="118"/>
      <c r="J815" s="118"/>
      <c r="K815" s="118"/>
    </row>
    <row r="816" spans="2:11">
      <c r="B816" s="117"/>
      <c r="C816" s="117"/>
      <c r="D816" s="117"/>
      <c r="E816" s="118"/>
      <c r="F816" s="118"/>
      <c r="G816" s="118"/>
      <c r="H816" s="118"/>
      <c r="I816" s="118"/>
      <c r="J816" s="118"/>
      <c r="K816" s="118"/>
    </row>
    <row r="817" spans="2:11">
      <c r="B817" s="117"/>
      <c r="C817" s="117"/>
      <c r="D817" s="117"/>
      <c r="E817" s="118"/>
      <c r="F817" s="118"/>
      <c r="G817" s="118"/>
      <c r="H817" s="118"/>
      <c r="I817" s="118"/>
      <c r="J817" s="118"/>
      <c r="K817" s="118"/>
    </row>
    <row r="818" spans="2:11">
      <c r="B818" s="117"/>
      <c r="C818" s="117"/>
      <c r="D818" s="117"/>
      <c r="E818" s="118"/>
      <c r="F818" s="118"/>
      <c r="G818" s="118"/>
      <c r="H818" s="118"/>
      <c r="I818" s="118"/>
      <c r="J818" s="118"/>
      <c r="K818" s="118"/>
    </row>
    <row r="819" spans="2:11">
      <c r="B819" s="117"/>
      <c r="C819" s="117"/>
      <c r="D819" s="117"/>
      <c r="E819" s="118"/>
      <c r="F819" s="118"/>
      <c r="G819" s="118"/>
      <c r="H819" s="118"/>
      <c r="I819" s="118"/>
      <c r="J819" s="118"/>
      <c r="K819" s="118"/>
    </row>
    <row r="820" spans="2:11">
      <c r="B820" s="117"/>
      <c r="C820" s="117"/>
      <c r="D820" s="117"/>
      <c r="E820" s="118"/>
      <c r="F820" s="118"/>
      <c r="G820" s="118"/>
      <c r="H820" s="118"/>
      <c r="I820" s="118"/>
      <c r="J820" s="118"/>
      <c r="K820" s="118"/>
    </row>
    <row r="821" spans="2:11">
      <c r="B821" s="117"/>
      <c r="C821" s="117"/>
      <c r="D821" s="117"/>
      <c r="E821" s="118"/>
      <c r="F821" s="118"/>
      <c r="G821" s="118"/>
      <c r="H821" s="118"/>
      <c r="I821" s="118"/>
      <c r="J821" s="118"/>
      <c r="K821" s="118"/>
    </row>
    <row r="822" spans="2:11">
      <c r="B822" s="117"/>
      <c r="C822" s="117"/>
      <c r="D822" s="117"/>
      <c r="E822" s="118"/>
      <c r="F822" s="118"/>
      <c r="G822" s="118"/>
      <c r="H822" s="118"/>
      <c r="I822" s="118"/>
      <c r="J822" s="118"/>
      <c r="K822" s="118"/>
    </row>
    <row r="823" spans="2:11">
      <c r="B823" s="117"/>
      <c r="C823" s="117"/>
      <c r="D823" s="117"/>
      <c r="E823" s="118"/>
      <c r="F823" s="118"/>
      <c r="G823" s="118"/>
      <c r="H823" s="118"/>
      <c r="I823" s="118"/>
      <c r="J823" s="118"/>
      <c r="K823" s="118"/>
    </row>
    <row r="824" spans="2:11">
      <c r="B824" s="117"/>
      <c r="C824" s="117"/>
      <c r="D824" s="117"/>
      <c r="E824" s="118"/>
      <c r="F824" s="118"/>
      <c r="G824" s="118"/>
      <c r="H824" s="118"/>
      <c r="I824" s="118"/>
      <c r="J824" s="118"/>
      <c r="K824" s="118"/>
    </row>
    <row r="825" spans="2:11">
      <c r="B825" s="117"/>
      <c r="C825" s="117"/>
      <c r="D825" s="117"/>
      <c r="E825" s="118"/>
      <c r="F825" s="118"/>
      <c r="G825" s="118"/>
      <c r="H825" s="118"/>
      <c r="I825" s="118"/>
      <c r="J825" s="118"/>
      <c r="K825" s="118"/>
    </row>
    <row r="826" spans="2:11">
      <c r="B826" s="117"/>
      <c r="C826" s="117"/>
      <c r="D826" s="117"/>
      <c r="E826" s="118"/>
      <c r="F826" s="118"/>
      <c r="G826" s="118"/>
      <c r="H826" s="118"/>
      <c r="I826" s="118"/>
      <c r="J826" s="118"/>
      <c r="K826" s="118"/>
    </row>
    <row r="827" spans="2:11">
      <c r="B827" s="117"/>
      <c r="C827" s="117"/>
      <c r="D827" s="117"/>
      <c r="E827" s="118"/>
      <c r="F827" s="118"/>
      <c r="G827" s="118"/>
      <c r="H827" s="118"/>
      <c r="I827" s="118"/>
      <c r="J827" s="118"/>
      <c r="K827" s="118"/>
    </row>
    <row r="828" spans="2:11">
      <c r="B828" s="117"/>
      <c r="C828" s="117"/>
      <c r="D828" s="117"/>
      <c r="E828" s="118"/>
      <c r="F828" s="118"/>
      <c r="G828" s="118"/>
      <c r="H828" s="118"/>
      <c r="I828" s="118"/>
      <c r="J828" s="118"/>
      <c r="K828" s="118"/>
    </row>
    <row r="829" spans="2:11">
      <c r="B829" s="117"/>
      <c r="C829" s="117"/>
      <c r="D829" s="117"/>
      <c r="E829" s="118"/>
      <c r="F829" s="118"/>
      <c r="G829" s="118"/>
      <c r="H829" s="118"/>
      <c r="I829" s="118"/>
      <c r="J829" s="118"/>
      <c r="K829" s="118"/>
    </row>
    <row r="830" spans="2:11">
      <c r="B830" s="117"/>
      <c r="C830" s="117"/>
      <c r="D830" s="117"/>
      <c r="E830" s="118"/>
      <c r="F830" s="118"/>
      <c r="G830" s="118"/>
      <c r="H830" s="118"/>
      <c r="I830" s="118"/>
      <c r="J830" s="118"/>
      <c r="K830" s="118"/>
    </row>
    <row r="831" spans="2:11">
      <c r="B831" s="117"/>
      <c r="C831" s="117"/>
      <c r="D831" s="117"/>
      <c r="E831" s="118"/>
      <c r="F831" s="118"/>
      <c r="G831" s="118"/>
      <c r="H831" s="118"/>
      <c r="I831" s="118"/>
      <c r="J831" s="118"/>
      <c r="K831" s="118"/>
    </row>
    <row r="832" spans="2:11">
      <c r="B832" s="117"/>
      <c r="C832" s="117"/>
      <c r="D832" s="117"/>
      <c r="E832" s="118"/>
      <c r="F832" s="118"/>
      <c r="G832" s="118"/>
      <c r="H832" s="118"/>
      <c r="I832" s="118"/>
      <c r="J832" s="118"/>
      <c r="K832" s="118"/>
    </row>
    <row r="833" spans="2:11">
      <c r="B833" s="117"/>
      <c r="C833" s="117"/>
      <c r="D833" s="117"/>
      <c r="E833" s="118"/>
      <c r="F833" s="118"/>
      <c r="G833" s="118"/>
      <c r="H833" s="118"/>
      <c r="I833" s="118"/>
      <c r="J833" s="118"/>
      <c r="K833" s="118"/>
    </row>
    <row r="834" spans="2:11">
      <c r="B834" s="117"/>
      <c r="C834" s="117"/>
      <c r="D834" s="117"/>
      <c r="E834" s="118"/>
      <c r="F834" s="118"/>
      <c r="G834" s="118"/>
      <c r="H834" s="118"/>
      <c r="I834" s="118"/>
      <c r="J834" s="118"/>
      <c r="K834" s="118"/>
    </row>
    <row r="835" spans="2:11">
      <c r="B835" s="117"/>
      <c r="C835" s="117"/>
      <c r="D835" s="117"/>
      <c r="E835" s="118"/>
      <c r="F835" s="118"/>
      <c r="G835" s="118"/>
      <c r="H835" s="118"/>
      <c r="I835" s="118"/>
      <c r="J835" s="118"/>
      <c r="K835" s="118"/>
    </row>
    <row r="836" spans="2:11">
      <c r="B836" s="117"/>
      <c r="C836" s="117"/>
      <c r="D836" s="117"/>
      <c r="E836" s="118"/>
      <c r="F836" s="118"/>
      <c r="G836" s="118"/>
      <c r="H836" s="118"/>
      <c r="I836" s="118"/>
      <c r="J836" s="118"/>
      <c r="K836" s="118"/>
    </row>
    <row r="837" spans="2:11">
      <c r="B837" s="117"/>
      <c r="C837" s="117"/>
      <c r="D837" s="117"/>
      <c r="E837" s="118"/>
      <c r="F837" s="118"/>
      <c r="G837" s="118"/>
      <c r="H837" s="118"/>
      <c r="I837" s="118"/>
      <c r="J837" s="118"/>
      <c r="K837" s="118"/>
    </row>
    <row r="838" spans="2:11">
      <c r="B838" s="117"/>
      <c r="C838" s="117"/>
      <c r="D838" s="117"/>
      <c r="E838" s="118"/>
      <c r="F838" s="118"/>
      <c r="G838" s="118"/>
      <c r="H838" s="118"/>
      <c r="I838" s="118"/>
      <c r="J838" s="118"/>
      <c r="K838" s="118"/>
    </row>
    <row r="839" spans="2:11">
      <c r="B839" s="117"/>
      <c r="C839" s="117"/>
      <c r="D839" s="117"/>
      <c r="E839" s="118"/>
      <c r="F839" s="118"/>
      <c r="G839" s="118"/>
      <c r="H839" s="118"/>
      <c r="I839" s="118"/>
      <c r="J839" s="118"/>
      <c r="K839" s="118"/>
    </row>
    <row r="840" spans="2:11">
      <c r="B840" s="117"/>
      <c r="C840" s="117"/>
      <c r="D840" s="117"/>
      <c r="E840" s="118"/>
      <c r="F840" s="118"/>
      <c r="G840" s="118"/>
      <c r="H840" s="118"/>
      <c r="I840" s="118"/>
      <c r="J840" s="118"/>
      <c r="K840" s="118"/>
    </row>
    <row r="841" spans="2:11">
      <c r="B841" s="117"/>
      <c r="C841" s="117"/>
      <c r="D841" s="117"/>
      <c r="E841" s="118"/>
      <c r="F841" s="118"/>
      <c r="G841" s="118"/>
      <c r="H841" s="118"/>
      <c r="I841" s="118"/>
      <c r="J841" s="118"/>
      <c r="K841" s="118"/>
    </row>
    <row r="842" spans="2:11">
      <c r="B842" s="117"/>
      <c r="C842" s="117"/>
      <c r="D842" s="117"/>
      <c r="E842" s="118"/>
      <c r="F842" s="118"/>
      <c r="G842" s="118"/>
      <c r="H842" s="118"/>
      <c r="I842" s="118"/>
      <c r="J842" s="118"/>
      <c r="K842" s="118"/>
    </row>
    <row r="843" spans="2:11">
      <c r="B843" s="117"/>
      <c r="C843" s="117"/>
      <c r="D843" s="117"/>
      <c r="E843" s="118"/>
      <c r="F843" s="118"/>
      <c r="G843" s="118"/>
      <c r="H843" s="118"/>
      <c r="I843" s="118"/>
      <c r="J843" s="118"/>
      <c r="K843" s="118"/>
    </row>
    <row r="844" spans="2:11">
      <c r="B844" s="117"/>
      <c r="C844" s="117"/>
      <c r="D844" s="117"/>
      <c r="E844" s="118"/>
      <c r="F844" s="118"/>
      <c r="G844" s="118"/>
      <c r="H844" s="118"/>
      <c r="I844" s="118"/>
      <c r="J844" s="118"/>
      <c r="K844" s="118"/>
    </row>
    <row r="845" spans="2:11">
      <c r="B845" s="117"/>
      <c r="C845" s="117"/>
      <c r="D845" s="117"/>
      <c r="E845" s="118"/>
      <c r="F845" s="118"/>
      <c r="G845" s="118"/>
      <c r="H845" s="118"/>
      <c r="I845" s="118"/>
      <c r="J845" s="118"/>
      <c r="K845" s="118"/>
    </row>
    <row r="846" spans="2:11">
      <c r="B846" s="117"/>
      <c r="C846" s="117"/>
      <c r="D846" s="117"/>
      <c r="E846" s="118"/>
      <c r="F846" s="118"/>
      <c r="G846" s="118"/>
      <c r="H846" s="118"/>
      <c r="I846" s="118"/>
      <c r="J846" s="118"/>
      <c r="K846" s="118"/>
    </row>
    <row r="847" spans="2:11">
      <c r="B847" s="117"/>
      <c r="C847" s="117"/>
      <c r="D847" s="117"/>
      <c r="E847" s="118"/>
      <c r="F847" s="118"/>
      <c r="G847" s="118"/>
      <c r="H847" s="118"/>
      <c r="I847" s="118"/>
      <c r="J847" s="118"/>
      <c r="K847" s="118"/>
    </row>
    <row r="848" spans="2:11">
      <c r="B848" s="117"/>
      <c r="C848" s="117"/>
      <c r="D848" s="117"/>
      <c r="E848" s="118"/>
      <c r="F848" s="118"/>
      <c r="G848" s="118"/>
      <c r="H848" s="118"/>
      <c r="I848" s="118"/>
      <c r="J848" s="118"/>
      <c r="K848" s="118"/>
    </row>
    <row r="849" spans="2:11">
      <c r="B849" s="117"/>
      <c r="C849" s="117"/>
      <c r="D849" s="117"/>
      <c r="E849" s="118"/>
      <c r="F849" s="118"/>
      <c r="G849" s="118"/>
      <c r="H849" s="118"/>
      <c r="I849" s="118"/>
      <c r="J849" s="118"/>
      <c r="K849" s="118"/>
    </row>
    <row r="850" spans="2:11">
      <c r="B850" s="117"/>
      <c r="C850" s="117"/>
      <c r="D850" s="117"/>
      <c r="E850" s="118"/>
      <c r="F850" s="118"/>
      <c r="G850" s="118"/>
      <c r="H850" s="118"/>
      <c r="I850" s="118"/>
      <c r="J850" s="118"/>
      <c r="K850" s="118"/>
    </row>
    <row r="851" spans="2:11">
      <c r="B851" s="117"/>
      <c r="C851" s="117"/>
      <c r="D851" s="117"/>
      <c r="E851" s="118"/>
      <c r="F851" s="118"/>
      <c r="G851" s="118"/>
      <c r="H851" s="118"/>
      <c r="I851" s="118"/>
      <c r="J851" s="118"/>
      <c r="K851" s="118"/>
    </row>
    <row r="852" spans="2:11">
      <c r="B852" s="117"/>
      <c r="C852" s="117"/>
      <c r="D852" s="117"/>
      <c r="E852" s="118"/>
      <c r="F852" s="118"/>
      <c r="G852" s="118"/>
      <c r="H852" s="118"/>
      <c r="I852" s="118"/>
      <c r="J852" s="118"/>
      <c r="K852" s="118"/>
    </row>
    <row r="853" spans="2:11">
      <c r="B853" s="117"/>
      <c r="C853" s="117"/>
      <c r="D853" s="117"/>
      <c r="E853" s="118"/>
      <c r="F853" s="118"/>
      <c r="G853" s="118"/>
      <c r="H853" s="118"/>
      <c r="I853" s="118"/>
      <c r="J853" s="118"/>
      <c r="K853" s="118"/>
    </row>
    <row r="854" spans="2:11">
      <c r="B854" s="117"/>
      <c r="C854" s="117"/>
      <c r="D854" s="117"/>
      <c r="E854" s="118"/>
      <c r="F854" s="118"/>
      <c r="G854" s="118"/>
      <c r="H854" s="118"/>
      <c r="I854" s="118"/>
      <c r="J854" s="118"/>
      <c r="K854" s="118"/>
    </row>
    <row r="855" spans="2:11">
      <c r="B855" s="117"/>
      <c r="C855" s="117"/>
      <c r="D855" s="117"/>
      <c r="E855" s="118"/>
      <c r="F855" s="118"/>
      <c r="G855" s="118"/>
      <c r="H855" s="118"/>
      <c r="I855" s="118"/>
      <c r="J855" s="118"/>
      <c r="K855" s="118"/>
    </row>
    <row r="856" spans="2:11">
      <c r="B856" s="117"/>
      <c r="C856" s="117"/>
      <c r="D856" s="117"/>
      <c r="E856" s="118"/>
      <c r="F856" s="118"/>
      <c r="G856" s="118"/>
      <c r="H856" s="118"/>
      <c r="I856" s="118"/>
      <c r="J856" s="118"/>
      <c r="K856" s="118"/>
    </row>
    <row r="857" spans="2:11">
      <c r="B857" s="117"/>
      <c r="C857" s="117"/>
      <c r="D857" s="117"/>
      <c r="E857" s="118"/>
      <c r="F857" s="118"/>
      <c r="G857" s="118"/>
      <c r="H857" s="118"/>
      <c r="I857" s="118"/>
      <c r="J857" s="118"/>
      <c r="K857" s="118"/>
    </row>
    <row r="858" spans="2:11">
      <c r="B858" s="117"/>
      <c r="C858" s="117"/>
      <c r="D858" s="117"/>
      <c r="E858" s="118"/>
      <c r="F858" s="118"/>
      <c r="G858" s="118"/>
      <c r="H858" s="118"/>
      <c r="I858" s="118"/>
      <c r="J858" s="118"/>
      <c r="K858" s="118"/>
    </row>
    <row r="859" spans="2:11">
      <c r="B859" s="117"/>
      <c r="C859" s="117"/>
      <c r="D859" s="117"/>
      <c r="E859" s="118"/>
      <c r="F859" s="118"/>
      <c r="G859" s="118"/>
      <c r="H859" s="118"/>
      <c r="I859" s="118"/>
      <c r="J859" s="118"/>
      <c r="K859" s="118"/>
    </row>
    <row r="860" spans="2:11">
      <c r="B860" s="117"/>
      <c r="C860" s="117"/>
      <c r="D860" s="117"/>
      <c r="E860" s="118"/>
      <c r="F860" s="118"/>
      <c r="G860" s="118"/>
      <c r="H860" s="118"/>
      <c r="I860" s="118"/>
      <c r="J860" s="118"/>
      <c r="K860" s="118"/>
    </row>
    <row r="861" spans="2:11">
      <c r="B861" s="117"/>
      <c r="C861" s="117"/>
      <c r="D861" s="117"/>
      <c r="E861" s="118"/>
      <c r="F861" s="118"/>
      <c r="G861" s="118"/>
      <c r="H861" s="118"/>
      <c r="I861" s="118"/>
      <c r="J861" s="118"/>
      <c r="K861" s="118"/>
    </row>
    <row r="862" spans="2:11">
      <c r="B862" s="117"/>
      <c r="C862" s="117"/>
      <c r="D862" s="117"/>
      <c r="E862" s="118"/>
      <c r="F862" s="118"/>
      <c r="G862" s="118"/>
      <c r="H862" s="118"/>
      <c r="I862" s="118"/>
      <c r="J862" s="118"/>
      <c r="K862" s="118"/>
    </row>
    <row r="863" spans="2:11">
      <c r="B863" s="117"/>
      <c r="C863" s="117"/>
      <c r="D863" s="117"/>
      <c r="E863" s="118"/>
      <c r="F863" s="118"/>
      <c r="G863" s="118"/>
      <c r="H863" s="118"/>
      <c r="I863" s="118"/>
      <c r="J863" s="118"/>
      <c r="K863" s="118"/>
    </row>
    <row r="864" spans="2:11">
      <c r="B864" s="117"/>
      <c r="C864" s="117"/>
      <c r="D864" s="117"/>
      <c r="E864" s="118"/>
      <c r="F864" s="118"/>
      <c r="G864" s="118"/>
      <c r="H864" s="118"/>
      <c r="I864" s="118"/>
      <c r="J864" s="118"/>
      <c r="K864" s="118"/>
    </row>
    <row r="865" spans="2:11">
      <c r="B865" s="117"/>
      <c r="C865" s="117"/>
      <c r="D865" s="117"/>
      <c r="E865" s="118"/>
      <c r="F865" s="118"/>
      <c r="G865" s="118"/>
      <c r="H865" s="118"/>
      <c r="I865" s="118"/>
      <c r="J865" s="118"/>
      <c r="K865" s="118"/>
    </row>
    <row r="866" spans="2:11">
      <c r="B866" s="117"/>
      <c r="C866" s="117"/>
      <c r="D866" s="117"/>
      <c r="E866" s="118"/>
      <c r="F866" s="118"/>
      <c r="G866" s="118"/>
      <c r="H866" s="118"/>
      <c r="I866" s="118"/>
      <c r="J866" s="118"/>
      <c r="K866" s="118"/>
    </row>
    <row r="867" spans="2:11">
      <c r="B867" s="117"/>
      <c r="C867" s="117"/>
      <c r="D867" s="117"/>
      <c r="E867" s="118"/>
      <c r="F867" s="118"/>
      <c r="G867" s="118"/>
      <c r="H867" s="118"/>
      <c r="I867" s="118"/>
      <c r="J867" s="118"/>
      <c r="K867" s="118"/>
    </row>
    <row r="868" spans="2:11">
      <c r="B868" s="117"/>
      <c r="C868" s="117"/>
      <c r="D868" s="117"/>
      <c r="E868" s="118"/>
      <c r="F868" s="118"/>
      <c r="G868" s="118"/>
      <c r="H868" s="118"/>
      <c r="I868" s="118"/>
      <c r="J868" s="118"/>
      <c r="K868" s="118"/>
    </row>
    <row r="869" spans="2:11">
      <c r="B869" s="117"/>
      <c r="C869" s="117"/>
      <c r="D869" s="117"/>
      <c r="E869" s="118"/>
      <c r="F869" s="118"/>
      <c r="G869" s="118"/>
      <c r="H869" s="118"/>
      <c r="I869" s="118"/>
      <c r="J869" s="118"/>
      <c r="K869" s="118"/>
    </row>
    <row r="870" spans="2:11">
      <c r="B870" s="117"/>
      <c r="C870" s="117"/>
      <c r="D870" s="117"/>
      <c r="E870" s="118"/>
      <c r="F870" s="118"/>
      <c r="G870" s="118"/>
      <c r="H870" s="118"/>
      <c r="I870" s="118"/>
      <c r="J870" s="118"/>
      <c r="K870" s="118"/>
    </row>
    <row r="871" spans="2:11">
      <c r="B871" s="117"/>
      <c r="C871" s="117"/>
      <c r="D871" s="117"/>
      <c r="E871" s="118"/>
      <c r="F871" s="118"/>
      <c r="G871" s="118"/>
      <c r="H871" s="118"/>
      <c r="I871" s="118"/>
      <c r="J871" s="118"/>
      <c r="K871" s="118"/>
    </row>
    <row r="872" spans="2:11">
      <c r="B872" s="117"/>
      <c r="C872" s="117"/>
      <c r="D872" s="117"/>
      <c r="E872" s="118"/>
      <c r="F872" s="118"/>
      <c r="G872" s="118"/>
      <c r="H872" s="118"/>
      <c r="I872" s="118"/>
      <c r="J872" s="118"/>
      <c r="K872" s="118"/>
    </row>
    <row r="873" spans="2:11">
      <c r="B873" s="117"/>
      <c r="C873" s="117"/>
      <c r="D873" s="117"/>
      <c r="E873" s="118"/>
      <c r="F873" s="118"/>
      <c r="G873" s="118"/>
      <c r="H873" s="118"/>
      <c r="I873" s="118"/>
      <c r="J873" s="118"/>
      <c r="K873" s="118"/>
    </row>
    <row r="874" spans="2:11">
      <c r="B874" s="117"/>
      <c r="C874" s="117"/>
      <c r="D874" s="117"/>
      <c r="E874" s="118"/>
      <c r="F874" s="118"/>
      <c r="G874" s="118"/>
      <c r="H874" s="118"/>
      <c r="I874" s="118"/>
      <c r="J874" s="118"/>
      <c r="K874" s="118"/>
    </row>
    <row r="875" spans="2:11">
      <c r="B875" s="117"/>
      <c r="C875" s="117"/>
      <c r="D875" s="117"/>
      <c r="E875" s="118"/>
      <c r="F875" s="118"/>
      <c r="G875" s="118"/>
      <c r="H875" s="118"/>
      <c r="I875" s="118"/>
      <c r="J875" s="118"/>
      <c r="K875" s="118"/>
    </row>
    <row r="876" spans="2:11">
      <c r="B876" s="117"/>
      <c r="C876" s="117"/>
      <c r="D876" s="117"/>
      <c r="E876" s="118"/>
      <c r="F876" s="118"/>
      <c r="G876" s="118"/>
      <c r="H876" s="118"/>
      <c r="I876" s="118"/>
      <c r="J876" s="118"/>
      <c r="K876" s="118"/>
    </row>
    <row r="877" spans="2:11">
      <c r="B877" s="117"/>
      <c r="C877" s="117"/>
      <c r="D877" s="117"/>
      <c r="E877" s="118"/>
      <c r="F877" s="118"/>
      <c r="G877" s="118"/>
      <c r="H877" s="118"/>
      <c r="I877" s="118"/>
      <c r="J877" s="118"/>
      <c r="K877" s="118"/>
    </row>
    <row r="878" spans="2:11">
      <c r="B878" s="117"/>
      <c r="C878" s="117"/>
      <c r="D878" s="117"/>
      <c r="E878" s="118"/>
      <c r="F878" s="118"/>
      <c r="G878" s="118"/>
      <c r="H878" s="118"/>
      <c r="I878" s="118"/>
      <c r="J878" s="118"/>
      <c r="K878" s="118"/>
    </row>
    <row r="879" spans="2:11">
      <c r="B879" s="117"/>
      <c r="C879" s="117"/>
      <c r="D879" s="117"/>
      <c r="E879" s="118"/>
      <c r="F879" s="118"/>
      <c r="G879" s="118"/>
      <c r="H879" s="118"/>
      <c r="I879" s="118"/>
      <c r="J879" s="118"/>
      <c r="K879" s="118"/>
    </row>
    <row r="880" spans="2:11">
      <c r="B880" s="117"/>
      <c r="C880" s="117"/>
      <c r="D880" s="117"/>
      <c r="E880" s="118"/>
      <c r="F880" s="118"/>
      <c r="G880" s="118"/>
      <c r="H880" s="118"/>
      <c r="I880" s="118"/>
      <c r="J880" s="118"/>
      <c r="K880" s="118"/>
    </row>
    <row r="881" spans="2:11">
      <c r="B881" s="117"/>
      <c r="C881" s="117"/>
      <c r="D881" s="117"/>
      <c r="E881" s="118"/>
      <c r="F881" s="118"/>
      <c r="G881" s="118"/>
      <c r="H881" s="118"/>
      <c r="I881" s="118"/>
      <c r="J881" s="118"/>
      <c r="K881" s="118"/>
    </row>
    <row r="882" spans="2:11">
      <c r="B882" s="117"/>
      <c r="C882" s="117"/>
      <c r="D882" s="117"/>
      <c r="E882" s="118"/>
      <c r="F882" s="118"/>
      <c r="G882" s="118"/>
      <c r="H882" s="118"/>
      <c r="I882" s="118"/>
      <c r="J882" s="118"/>
      <c r="K882" s="118"/>
    </row>
    <row r="883" spans="2:11">
      <c r="B883" s="117"/>
      <c r="C883" s="117"/>
      <c r="D883" s="117"/>
      <c r="E883" s="118"/>
      <c r="F883" s="118"/>
      <c r="G883" s="118"/>
      <c r="H883" s="118"/>
      <c r="I883" s="118"/>
      <c r="J883" s="118"/>
      <c r="K883" s="118"/>
    </row>
    <row r="884" spans="2:11">
      <c r="B884" s="117"/>
      <c r="C884" s="117"/>
      <c r="D884" s="117"/>
      <c r="E884" s="118"/>
      <c r="F884" s="118"/>
      <c r="G884" s="118"/>
      <c r="H884" s="118"/>
      <c r="I884" s="118"/>
      <c r="J884" s="118"/>
      <c r="K884" s="118"/>
    </row>
    <row r="885" spans="2:11">
      <c r="B885" s="117"/>
      <c r="C885" s="117"/>
      <c r="D885" s="117"/>
      <c r="E885" s="118"/>
      <c r="F885" s="118"/>
      <c r="G885" s="118"/>
      <c r="H885" s="118"/>
      <c r="I885" s="118"/>
      <c r="J885" s="118"/>
      <c r="K885" s="118"/>
    </row>
    <row r="886" spans="2:11">
      <c r="B886" s="117"/>
      <c r="C886" s="117"/>
      <c r="D886" s="117"/>
      <c r="E886" s="118"/>
      <c r="F886" s="118"/>
      <c r="G886" s="118"/>
      <c r="H886" s="118"/>
      <c r="I886" s="118"/>
      <c r="J886" s="118"/>
      <c r="K886" s="118"/>
    </row>
    <row r="887" spans="2:11">
      <c r="B887" s="117"/>
      <c r="C887" s="117"/>
      <c r="D887" s="117"/>
      <c r="E887" s="118"/>
      <c r="F887" s="118"/>
      <c r="G887" s="118"/>
      <c r="H887" s="118"/>
      <c r="I887" s="118"/>
      <c r="J887" s="118"/>
      <c r="K887" s="118"/>
    </row>
    <row r="888" spans="2:11">
      <c r="B888" s="117"/>
      <c r="C888" s="117"/>
      <c r="D888" s="117"/>
      <c r="E888" s="118"/>
      <c r="F888" s="118"/>
      <c r="G888" s="118"/>
      <c r="H888" s="118"/>
      <c r="I888" s="118"/>
      <c r="J888" s="118"/>
      <c r="K888" s="118"/>
    </row>
    <row r="889" spans="2:11">
      <c r="B889" s="117"/>
      <c r="C889" s="117"/>
      <c r="D889" s="117"/>
      <c r="E889" s="118"/>
      <c r="F889" s="118"/>
      <c r="G889" s="118"/>
      <c r="H889" s="118"/>
      <c r="I889" s="118"/>
      <c r="J889" s="118"/>
      <c r="K889" s="118"/>
    </row>
    <row r="890" spans="2:11">
      <c r="B890" s="117"/>
      <c r="C890" s="117"/>
      <c r="D890" s="117"/>
      <c r="E890" s="118"/>
      <c r="F890" s="118"/>
      <c r="G890" s="118"/>
      <c r="H890" s="118"/>
      <c r="I890" s="118"/>
      <c r="J890" s="118"/>
      <c r="K890" s="118"/>
    </row>
    <row r="891" spans="2:11">
      <c r="B891" s="117"/>
      <c r="C891" s="117"/>
      <c r="D891" s="117"/>
      <c r="E891" s="118"/>
      <c r="F891" s="118"/>
      <c r="G891" s="118"/>
      <c r="H891" s="118"/>
      <c r="I891" s="118"/>
      <c r="J891" s="118"/>
      <c r="K891" s="118"/>
    </row>
    <row r="892" spans="2:11">
      <c r="B892" s="117"/>
      <c r="C892" s="117"/>
      <c r="D892" s="117"/>
      <c r="E892" s="118"/>
      <c r="F892" s="118"/>
      <c r="G892" s="118"/>
      <c r="H892" s="118"/>
      <c r="I892" s="118"/>
      <c r="J892" s="118"/>
      <c r="K892" s="118"/>
    </row>
    <row r="893" spans="2:11">
      <c r="B893" s="117"/>
      <c r="C893" s="117"/>
      <c r="D893" s="117"/>
      <c r="E893" s="118"/>
      <c r="F893" s="118"/>
      <c r="G893" s="118"/>
      <c r="H893" s="118"/>
      <c r="I893" s="118"/>
      <c r="J893" s="118"/>
      <c r="K893" s="118"/>
    </row>
    <row r="894" spans="2:11">
      <c r="B894" s="117"/>
      <c r="C894" s="117"/>
      <c r="D894" s="117"/>
      <c r="E894" s="118"/>
      <c r="F894" s="118"/>
      <c r="G894" s="118"/>
      <c r="H894" s="118"/>
      <c r="I894" s="118"/>
      <c r="J894" s="118"/>
      <c r="K894" s="118"/>
    </row>
    <row r="895" spans="2:11">
      <c r="B895" s="117"/>
      <c r="C895" s="117"/>
      <c r="D895" s="117"/>
      <c r="E895" s="118"/>
      <c r="F895" s="118"/>
      <c r="G895" s="118"/>
      <c r="H895" s="118"/>
      <c r="I895" s="118"/>
      <c r="J895" s="118"/>
      <c r="K895" s="118"/>
    </row>
    <row r="896" spans="2:11">
      <c r="B896" s="117"/>
      <c r="C896" s="117"/>
      <c r="D896" s="117"/>
      <c r="E896" s="118"/>
      <c r="F896" s="118"/>
      <c r="G896" s="118"/>
      <c r="H896" s="118"/>
      <c r="I896" s="118"/>
      <c r="J896" s="118"/>
      <c r="K896" s="118"/>
    </row>
    <row r="897" spans="2:11">
      <c r="B897" s="117"/>
      <c r="C897" s="117"/>
      <c r="D897" s="117"/>
      <c r="E897" s="118"/>
      <c r="F897" s="118"/>
      <c r="G897" s="118"/>
      <c r="H897" s="118"/>
      <c r="I897" s="118"/>
      <c r="J897" s="118"/>
      <c r="K897" s="118"/>
    </row>
    <row r="898" spans="2:11">
      <c r="B898" s="117"/>
      <c r="C898" s="117"/>
      <c r="D898" s="117"/>
      <c r="E898" s="118"/>
      <c r="F898" s="118"/>
      <c r="G898" s="118"/>
      <c r="H898" s="118"/>
      <c r="I898" s="118"/>
      <c r="J898" s="118"/>
      <c r="K898" s="118"/>
    </row>
    <row r="899" spans="2:11">
      <c r="B899" s="117"/>
      <c r="C899" s="117"/>
      <c r="D899" s="117"/>
      <c r="E899" s="118"/>
      <c r="F899" s="118"/>
      <c r="G899" s="118"/>
      <c r="H899" s="118"/>
      <c r="I899" s="118"/>
      <c r="J899" s="118"/>
      <c r="K899" s="118"/>
    </row>
    <row r="900" spans="2:11">
      <c r="B900" s="117"/>
      <c r="C900" s="117"/>
      <c r="D900" s="117"/>
      <c r="E900" s="118"/>
      <c r="F900" s="118"/>
      <c r="G900" s="118"/>
      <c r="H900" s="118"/>
      <c r="I900" s="118"/>
      <c r="J900" s="118"/>
      <c r="K900" s="118"/>
    </row>
    <row r="901" spans="2:11">
      <c r="B901" s="117"/>
      <c r="C901" s="117"/>
      <c r="D901" s="117"/>
      <c r="E901" s="118"/>
      <c r="F901" s="118"/>
      <c r="G901" s="118"/>
      <c r="H901" s="118"/>
      <c r="I901" s="118"/>
      <c r="J901" s="118"/>
      <c r="K901" s="118"/>
    </row>
    <row r="902" spans="2:11">
      <c r="B902" s="117"/>
      <c r="C902" s="117"/>
      <c r="D902" s="117"/>
      <c r="E902" s="118"/>
      <c r="F902" s="118"/>
      <c r="G902" s="118"/>
      <c r="H902" s="118"/>
      <c r="I902" s="118"/>
      <c r="J902" s="118"/>
      <c r="K902" s="118"/>
    </row>
    <row r="903" spans="2:11">
      <c r="B903" s="117"/>
      <c r="C903" s="117"/>
      <c r="D903" s="117"/>
      <c r="E903" s="118"/>
      <c r="F903" s="118"/>
      <c r="G903" s="118"/>
      <c r="H903" s="118"/>
      <c r="I903" s="118"/>
      <c r="J903" s="118"/>
      <c r="K903" s="118"/>
    </row>
    <row r="904" spans="2:11">
      <c r="B904" s="117"/>
      <c r="C904" s="117"/>
      <c r="D904" s="117"/>
      <c r="E904" s="118"/>
      <c r="F904" s="118"/>
      <c r="G904" s="118"/>
      <c r="H904" s="118"/>
      <c r="I904" s="118"/>
      <c r="J904" s="118"/>
      <c r="K904" s="118"/>
    </row>
    <row r="905" spans="2:11">
      <c r="B905" s="117"/>
      <c r="C905" s="117"/>
      <c r="D905" s="117"/>
      <c r="E905" s="118"/>
      <c r="F905" s="118"/>
      <c r="G905" s="118"/>
      <c r="H905" s="118"/>
      <c r="I905" s="118"/>
      <c r="J905" s="118"/>
      <c r="K905" s="118"/>
    </row>
    <row r="906" spans="2:11">
      <c r="B906" s="117"/>
      <c r="C906" s="117"/>
      <c r="D906" s="117"/>
      <c r="E906" s="118"/>
      <c r="F906" s="118"/>
      <c r="G906" s="118"/>
      <c r="H906" s="118"/>
      <c r="I906" s="118"/>
      <c r="J906" s="118"/>
      <c r="K906" s="118"/>
    </row>
    <row r="907" spans="2:11">
      <c r="B907" s="117"/>
      <c r="C907" s="117"/>
      <c r="D907" s="117"/>
      <c r="E907" s="118"/>
      <c r="F907" s="118"/>
      <c r="G907" s="118"/>
      <c r="H907" s="118"/>
      <c r="I907" s="118"/>
      <c r="J907" s="118"/>
      <c r="K907" s="118"/>
    </row>
    <row r="908" spans="2:11">
      <c r="B908" s="117"/>
      <c r="C908" s="117"/>
      <c r="D908" s="117"/>
      <c r="E908" s="118"/>
      <c r="F908" s="118"/>
      <c r="G908" s="118"/>
      <c r="H908" s="118"/>
      <c r="I908" s="118"/>
      <c r="J908" s="118"/>
      <c r="K908" s="118"/>
    </row>
    <row r="909" spans="2:11">
      <c r="B909" s="117"/>
      <c r="C909" s="117"/>
      <c r="D909" s="117"/>
      <c r="E909" s="118"/>
      <c r="F909" s="118"/>
      <c r="G909" s="118"/>
      <c r="H909" s="118"/>
      <c r="I909" s="118"/>
      <c r="J909" s="118"/>
      <c r="K909" s="118"/>
    </row>
    <row r="910" spans="2:11">
      <c r="B910" s="117"/>
      <c r="C910" s="117"/>
      <c r="D910" s="117"/>
      <c r="E910" s="118"/>
      <c r="F910" s="118"/>
      <c r="G910" s="118"/>
      <c r="H910" s="118"/>
      <c r="I910" s="118"/>
      <c r="J910" s="118"/>
      <c r="K910" s="118"/>
    </row>
    <row r="911" spans="2:11">
      <c r="B911" s="117"/>
      <c r="C911" s="117"/>
      <c r="D911" s="117"/>
      <c r="E911" s="118"/>
      <c r="F911" s="118"/>
      <c r="G911" s="118"/>
      <c r="H911" s="118"/>
      <c r="I911" s="118"/>
      <c r="J911" s="118"/>
      <c r="K911" s="118"/>
    </row>
    <row r="912" spans="2:11">
      <c r="B912" s="117"/>
      <c r="C912" s="117"/>
      <c r="D912" s="117"/>
      <c r="E912" s="118"/>
      <c r="F912" s="118"/>
      <c r="G912" s="118"/>
      <c r="H912" s="118"/>
      <c r="I912" s="118"/>
      <c r="J912" s="118"/>
      <c r="K912" s="118"/>
    </row>
    <row r="913" spans="2:11">
      <c r="B913" s="117"/>
      <c r="C913" s="117"/>
      <c r="D913" s="117"/>
      <c r="E913" s="118"/>
      <c r="F913" s="118"/>
      <c r="G913" s="118"/>
      <c r="H913" s="118"/>
      <c r="I913" s="118"/>
      <c r="J913" s="118"/>
      <c r="K913" s="118"/>
    </row>
    <row r="914" spans="2:11">
      <c r="B914" s="117"/>
      <c r="C914" s="117"/>
      <c r="D914" s="117"/>
      <c r="E914" s="118"/>
      <c r="F914" s="118"/>
      <c r="G914" s="118"/>
      <c r="H914" s="118"/>
      <c r="I914" s="118"/>
      <c r="J914" s="118"/>
      <c r="K914" s="118"/>
    </row>
    <row r="915" spans="2:11">
      <c r="B915" s="117"/>
      <c r="C915" s="117"/>
      <c r="D915" s="117"/>
      <c r="E915" s="118"/>
      <c r="F915" s="118"/>
      <c r="G915" s="118"/>
      <c r="H915" s="118"/>
      <c r="I915" s="118"/>
      <c r="J915" s="118"/>
      <c r="K915" s="118"/>
    </row>
    <row r="916" spans="2:11">
      <c r="B916" s="117"/>
      <c r="C916" s="117"/>
      <c r="D916" s="117"/>
      <c r="E916" s="118"/>
      <c r="F916" s="118"/>
      <c r="G916" s="118"/>
      <c r="H916" s="118"/>
      <c r="I916" s="118"/>
      <c r="J916" s="118"/>
      <c r="K916" s="118"/>
    </row>
    <row r="917" spans="2:11">
      <c r="B917" s="117"/>
      <c r="C917" s="117"/>
      <c r="D917" s="117"/>
      <c r="E917" s="118"/>
      <c r="F917" s="118"/>
      <c r="G917" s="118"/>
      <c r="H917" s="118"/>
      <c r="I917" s="118"/>
      <c r="J917" s="118"/>
      <c r="K917" s="118"/>
    </row>
    <row r="918" spans="2:11">
      <c r="B918" s="117"/>
      <c r="C918" s="117"/>
      <c r="D918" s="117"/>
      <c r="E918" s="118"/>
      <c r="F918" s="118"/>
      <c r="G918" s="118"/>
      <c r="H918" s="118"/>
      <c r="I918" s="118"/>
      <c r="J918" s="118"/>
      <c r="K918" s="118"/>
    </row>
    <row r="919" spans="2:11">
      <c r="B919" s="117"/>
      <c r="C919" s="117"/>
      <c r="D919" s="117"/>
      <c r="E919" s="118"/>
      <c r="F919" s="118"/>
      <c r="G919" s="118"/>
      <c r="H919" s="118"/>
      <c r="I919" s="118"/>
      <c r="J919" s="118"/>
      <c r="K919" s="118"/>
    </row>
    <row r="920" spans="2:11">
      <c r="B920" s="117"/>
      <c r="C920" s="117"/>
      <c r="D920" s="117"/>
      <c r="E920" s="118"/>
      <c r="F920" s="118"/>
      <c r="G920" s="118"/>
      <c r="H920" s="118"/>
      <c r="I920" s="118"/>
      <c r="J920" s="118"/>
      <c r="K920" s="118"/>
    </row>
    <row r="921" spans="2:11">
      <c r="B921" s="117"/>
      <c r="C921" s="117"/>
      <c r="D921" s="117"/>
      <c r="E921" s="118"/>
      <c r="F921" s="118"/>
      <c r="G921" s="118"/>
      <c r="H921" s="118"/>
      <c r="I921" s="118"/>
      <c r="J921" s="118"/>
      <c r="K921" s="118"/>
    </row>
    <row r="922" spans="2:11">
      <c r="B922" s="117"/>
      <c r="C922" s="117"/>
      <c r="D922" s="117"/>
      <c r="E922" s="118"/>
      <c r="F922" s="118"/>
      <c r="G922" s="118"/>
      <c r="H922" s="118"/>
      <c r="I922" s="118"/>
      <c r="J922" s="118"/>
      <c r="K922" s="118"/>
    </row>
    <row r="923" spans="2:11">
      <c r="B923" s="117"/>
      <c r="C923" s="117"/>
      <c r="D923" s="117"/>
      <c r="E923" s="118"/>
      <c r="F923" s="118"/>
      <c r="G923" s="118"/>
      <c r="H923" s="118"/>
      <c r="I923" s="118"/>
      <c r="J923" s="118"/>
      <c r="K923" s="118"/>
    </row>
    <row r="924" spans="2:11">
      <c r="B924" s="117"/>
      <c r="C924" s="117"/>
      <c r="D924" s="117"/>
      <c r="E924" s="118"/>
      <c r="F924" s="118"/>
      <c r="G924" s="118"/>
      <c r="H924" s="118"/>
      <c r="I924" s="118"/>
      <c r="J924" s="118"/>
      <c r="K924" s="118"/>
    </row>
    <row r="925" spans="2:11">
      <c r="B925" s="117"/>
      <c r="C925" s="117"/>
      <c r="D925" s="117"/>
      <c r="E925" s="118"/>
      <c r="F925" s="118"/>
      <c r="G925" s="118"/>
      <c r="H925" s="118"/>
      <c r="I925" s="118"/>
      <c r="J925" s="118"/>
      <c r="K925" s="118"/>
    </row>
    <row r="926" spans="2:11">
      <c r="B926" s="117"/>
      <c r="C926" s="117"/>
      <c r="D926" s="117"/>
      <c r="E926" s="118"/>
      <c r="F926" s="118"/>
      <c r="G926" s="118"/>
      <c r="H926" s="118"/>
      <c r="I926" s="118"/>
      <c r="J926" s="118"/>
      <c r="K926" s="118"/>
    </row>
    <row r="927" spans="2:11">
      <c r="B927" s="117"/>
      <c r="C927" s="117"/>
      <c r="D927" s="117"/>
      <c r="E927" s="118"/>
      <c r="F927" s="118"/>
      <c r="G927" s="118"/>
      <c r="H927" s="118"/>
      <c r="I927" s="118"/>
      <c r="J927" s="118"/>
      <c r="K927" s="118"/>
    </row>
    <row r="928" spans="2:11">
      <c r="B928" s="117"/>
      <c r="C928" s="117"/>
      <c r="D928" s="117"/>
      <c r="E928" s="118"/>
      <c r="F928" s="118"/>
      <c r="G928" s="118"/>
      <c r="H928" s="118"/>
      <c r="I928" s="118"/>
      <c r="J928" s="118"/>
      <c r="K928" s="118"/>
    </row>
    <row r="929" spans="2:11">
      <c r="B929" s="117"/>
      <c r="C929" s="117"/>
      <c r="D929" s="117"/>
      <c r="E929" s="118"/>
      <c r="F929" s="118"/>
      <c r="G929" s="118"/>
      <c r="H929" s="118"/>
      <c r="I929" s="118"/>
      <c r="J929" s="118"/>
      <c r="K929" s="118"/>
    </row>
    <row r="930" spans="2:11">
      <c r="B930" s="117"/>
      <c r="C930" s="117"/>
      <c r="D930" s="117"/>
      <c r="E930" s="118"/>
      <c r="F930" s="118"/>
      <c r="G930" s="118"/>
      <c r="H930" s="118"/>
      <c r="I930" s="118"/>
      <c r="J930" s="118"/>
      <c r="K930" s="118"/>
    </row>
    <row r="931" spans="2:11">
      <c r="B931" s="117"/>
      <c r="C931" s="117"/>
      <c r="D931" s="117"/>
      <c r="E931" s="118"/>
      <c r="F931" s="118"/>
      <c r="G931" s="118"/>
      <c r="H931" s="118"/>
      <c r="I931" s="118"/>
      <c r="J931" s="118"/>
      <c r="K931" s="118"/>
    </row>
    <row r="932" spans="2:11">
      <c r="B932" s="117"/>
      <c r="C932" s="117"/>
      <c r="D932" s="117"/>
      <c r="E932" s="118"/>
      <c r="F932" s="118"/>
      <c r="G932" s="118"/>
      <c r="H932" s="118"/>
      <c r="I932" s="118"/>
      <c r="J932" s="118"/>
      <c r="K932" s="118"/>
    </row>
    <row r="933" spans="2:11">
      <c r="B933" s="117"/>
      <c r="C933" s="117"/>
      <c r="D933" s="117"/>
      <c r="E933" s="118"/>
      <c r="F933" s="118"/>
      <c r="G933" s="118"/>
      <c r="H933" s="118"/>
      <c r="I933" s="118"/>
      <c r="J933" s="118"/>
      <c r="K933" s="118"/>
    </row>
    <row r="934" spans="2:11">
      <c r="B934" s="117"/>
      <c r="C934" s="117"/>
      <c r="D934" s="117"/>
      <c r="E934" s="118"/>
      <c r="F934" s="118"/>
      <c r="G934" s="118"/>
      <c r="H934" s="118"/>
      <c r="I934" s="118"/>
      <c r="J934" s="118"/>
      <c r="K934" s="118"/>
    </row>
    <row r="935" spans="2:11">
      <c r="B935" s="117"/>
      <c r="C935" s="117"/>
      <c r="D935" s="117"/>
      <c r="E935" s="118"/>
      <c r="F935" s="118"/>
      <c r="G935" s="118"/>
      <c r="H935" s="118"/>
      <c r="I935" s="118"/>
      <c r="J935" s="118"/>
      <c r="K935" s="118"/>
    </row>
    <row r="936" spans="2:11">
      <c r="B936" s="117"/>
      <c r="C936" s="117"/>
      <c r="D936" s="117"/>
      <c r="E936" s="118"/>
      <c r="F936" s="118"/>
      <c r="G936" s="118"/>
      <c r="H936" s="118"/>
      <c r="I936" s="118"/>
      <c r="J936" s="118"/>
      <c r="K936" s="118"/>
    </row>
    <row r="937" spans="2:11">
      <c r="B937" s="117"/>
      <c r="C937" s="117"/>
      <c r="D937" s="117"/>
      <c r="E937" s="118"/>
      <c r="F937" s="118"/>
      <c r="G937" s="118"/>
      <c r="H937" s="118"/>
      <c r="I937" s="118"/>
      <c r="J937" s="118"/>
      <c r="K937" s="118"/>
    </row>
    <row r="938" spans="2:11">
      <c r="B938" s="117"/>
      <c r="C938" s="117"/>
      <c r="D938" s="117"/>
      <c r="E938" s="118"/>
      <c r="F938" s="118"/>
      <c r="G938" s="118"/>
      <c r="H938" s="118"/>
      <c r="I938" s="118"/>
      <c r="J938" s="118"/>
      <c r="K938" s="118"/>
    </row>
    <row r="939" spans="2:11">
      <c r="B939" s="117"/>
      <c r="C939" s="117"/>
      <c r="D939" s="117"/>
      <c r="E939" s="118"/>
      <c r="F939" s="118"/>
      <c r="G939" s="118"/>
      <c r="H939" s="118"/>
      <c r="I939" s="118"/>
      <c r="J939" s="118"/>
      <c r="K939" s="118"/>
    </row>
    <row r="940" spans="2:11">
      <c r="B940" s="117"/>
      <c r="C940" s="117"/>
      <c r="D940" s="117"/>
      <c r="E940" s="118"/>
      <c r="F940" s="118"/>
      <c r="G940" s="118"/>
      <c r="H940" s="118"/>
      <c r="I940" s="118"/>
      <c r="J940" s="118"/>
      <c r="K940" s="118"/>
    </row>
    <row r="941" spans="2:11">
      <c r="B941" s="117"/>
      <c r="C941" s="117"/>
      <c r="D941" s="117"/>
      <c r="E941" s="118"/>
      <c r="F941" s="118"/>
      <c r="G941" s="118"/>
      <c r="H941" s="118"/>
      <c r="I941" s="118"/>
      <c r="J941" s="118"/>
      <c r="K941" s="118"/>
    </row>
    <row r="942" spans="2:11">
      <c r="B942" s="117"/>
      <c r="C942" s="117"/>
      <c r="D942" s="117"/>
      <c r="E942" s="118"/>
      <c r="F942" s="118"/>
      <c r="G942" s="118"/>
      <c r="H942" s="118"/>
      <c r="I942" s="118"/>
      <c r="J942" s="118"/>
      <c r="K942" s="118"/>
    </row>
    <row r="943" spans="2:11">
      <c r="B943" s="117"/>
      <c r="C943" s="117"/>
      <c r="D943" s="117"/>
      <c r="E943" s="118"/>
      <c r="F943" s="118"/>
      <c r="G943" s="118"/>
      <c r="H943" s="118"/>
      <c r="I943" s="118"/>
      <c r="J943" s="118"/>
      <c r="K943" s="118"/>
    </row>
    <row r="944" spans="2:11">
      <c r="B944" s="117"/>
      <c r="C944" s="117"/>
      <c r="D944" s="117"/>
      <c r="E944" s="118"/>
      <c r="F944" s="118"/>
      <c r="G944" s="118"/>
      <c r="H944" s="118"/>
      <c r="I944" s="118"/>
      <c r="J944" s="118"/>
      <c r="K944" s="118"/>
    </row>
    <row r="945" spans="2:11">
      <c r="B945" s="117"/>
      <c r="C945" s="117"/>
      <c r="D945" s="117"/>
      <c r="E945" s="118"/>
      <c r="F945" s="118"/>
      <c r="G945" s="118"/>
      <c r="H945" s="118"/>
      <c r="I945" s="118"/>
      <c r="J945" s="118"/>
      <c r="K945" s="118"/>
    </row>
    <row r="946" spans="2:11">
      <c r="B946" s="117"/>
      <c r="C946" s="117"/>
      <c r="D946" s="117"/>
      <c r="E946" s="118"/>
      <c r="F946" s="118"/>
      <c r="G946" s="118"/>
      <c r="H946" s="118"/>
      <c r="I946" s="118"/>
      <c r="J946" s="118"/>
      <c r="K946" s="118"/>
    </row>
    <row r="947" spans="2:11">
      <c r="B947" s="117"/>
      <c r="C947" s="117"/>
      <c r="D947" s="117"/>
      <c r="E947" s="118"/>
      <c r="F947" s="118"/>
      <c r="G947" s="118"/>
      <c r="H947" s="118"/>
      <c r="I947" s="118"/>
      <c r="J947" s="118"/>
      <c r="K947" s="118"/>
    </row>
    <row r="948" spans="2:11">
      <c r="B948" s="117"/>
      <c r="C948" s="117"/>
      <c r="D948" s="117"/>
      <c r="E948" s="118"/>
      <c r="F948" s="118"/>
      <c r="G948" s="118"/>
      <c r="H948" s="118"/>
      <c r="I948" s="118"/>
      <c r="J948" s="118"/>
      <c r="K948" s="118"/>
    </row>
    <row r="949" spans="2:11">
      <c r="B949" s="117"/>
      <c r="C949" s="117"/>
      <c r="D949" s="117"/>
      <c r="E949" s="118"/>
      <c r="F949" s="118"/>
      <c r="G949" s="118"/>
      <c r="H949" s="118"/>
      <c r="I949" s="118"/>
      <c r="J949" s="118"/>
      <c r="K949" s="118"/>
    </row>
    <row r="950" spans="2:11">
      <c r="B950" s="117"/>
      <c r="C950" s="117"/>
      <c r="D950" s="117"/>
      <c r="E950" s="118"/>
      <c r="F950" s="118"/>
      <c r="G950" s="118"/>
      <c r="H950" s="118"/>
      <c r="I950" s="118"/>
      <c r="J950" s="118"/>
      <c r="K950" s="118"/>
    </row>
    <row r="951" spans="2:11">
      <c r="B951" s="117"/>
      <c r="C951" s="117"/>
      <c r="D951" s="117"/>
      <c r="E951" s="118"/>
      <c r="F951" s="118"/>
      <c r="G951" s="118"/>
      <c r="H951" s="118"/>
      <c r="I951" s="118"/>
      <c r="J951" s="118"/>
      <c r="K951" s="118"/>
    </row>
    <row r="952" spans="2:11">
      <c r="B952" s="117"/>
      <c r="C952" s="117"/>
      <c r="D952" s="117"/>
      <c r="E952" s="118"/>
      <c r="F952" s="118"/>
      <c r="G952" s="118"/>
      <c r="H952" s="118"/>
      <c r="I952" s="118"/>
      <c r="J952" s="118"/>
      <c r="K952" s="118"/>
    </row>
    <row r="953" spans="2:11">
      <c r="B953" s="117"/>
      <c r="C953" s="117"/>
      <c r="D953" s="117"/>
      <c r="E953" s="118"/>
      <c r="F953" s="118"/>
      <c r="G953" s="118"/>
      <c r="H953" s="118"/>
      <c r="I953" s="118"/>
      <c r="J953" s="118"/>
      <c r="K953" s="118"/>
    </row>
    <row r="954" spans="2:11">
      <c r="B954" s="117"/>
      <c r="C954" s="117"/>
      <c r="D954" s="117"/>
      <c r="E954" s="118"/>
      <c r="F954" s="118"/>
      <c r="G954" s="118"/>
      <c r="H954" s="118"/>
      <c r="I954" s="118"/>
      <c r="J954" s="118"/>
      <c r="K954" s="118"/>
    </row>
    <row r="955" spans="2:11">
      <c r="B955" s="117"/>
      <c r="C955" s="117"/>
      <c r="D955" s="117"/>
      <c r="E955" s="118"/>
      <c r="F955" s="118"/>
      <c r="G955" s="118"/>
      <c r="H955" s="118"/>
      <c r="I955" s="118"/>
      <c r="J955" s="118"/>
      <c r="K955" s="118"/>
    </row>
    <row r="956" spans="2:11">
      <c r="B956" s="117"/>
      <c r="C956" s="117"/>
      <c r="D956" s="117"/>
      <c r="E956" s="118"/>
      <c r="F956" s="118"/>
      <c r="G956" s="118"/>
      <c r="H956" s="118"/>
      <c r="I956" s="118"/>
      <c r="J956" s="118"/>
      <c r="K956" s="118"/>
    </row>
    <row r="957" spans="2:11">
      <c r="B957" s="117"/>
      <c r="C957" s="117"/>
      <c r="D957" s="117"/>
      <c r="E957" s="118"/>
      <c r="F957" s="118"/>
      <c r="G957" s="118"/>
      <c r="H957" s="118"/>
      <c r="I957" s="118"/>
      <c r="J957" s="118"/>
      <c r="K957" s="118"/>
    </row>
    <row r="958" spans="2:11">
      <c r="B958" s="117"/>
      <c r="C958" s="117"/>
      <c r="D958" s="117"/>
      <c r="E958" s="118"/>
      <c r="F958" s="118"/>
      <c r="G958" s="118"/>
      <c r="H958" s="118"/>
      <c r="I958" s="118"/>
      <c r="J958" s="118"/>
      <c r="K958" s="118"/>
    </row>
    <row r="959" spans="2:11">
      <c r="B959" s="117"/>
      <c r="C959" s="117"/>
      <c r="D959" s="117"/>
      <c r="E959" s="118"/>
      <c r="F959" s="118"/>
      <c r="G959" s="118"/>
      <c r="H959" s="118"/>
      <c r="I959" s="118"/>
      <c r="J959" s="118"/>
      <c r="K959" s="118"/>
    </row>
    <row r="960" spans="2:11">
      <c r="B960" s="117"/>
      <c r="C960" s="117"/>
      <c r="D960" s="117"/>
      <c r="E960" s="118"/>
      <c r="F960" s="118"/>
      <c r="G960" s="118"/>
      <c r="H960" s="118"/>
      <c r="I960" s="118"/>
      <c r="J960" s="118"/>
      <c r="K960" s="118"/>
    </row>
    <row r="961" spans="2:11">
      <c r="B961" s="117"/>
      <c r="C961" s="117"/>
      <c r="D961" s="117"/>
      <c r="E961" s="118"/>
      <c r="F961" s="118"/>
      <c r="G961" s="118"/>
      <c r="H961" s="118"/>
      <c r="I961" s="118"/>
      <c r="J961" s="118"/>
      <c r="K961" s="118"/>
    </row>
    <row r="962" spans="2:11">
      <c r="B962" s="117"/>
      <c r="C962" s="117"/>
      <c r="D962" s="117"/>
      <c r="E962" s="118"/>
      <c r="F962" s="118"/>
      <c r="G962" s="118"/>
      <c r="H962" s="118"/>
      <c r="I962" s="118"/>
      <c r="J962" s="118"/>
      <c r="K962" s="118"/>
    </row>
    <row r="963" spans="2:11">
      <c r="B963" s="117"/>
      <c r="C963" s="117"/>
      <c r="D963" s="117"/>
      <c r="E963" s="118"/>
      <c r="F963" s="118"/>
      <c r="G963" s="118"/>
      <c r="H963" s="118"/>
      <c r="I963" s="118"/>
      <c r="J963" s="118"/>
      <c r="K963" s="118"/>
    </row>
    <row r="964" spans="2:11">
      <c r="B964" s="117"/>
      <c r="C964" s="117"/>
      <c r="D964" s="117"/>
      <c r="E964" s="118"/>
      <c r="F964" s="118"/>
      <c r="G964" s="118"/>
      <c r="H964" s="118"/>
      <c r="I964" s="118"/>
      <c r="J964" s="118"/>
      <c r="K964" s="118"/>
    </row>
    <row r="965" spans="2:11">
      <c r="B965" s="117"/>
      <c r="C965" s="117"/>
      <c r="D965" s="117"/>
      <c r="E965" s="118"/>
      <c r="F965" s="118"/>
      <c r="G965" s="118"/>
      <c r="H965" s="118"/>
      <c r="I965" s="118"/>
      <c r="J965" s="118"/>
      <c r="K965" s="118"/>
    </row>
    <row r="966" spans="2:11">
      <c r="B966" s="117"/>
      <c r="C966" s="117"/>
      <c r="D966" s="117"/>
      <c r="E966" s="118"/>
      <c r="F966" s="118"/>
      <c r="G966" s="118"/>
      <c r="H966" s="118"/>
      <c r="I966" s="118"/>
      <c r="J966" s="118"/>
      <c r="K966" s="118"/>
    </row>
    <row r="967" spans="2:11">
      <c r="B967" s="117"/>
      <c r="C967" s="117"/>
      <c r="D967" s="117"/>
      <c r="E967" s="118"/>
      <c r="F967" s="118"/>
      <c r="G967" s="118"/>
      <c r="H967" s="118"/>
      <c r="I967" s="118"/>
      <c r="J967" s="118"/>
      <c r="K967" s="118"/>
    </row>
    <row r="968" spans="2:11">
      <c r="B968" s="117"/>
      <c r="C968" s="117"/>
      <c r="D968" s="117"/>
      <c r="E968" s="118"/>
      <c r="F968" s="118"/>
      <c r="G968" s="118"/>
      <c r="H968" s="118"/>
      <c r="I968" s="118"/>
      <c r="J968" s="118"/>
      <c r="K968" s="118"/>
    </row>
    <row r="969" spans="2:11">
      <c r="B969" s="117"/>
      <c r="C969" s="117"/>
      <c r="D969" s="117"/>
      <c r="E969" s="118"/>
      <c r="F969" s="118"/>
      <c r="G969" s="118"/>
      <c r="H969" s="118"/>
      <c r="I969" s="118"/>
      <c r="J969" s="118"/>
      <c r="K969" s="118"/>
    </row>
    <row r="970" spans="2:11">
      <c r="B970" s="117"/>
      <c r="C970" s="117"/>
      <c r="D970" s="117"/>
      <c r="E970" s="118"/>
      <c r="F970" s="118"/>
      <c r="G970" s="118"/>
      <c r="H970" s="118"/>
      <c r="I970" s="118"/>
      <c r="J970" s="118"/>
      <c r="K970" s="118"/>
    </row>
    <row r="971" spans="2:11">
      <c r="B971" s="117"/>
      <c r="C971" s="117"/>
      <c r="D971" s="117"/>
      <c r="E971" s="118"/>
      <c r="F971" s="118"/>
      <c r="G971" s="118"/>
      <c r="H971" s="118"/>
      <c r="I971" s="118"/>
      <c r="J971" s="118"/>
      <c r="K971" s="118"/>
    </row>
    <row r="972" spans="2:11">
      <c r="B972" s="117"/>
      <c r="C972" s="117"/>
      <c r="D972" s="117"/>
      <c r="E972" s="118"/>
      <c r="F972" s="118"/>
      <c r="G972" s="118"/>
      <c r="H972" s="118"/>
      <c r="I972" s="118"/>
      <c r="J972" s="118"/>
      <c r="K972" s="118"/>
    </row>
    <row r="973" spans="2:11">
      <c r="B973" s="117"/>
      <c r="C973" s="117"/>
      <c r="D973" s="117"/>
      <c r="E973" s="118"/>
      <c r="F973" s="118"/>
      <c r="G973" s="118"/>
      <c r="H973" s="118"/>
      <c r="I973" s="118"/>
      <c r="J973" s="118"/>
      <c r="K973" s="118"/>
    </row>
    <row r="974" spans="2:11">
      <c r="B974" s="117"/>
      <c r="C974" s="117"/>
      <c r="D974" s="117"/>
      <c r="E974" s="118"/>
      <c r="F974" s="118"/>
      <c r="G974" s="118"/>
      <c r="H974" s="118"/>
      <c r="I974" s="118"/>
      <c r="J974" s="118"/>
      <c r="K974" s="118"/>
    </row>
    <row r="975" spans="2:11">
      <c r="B975" s="117"/>
      <c r="C975" s="117"/>
      <c r="D975" s="117"/>
      <c r="E975" s="118"/>
      <c r="F975" s="118"/>
      <c r="G975" s="118"/>
      <c r="H975" s="118"/>
      <c r="I975" s="118"/>
      <c r="J975" s="118"/>
      <c r="K975" s="118"/>
    </row>
    <row r="976" spans="2:11">
      <c r="B976" s="117"/>
      <c r="C976" s="117"/>
      <c r="D976" s="117"/>
      <c r="E976" s="118"/>
      <c r="F976" s="118"/>
      <c r="G976" s="118"/>
      <c r="H976" s="118"/>
      <c r="I976" s="118"/>
      <c r="J976" s="118"/>
      <c r="K976" s="118"/>
    </row>
    <row r="977" spans="2:11">
      <c r="B977" s="117"/>
      <c r="C977" s="117"/>
      <c r="D977" s="117"/>
      <c r="E977" s="118"/>
      <c r="F977" s="118"/>
      <c r="G977" s="118"/>
      <c r="H977" s="118"/>
      <c r="I977" s="118"/>
      <c r="J977" s="118"/>
      <c r="K977" s="118"/>
    </row>
    <row r="978" spans="2:11">
      <c r="B978" s="117"/>
      <c r="C978" s="117"/>
      <c r="D978" s="117"/>
      <c r="E978" s="118"/>
      <c r="F978" s="118"/>
      <c r="G978" s="118"/>
      <c r="H978" s="118"/>
      <c r="I978" s="118"/>
      <c r="J978" s="118"/>
      <c r="K978" s="118"/>
    </row>
    <row r="979" spans="2:11">
      <c r="B979" s="117"/>
      <c r="C979" s="117"/>
      <c r="D979" s="117"/>
      <c r="E979" s="118"/>
      <c r="F979" s="118"/>
      <c r="G979" s="118"/>
      <c r="H979" s="118"/>
      <c r="I979" s="118"/>
      <c r="J979" s="118"/>
      <c r="K979" s="118"/>
    </row>
    <row r="980" spans="2:11">
      <c r="B980" s="117"/>
      <c r="C980" s="117"/>
      <c r="D980" s="117"/>
      <c r="E980" s="118"/>
      <c r="F980" s="118"/>
      <c r="G980" s="118"/>
      <c r="H980" s="118"/>
      <c r="I980" s="118"/>
      <c r="J980" s="118"/>
      <c r="K980" s="118"/>
    </row>
    <row r="981" spans="2:11">
      <c r="B981" s="117"/>
      <c r="C981" s="117"/>
      <c r="D981" s="117"/>
      <c r="E981" s="118"/>
      <c r="F981" s="118"/>
      <c r="G981" s="118"/>
      <c r="H981" s="118"/>
      <c r="I981" s="118"/>
      <c r="J981" s="118"/>
      <c r="K981" s="118"/>
    </row>
    <row r="982" spans="2:11">
      <c r="B982" s="117"/>
      <c r="C982" s="117"/>
      <c r="D982" s="117"/>
      <c r="E982" s="118"/>
      <c r="F982" s="118"/>
      <c r="G982" s="118"/>
      <c r="H982" s="118"/>
      <c r="I982" s="118"/>
      <c r="J982" s="118"/>
      <c r="K982" s="118"/>
    </row>
    <row r="983" spans="2:11">
      <c r="B983" s="117"/>
      <c r="C983" s="117"/>
      <c r="D983" s="117"/>
      <c r="E983" s="118"/>
      <c r="F983" s="118"/>
      <c r="G983" s="118"/>
      <c r="H983" s="118"/>
      <c r="I983" s="118"/>
      <c r="J983" s="118"/>
      <c r="K983" s="118"/>
    </row>
    <row r="984" spans="2:11">
      <c r="B984" s="117"/>
      <c r="C984" s="117"/>
      <c r="D984" s="117"/>
      <c r="E984" s="118"/>
      <c r="F984" s="118"/>
      <c r="G984" s="118"/>
      <c r="H984" s="118"/>
      <c r="I984" s="118"/>
      <c r="J984" s="118"/>
      <c r="K984" s="118"/>
    </row>
    <row r="985" spans="2:11">
      <c r="B985" s="117"/>
      <c r="C985" s="117"/>
      <c r="D985" s="117"/>
      <c r="E985" s="118"/>
      <c r="F985" s="118"/>
      <c r="G985" s="118"/>
      <c r="H985" s="118"/>
      <c r="I985" s="118"/>
      <c r="J985" s="118"/>
      <c r="K985" s="118"/>
    </row>
    <row r="986" spans="2:11">
      <c r="B986" s="117"/>
      <c r="C986" s="117"/>
      <c r="D986" s="117"/>
      <c r="E986" s="118"/>
      <c r="F986" s="118"/>
      <c r="G986" s="118"/>
      <c r="H986" s="118"/>
      <c r="I986" s="118"/>
      <c r="J986" s="118"/>
      <c r="K986" s="118"/>
    </row>
    <row r="987" spans="2:11">
      <c r="B987" s="117"/>
      <c r="C987" s="117"/>
      <c r="D987" s="117"/>
      <c r="E987" s="118"/>
      <c r="F987" s="118"/>
      <c r="G987" s="118"/>
      <c r="H987" s="118"/>
      <c r="I987" s="118"/>
      <c r="J987" s="118"/>
      <c r="K987" s="118"/>
    </row>
    <row r="988" spans="2:11">
      <c r="B988" s="117"/>
      <c r="C988" s="117"/>
      <c r="D988" s="117"/>
      <c r="E988" s="118"/>
      <c r="F988" s="118"/>
      <c r="G988" s="118"/>
      <c r="H988" s="118"/>
      <c r="I988" s="118"/>
      <c r="J988" s="118"/>
      <c r="K988" s="118"/>
    </row>
    <row r="989" spans="2:11">
      <c r="B989" s="117"/>
      <c r="C989" s="117"/>
      <c r="D989" s="117"/>
      <c r="E989" s="118"/>
      <c r="F989" s="118"/>
      <c r="G989" s="118"/>
      <c r="H989" s="118"/>
      <c r="I989" s="118"/>
      <c r="J989" s="118"/>
      <c r="K989" s="118"/>
    </row>
    <row r="990" spans="2:11">
      <c r="B990" s="117"/>
      <c r="C990" s="117"/>
      <c r="D990" s="117"/>
      <c r="E990" s="118"/>
      <c r="F990" s="118"/>
      <c r="G990" s="118"/>
      <c r="H990" s="118"/>
      <c r="I990" s="118"/>
      <c r="J990" s="118"/>
      <c r="K990" s="118"/>
    </row>
    <row r="991" spans="2:11">
      <c r="B991" s="117"/>
      <c r="C991" s="117"/>
      <c r="D991" s="117"/>
      <c r="E991" s="118"/>
      <c r="F991" s="118"/>
      <c r="G991" s="118"/>
      <c r="H991" s="118"/>
      <c r="I991" s="118"/>
      <c r="J991" s="118"/>
      <c r="K991" s="118"/>
    </row>
    <row r="992" spans="2:11">
      <c r="B992" s="117"/>
      <c r="C992" s="117"/>
      <c r="D992" s="117"/>
      <c r="E992" s="118"/>
      <c r="F992" s="118"/>
      <c r="G992" s="118"/>
      <c r="H992" s="118"/>
      <c r="I992" s="118"/>
      <c r="J992" s="118"/>
      <c r="K992" s="118"/>
    </row>
    <row r="993" spans="2:11">
      <c r="B993" s="117"/>
      <c r="C993" s="117"/>
      <c r="D993" s="117"/>
      <c r="E993" s="118"/>
      <c r="F993" s="118"/>
      <c r="G993" s="118"/>
      <c r="H993" s="118"/>
      <c r="I993" s="118"/>
      <c r="J993" s="118"/>
      <c r="K993" s="118"/>
    </row>
    <row r="994" spans="2:11">
      <c r="B994" s="117"/>
      <c r="C994" s="117"/>
      <c r="D994" s="117"/>
      <c r="E994" s="118"/>
      <c r="F994" s="118"/>
      <c r="G994" s="118"/>
      <c r="H994" s="118"/>
      <c r="I994" s="118"/>
      <c r="J994" s="118"/>
      <c r="K994" s="118"/>
    </row>
    <row r="995" spans="2:11">
      <c r="B995" s="117"/>
      <c r="C995" s="117"/>
      <c r="D995" s="117"/>
      <c r="E995" s="118"/>
      <c r="F995" s="118"/>
      <c r="G995" s="118"/>
      <c r="H995" s="118"/>
      <c r="I995" s="118"/>
      <c r="J995" s="118"/>
      <c r="K995" s="118"/>
    </row>
    <row r="996" spans="2:11">
      <c r="B996" s="117"/>
      <c r="C996" s="117"/>
      <c r="D996" s="117"/>
      <c r="E996" s="118"/>
      <c r="F996" s="118"/>
      <c r="G996" s="118"/>
      <c r="H996" s="118"/>
      <c r="I996" s="118"/>
      <c r="J996" s="118"/>
      <c r="K996" s="118"/>
    </row>
    <row r="997" spans="2:11">
      <c r="B997" s="117"/>
      <c r="C997" s="117"/>
      <c r="D997" s="117"/>
      <c r="E997" s="118"/>
      <c r="F997" s="118"/>
      <c r="G997" s="118"/>
      <c r="H997" s="118"/>
      <c r="I997" s="118"/>
      <c r="J997" s="118"/>
      <c r="K997" s="118"/>
    </row>
    <row r="998" spans="2:11">
      <c r="B998" s="117"/>
      <c r="C998" s="117"/>
      <c r="D998" s="117"/>
      <c r="E998" s="118"/>
      <c r="F998" s="118"/>
      <c r="G998" s="118"/>
      <c r="H998" s="118"/>
      <c r="I998" s="118"/>
      <c r="J998" s="118"/>
      <c r="K998" s="118"/>
    </row>
    <row r="999" spans="2:11">
      <c r="B999" s="117"/>
      <c r="C999" s="117"/>
      <c r="D999" s="117"/>
      <c r="E999" s="118"/>
      <c r="F999" s="118"/>
      <c r="G999" s="118"/>
      <c r="H999" s="118"/>
      <c r="I999" s="118"/>
      <c r="J999" s="118"/>
      <c r="K999" s="118"/>
    </row>
    <row r="1000" spans="2:11">
      <c r="B1000" s="117"/>
      <c r="C1000" s="117"/>
      <c r="D1000" s="117"/>
      <c r="E1000" s="118"/>
      <c r="F1000" s="118"/>
      <c r="G1000" s="118"/>
      <c r="H1000" s="118"/>
      <c r="I1000" s="118"/>
      <c r="J1000" s="118"/>
      <c r="K1000" s="118"/>
    </row>
    <row r="1001" spans="2:11">
      <c r="B1001" s="117"/>
      <c r="C1001" s="117"/>
      <c r="D1001" s="117"/>
      <c r="E1001" s="118"/>
      <c r="F1001" s="118"/>
      <c r="G1001" s="118"/>
      <c r="H1001" s="118"/>
      <c r="I1001" s="118"/>
      <c r="J1001" s="118"/>
      <c r="K1001" s="118"/>
    </row>
    <row r="1002" spans="2:11">
      <c r="B1002" s="117"/>
      <c r="C1002" s="117"/>
      <c r="D1002" s="117"/>
      <c r="E1002" s="118"/>
      <c r="F1002" s="118"/>
      <c r="G1002" s="118"/>
      <c r="H1002" s="118"/>
      <c r="I1002" s="118"/>
      <c r="J1002" s="118"/>
      <c r="K1002" s="118"/>
    </row>
    <row r="1003" spans="2:11">
      <c r="B1003" s="117"/>
      <c r="C1003" s="117"/>
      <c r="D1003" s="117"/>
      <c r="E1003" s="118"/>
      <c r="F1003" s="118"/>
      <c r="G1003" s="118"/>
      <c r="H1003" s="118"/>
      <c r="I1003" s="118"/>
      <c r="J1003" s="118"/>
      <c r="K1003" s="118"/>
    </row>
    <row r="1004" spans="2:11">
      <c r="B1004" s="117"/>
      <c r="C1004" s="117"/>
      <c r="D1004" s="117"/>
      <c r="E1004" s="118"/>
      <c r="F1004" s="118"/>
      <c r="G1004" s="118"/>
      <c r="H1004" s="118"/>
      <c r="I1004" s="118"/>
      <c r="J1004" s="118"/>
      <c r="K1004" s="118"/>
    </row>
    <row r="1005" spans="2:11">
      <c r="B1005" s="117"/>
      <c r="C1005" s="117"/>
      <c r="D1005" s="117"/>
      <c r="E1005" s="118"/>
      <c r="F1005" s="118"/>
      <c r="G1005" s="118"/>
      <c r="H1005" s="118"/>
      <c r="I1005" s="118"/>
      <c r="J1005" s="118"/>
      <c r="K1005" s="118"/>
    </row>
    <row r="1006" spans="2:11">
      <c r="B1006" s="117"/>
      <c r="C1006" s="117"/>
      <c r="D1006" s="117"/>
      <c r="E1006" s="118"/>
      <c r="F1006" s="118"/>
      <c r="G1006" s="118"/>
      <c r="H1006" s="118"/>
      <c r="I1006" s="118"/>
      <c r="J1006" s="118"/>
      <c r="K1006" s="118"/>
    </row>
    <row r="1007" spans="2:11">
      <c r="B1007" s="117"/>
      <c r="C1007" s="117"/>
      <c r="D1007" s="117"/>
      <c r="E1007" s="118"/>
      <c r="F1007" s="118"/>
      <c r="G1007" s="118"/>
      <c r="H1007" s="118"/>
      <c r="I1007" s="118"/>
      <c r="J1007" s="118"/>
      <c r="K1007" s="118"/>
    </row>
    <row r="1008" spans="2:11">
      <c r="B1008" s="117"/>
      <c r="C1008" s="117"/>
      <c r="D1008" s="117"/>
      <c r="E1008" s="118"/>
      <c r="F1008" s="118"/>
      <c r="G1008" s="118"/>
      <c r="H1008" s="118"/>
      <c r="I1008" s="118"/>
      <c r="J1008" s="118"/>
      <c r="K1008" s="118"/>
    </row>
    <row r="1009" spans="2:11">
      <c r="B1009" s="117"/>
      <c r="C1009" s="117"/>
      <c r="D1009" s="117"/>
      <c r="E1009" s="118"/>
      <c r="F1009" s="118"/>
      <c r="G1009" s="118"/>
      <c r="H1009" s="118"/>
      <c r="I1009" s="118"/>
      <c r="J1009" s="118"/>
      <c r="K1009" s="118"/>
    </row>
    <row r="1010" spans="2:11">
      <c r="B1010" s="117"/>
      <c r="C1010" s="117"/>
      <c r="D1010" s="117"/>
      <c r="E1010" s="118"/>
      <c r="F1010" s="118"/>
      <c r="G1010" s="118"/>
      <c r="H1010" s="118"/>
      <c r="I1010" s="118"/>
      <c r="J1010" s="118"/>
      <c r="K1010" s="118"/>
    </row>
    <row r="1011" spans="2:11">
      <c r="B1011" s="117"/>
      <c r="C1011" s="117"/>
      <c r="D1011" s="117"/>
      <c r="E1011" s="118"/>
      <c r="F1011" s="118"/>
      <c r="G1011" s="118"/>
      <c r="H1011" s="118"/>
      <c r="I1011" s="118"/>
      <c r="J1011" s="118"/>
      <c r="K1011" s="118"/>
    </row>
    <row r="1012" spans="2:11">
      <c r="B1012" s="117"/>
      <c r="C1012" s="117"/>
      <c r="D1012" s="117"/>
      <c r="E1012" s="118"/>
      <c r="F1012" s="118"/>
      <c r="G1012" s="118"/>
      <c r="H1012" s="118"/>
      <c r="I1012" s="118"/>
      <c r="J1012" s="118"/>
      <c r="K1012" s="118"/>
    </row>
    <row r="1013" spans="2:11">
      <c r="B1013" s="117"/>
      <c r="C1013" s="117"/>
      <c r="D1013" s="117"/>
      <c r="E1013" s="118"/>
      <c r="F1013" s="118"/>
      <c r="G1013" s="118"/>
      <c r="H1013" s="118"/>
      <c r="I1013" s="118"/>
      <c r="J1013" s="118"/>
      <c r="K1013" s="118"/>
    </row>
    <row r="1014" spans="2:11">
      <c r="B1014" s="117"/>
      <c r="C1014" s="117"/>
      <c r="D1014" s="117"/>
      <c r="E1014" s="118"/>
      <c r="F1014" s="118"/>
      <c r="G1014" s="118"/>
      <c r="H1014" s="118"/>
      <c r="I1014" s="118"/>
      <c r="J1014" s="118"/>
      <c r="K1014" s="118"/>
    </row>
    <row r="1015" spans="2:11">
      <c r="B1015" s="117"/>
      <c r="C1015" s="117"/>
      <c r="D1015" s="117"/>
      <c r="E1015" s="118"/>
      <c r="F1015" s="118"/>
      <c r="G1015" s="118"/>
      <c r="H1015" s="118"/>
      <c r="I1015" s="118"/>
      <c r="J1015" s="118"/>
      <c r="K1015" s="118"/>
    </row>
    <row r="1016" spans="2:11">
      <c r="B1016" s="117"/>
      <c r="C1016" s="117"/>
      <c r="D1016" s="117"/>
      <c r="E1016" s="118"/>
      <c r="F1016" s="118"/>
      <c r="G1016" s="118"/>
      <c r="H1016" s="118"/>
      <c r="I1016" s="118"/>
      <c r="J1016" s="118"/>
      <c r="K1016" s="118"/>
    </row>
    <row r="1017" spans="2:11">
      <c r="B1017" s="117"/>
      <c r="C1017" s="117"/>
      <c r="D1017" s="117"/>
      <c r="E1017" s="118"/>
      <c r="F1017" s="118"/>
      <c r="G1017" s="118"/>
      <c r="H1017" s="118"/>
      <c r="I1017" s="118"/>
      <c r="J1017" s="118"/>
      <c r="K1017" s="118"/>
    </row>
    <row r="1018" spans="2:11">
      <c r="B1018" s="117"/>
      <c r="C1018" s="117"/>
      <c r="D1018" s="117"/>
      <c r="E1018" s="118"/>
      <c r="F1018" s="118"/>
      <c r="G1018" s="118"/>
      <c r="H1018" s="118"/>
      <c r="I1018" s="118"/>
      <c r="J1018" s="118"/>
      <c r="K1018" s="118"/>
    </row>
    <row r="1019" spans="2:11">
      <c r="B1019" s="117"/>
      <c r="C1019" s="117"/>
      <c r="D1019" s="117"/>
      <c r="E1019" s="118"/>
      <c r="F1019" s="118"/>
      <c r="G1019" s="118"/>
      <c r="H1019" s="118"/>
      <c r="I1019" s="118"/>
      <c r="J1019" s="118"/>
      <c r="K1019" s="118"/>
    </row>
    <row r="1020" spans="2:11">
      <c r="B1020" s="117"/>
      <c r="C1020" s="117"/>
      <c r="D1020" s="117"/>
      <c r="E1020" s="118"/>
      <c r="F1020" s="118"/>
      <c r="G1020" s="118"/>
      <c r="H1020" s="118"/>
      <c r="I1020" s="118"/>
      <c r="J1020" s="118"/>
      <c r="K1020" s="118"/>
    </row>
    <row r="1021" spans="2:11">
      <c r="B1021" s="117"/>
      <c r="C1021" s="117"/>
      <c r="D1021" s="117"/>
      <c r="E1021" s="118"/>
      <c r="F1021" s="118"/>
      <c r="G1021" s="118"/>
      <c r="H1021" s="118"/>
      <c r="I1021" s="118"/>
      <c r="J1021" s="118"/>
      <c r="K1021" s="118"/>
    </row>
    <row r="1022" spans="2:11">
      <c r="B1022" s="117"/>
      <c r="C1022" s="117"/>
      <c r="D1022" s="117"/>
      <c r="E1022" s="118"/>
      <c r="F1022" s="118"/>
      <c r="G1022" s="118"/>
      <c r="H1022" s="118"/>
      <c r="I1022" s="118"/>
      <c r="J1022" s="118"/>
      <c r="K1022" s="118"/>
    </row>
    <row r="1023" spans="2:11">
      <c r="B1023" s="117"/>
      <c r="C1023" s="117"/>
      <c r="D1023" s="117"/>
      <c r="E1023" s="118"/>
      <c r="F1023" s="118"/>
      <c r="G1023" s="118"/>
      <c r="H1023" s="118"/>
      <c r="I1023" s="118"/>
      <c r="J1023" s="118"/>
      <c r="K1023" s="118"/>
    </row>
    <row r="1024" spans="2:11">
      <c r="B1024" s="117"/>
      <c r="C1024" s="117"/>
      <c r="D1024" s="117"/>
      <c r="E1024" s="118"/>
      <c r="F1024" s="118"/>
      <c r="G1024" s="118"/>
      <c r="H1024" s="118"/>
      <c r="I1024" s="118"/>
      <c r="J1024" s="118"/>
      <c r="K1024" s="118"/>
    </row>
    <row r="1025" spans="2:11">
      <c r="B1025" s="117"/>
      <c r="C1025" s="117"/>
      <c r="D1025" s="117"/>
      <c r="E1025" s="118"/>
      <c r="F1025" s="118"/>
      <c r="G1025" s="118"/>
      <c r="H1025" s="118"/>
      <c r="I1025" s="118"/>
      <c r="J1025" s="118"/>
      <c r="K1025" s="118"/>
    </row>
    <row r="1026" spans="2:11">
      <c r="B1026" s="117"/>
      <c r="C1026" s="117"/>
      <c r="D1026" s="117"/>
      <c r="E1026" s="118"/>
      <c r="F1026" s="118"/>
      <c r="G1026" s="118"/>
      <c r="H1026" s="118"/>
      <c r="I1026" s="118"/>
      <c r="J1026" s="118"/>
      <c r="K1026" s="118"/>
    </row>
    <row r="1027" spans="2:11">
      <c r="B1027" s="117"/>
      <c r="C1027" s="117"/>
      <c r="D1027" s="117"/>
      <c r="E1027" s="118"/>
      <c r="F1027" s="118"/>
      <c r="G1027" s="118"/>
      <c r="H1027" s="118"/>
      <c r="I1027" s="118"/>
      <c r="J1027" s="118"/>
      <c r="K1027" s="118"/>
    </row>
    <row r="1028" spans="2:11">
      <c r="B1028" s="117"/>
      <c r="C1028" s="117"/>
      <c r="D1028" s="117"/>
      <c r="E1028" s="118"/>
      <c r="F1028" s="118"/>
      <c r="G1028" s="118"/>
      <c r="H1028" s="118"/>
      <c r="I1028" s="118"/>
      <c r="J1028" s="118"/>
      <c r="K1028" s="118"/>
    </row>
    <row r="1029" spans="2:11">
      <c r="B1029" s="117"/>
      <c r="C1029" s="117"/>
      <c r="D1029" s="117"/>
      <c r="E1029" s="118"/>
      <c r="F1029" s="118"/>
      <c r="G1029" s="118"/>
      <c r="H1029" s="118"/>
      <c r="I1029" s="118"/>
      <c r="J1029" s="118"/>
      <c r="K1029" s="118"/>
    </row>
    <row r="1030" spans="2:11">
      <c r="B1030" s="117"/>
      <c r="C1030" s="117"/>
      <c r="D1030" s="117"/>
      <c r="E1030" s="118"/>
      <c r="F1030" s="118"/>
      <c r="G1030" s="118"/>
      <c r="H1030" s="118"/>
      <c r="I1030" s="118"/>
      <c r="J1030" s="118"/>
      <c r="K1030" s="118"/>
    </row>
    <row r="1031" spans="2:11">
      <c r="B1031" s="117"/>
      <c r="C1031" s="117"/>
      <c r="D1031" s="117"/>
      <c r="E1031" s="118"/>
      <c r="F1031" s="118"/>
      <c r="G1031" s="118"/>
      <c r="H1031" s="118"/>
      <c r="I1031" s="118"/>
      <c r="J1031" s="118"/>
      <c r="K1031" s="118"/>
    </row>
    <row r="1032" spans="2:11">
      <c r="B1032" s="117"/>
      <c r="C1032" s="117"/>
      <c r="D1032" s="117"/>
      <c r="E1032" s="118"/>
      <c r="F1032" s="118"/>
      <c r="G1032" s="118"/>
      <c r="H1032" s="118"/>
      <c r="I1032" s="118"/>
      <c r="J1032" s="118"/>
      <c r="K1032" s="118"/>
    </row>
    <row r="1033" spans="2:11">
      <c r="B1033" s="117"/>
      <c r="C1033" s="117"/>
      <c r="D1033" s="117"/>
      <c r="E1033" s="118"/>
      <c r="F1033" s="118"/>
      <c r="G1033" s="118"/>
      <c r="H1033" s="118"/>
      <c r="I1033" s="118"/>
      <c r="J1033" s="118"/>
      <c r="K1033" s="118"/>
    </row>
    <row r="1034" spans="2:11">
      <c r="B1034" s="117"/>
      <c r="C1034" s="117"/>
      <c r="D1034" s="117"/>
      <c r="E1034" s="118"/>
      <c r="F1034" s="118"/>
      <c r="G1034" s="118"/>
      <c r="H1034" s="118"/>
      <c r="I1034" s="118"/>
      <c r="J1034" s="118"/>
      <c r="K1034" s="118"/>
    </row>
    <row r="1035" spans="2:11">
      <c r="B1035" s="117"/>
      <c r="C1035" s="117"/>
      <c r="D1035" s="117"/>
      <c r="E1035" s="118"/>
      <c r="F1035" s="118"/>
      <c r="G1035" s="118"/>
      <c r="H1035" s="118"/>
      <c r="I1035" s="118"/>
      <c r="J1035" s="118"/>
      <c r="K1035" s="118"/>
    </row>
    <row r="1036" spans="2:11">
      <c r="B1036" s="117"/>
      <c r="C1036" s="117"/>
      <c r="D1036" s="117"/>
      <c r="E1036" s="118"/>
      <c r="F1036" s="118"/>
      <c r="G1036" s="118"/>
      <c r="H1036" s="118"/>
      <c r="I1036" s="118"/>
      <c r="J1036" s="118"/>
      <c r="K1036" s="118"/>
    </row>
    <row r="1037" spans="2:11">
      <c r="B1037" s="117"/>
      <c r="C1037" s="117"/>
      <c r="D1037" s="117"/>
      <c r="E1037" s="118"/>
      <c r="F1037" s="118"/>
      <c r="G1037" s="118"/>
      <c r="H1037" s="118"/>
      <c r="I1037" s="118"/>
      <c r="J1037" s="118"/>
      <c r="K1037" s="118"/>
    </row>
    <row r="1038" spans="2:11">
      <c r="B1038" s="117"/>
      <c r="C1038" s="117"/>
      <c r="D1038" s="117"/>
      <c r="E1038" s="118"/>
      <c r="F1038" s="118"/>
      <c r="G1038" s="118"/>
      <c r="H1038" s="118"/>
      <c r="I1038" s="118"/>
      <c r="J1038" s="118"/>
      <c r="K1038" s="118"/>
    </row>
    <row r="1039" spans="2:11">
      <c r="B1039" s="117"/>
      <c r="C1039" s="117"/>
      <c r="D1039" s="117"/>
      <c r="E1039" s="118"/>
      <c r="F1039" s="118"/>
      <c r="G1039" s="118"/>
      <c r="H1039" s="118"/>
      <c r="I1039" s="118"/>
      <c r="J1039" s="118"/>
      <c r="K1039" s="118"/>
    </row>
    <row r="1040" spans="2:11">
      <c r="B1040" s="117"/>
      <c r="C1040" s="117"/>
      <c r="D1040" s="117"/>
      <c r="E1040" s="118"/>
      <c r="F1040" s="118"/>
      <c r="G1040" s="118"/>
      <c r="H1040" s="118"/>
      <c r="I1040" s="118"/>
      <c r="J1040" s="118"/>
      <c r="K1040" s="118"/>
    </row>
    <row r="1041" spans="2:11">
      <c r="B1041" s="117"/>
      <c r="C1041" s="117"/>
      <c r="D1041" s="117"/>
      <c r="E1041" s="118"/>
      <c r="F1041" s="118"/>
      <c r="G1041" s="118"/>
      <c r="H1041" s="118"/>
      <c r="I1041" s="118"/>
      <c r="J1041" s="118"/>
      <c r="K1041" s="118"/>
    </row>
    <row r="1042" spans="2:11">
      <c r="B1042" s="117"/>
      <c r="C1042" s="117"/>
      <c r="D1042" s="117"/>
      <c r="E1042" s="118"/>
      <c r="F1042" s="118"/>
      <c r="G1042" s="118"/>
      <c r="H1042" s="118"/>
      <c r="I1042" s="118"/>
      <c r="J1042" s="118"/>
      <c r="K1042" s="118"/>
    </row>
    <row r="1043" spans="2:11">
      <c r="B1043" s="117"/>
      <c r="C1043" s="117"/>
      <c r="D1043" s="117"/>
      <c r="E1043" s="118"/>
      <c r="F1043" s="118"/>
      <c r="G1043" s="118"/>
      <c r="H1043" s="118"/>
      <c r="I1043" s="118"/>
      <c r="J1043" s="118"/>
      <c r="K1043" s="118"/>
    </row>
    <row r="1044" spans="2:11">
      <c r="B1044" s="117"/>
      <c r="C1044" s="117"/>
      <c r="D1044" s="117"/>
      <c r="E1044" s="118"/>
      <c r="F1044" s="118"/>
      <c r="G1044" s="118"/>
      <c r="H1044" s="118"/>
      <c r="I1044" s="118"/>
      <c r="J1044" s="118"/>
      <c r="K1044" s="118"/>
    </row>
    <row r="1045" spans="2:11">
      <c r="B1045" s="117"/>
      <c r="C1045" s="117"/>
      <c r="D1045" s="117"/>
      <c r="E1045" s="118"/>
      <c r="F1045" s="118"/>
      <c r="G1045" s="118"/>
      <c r="H1045" s="118"/>
      <c r="I1045" s="118"/>
      <c r="J1045" s="118"/>
      <c r="K1045" s="118"/>
    </row>
    <row r="1046" spans="2:11">
      <c r="B1046" s="117"/>
      <c r="C1046" s="117"/>
      <c r="D1046" s="117"/>
      <c r="E1046" s="118"/>
      <c r="F1046" s="118"/>
      <c r="G1046" s="118"/>
      <c r="H1046" s="118"/>
      <c r="I1046" s="118"/>
      <c r="J1046" s="118"/>
      <c r="K1046" s="118"/>
    </row>
    <row r="1047" spans="2:11">
      <c r="B1047" s="117"/>
      <c r="C1047" s="117"/>
      <c r="D1047" s="117"/>
      <c r="E1047" s="118"/>
      <c r="F1047" s="118"/>
      <c r="G1047" s="118"/>
      <c r="H1047" s="118"/>
      <c r="I1047" s="118"/>
      <c r="J1047" s="118"/>
      <c r="K1047" s="118"/>
    </row>
    <row r="1048" spans="2:11">
      <c r="B1048" s="117"/>
      <c r="C1048" s="117"/>
      <c r="D1048" s="117"/>
      <c r="E1048" s="118"/>
      <c r="F1048" s="118"/>
      <c r="G1048" s="118"/>
      <c r="H1048" s="118"/>
      <c r="I1048" s="118"/>
      <c r="J1048" s="118"/>
      <c r="K1048" s="118"/>
    </row>
    <row r="1049" spans="2:11">
      <c r="B1049" s="117"/>
      <c r="C1049" s="117"/>
      <c r="D1049" s="117"/>
      <c r="E1049" s="118"/>
      <c r="F1049" s="118"/>
      <c r="G1049" s="118"/>
      <c r="H1049" s="118"/>
      <c r="I1049" s="118"/>
      <c r="J1049" s="118"/>
      <c r="K1049" s="118"/>
    </row>
    <row r="1050" spans="2:11">
      <c r="B1050" s="117"/>
      <c r="C1050" s="117"/>
      <c r="D1050" s="117"/>
      <c r="E1050" s="118"/>
      <c r="F1050" s="118"/>
      <c r="G1050" s="118"/>
      <c r="H1050" s="118"/>
      <c r="I1050" s="118"/>
      <c r="J1050" s="118"/>
      <c r="K1050" s="118"/>
    </row>
    <row r="1051" spans="2:11">
      <c r="B1051" s="117"/>
      <c r="C1051" s="117"/>
      <c r="D1051" s="117"/>
      <c r="E1051" s="118"/>
      <c r="F1051" s="118"/>
      <c r="G1051" s="118"/>
      <c r="H1051" s="118"/>
      <c r="I1051" s="118"/>
      <c r="J1051" s="118"/>
      <c r="K1051" s="118"/>
    </row>
    <row r="1052" spans="2:11">
      <c r="B1052" s="117"/>
      <c r="C1052" s="117"/>
      <c r="D1052" s="117"/>
      <c r="E1052" s="118"/>
      <c r="F1052" s="118"/>
      <c r="G1052" s="118"/>
      <c r="H1052" s="118"/>
      <c r="I1052" s="118"/>
      <c r="J1052" s="118"/>
      <c r="K1052" s="118"/>
    </row>
    <row r="1053" spans="2:11">
      <c r="B1053" s="117"/>
      <c r="C1053" s="117"/>
      <c r="D1053" s="117"/>
      <c r="E1053" s="118"/>
      <c r="F1053" s="118"/>
      <c r="G1053" s="118"/>
      <c r="H1053" s="118"/>
      <c r="I1053" s="118"/>
      <c r="J1053" s="118"/>
      <c r="K1053" s="118"/>
    </row>
    <row r="1054" spans="2:11">
      <c r="B1054" s="117"/>
      <c r="C1054" s="117"/>
      <c r="D1054" s="117"/>
      <c r="E1054" s="118"/>
      <c r="F1054" s="118"/>
      <c r="G1054" s="118"/>
      <c r="H1054" s="118"/>
      <c r="I1054" s="118"/>
      <c r="J1054" s="118"/>
      <c r="K1054" s="118"/>
    </row>
    <row r="1055" spans="2:11">
      <c r="B1055" s="117"/>
      <c r="C1055" s="117"/>
      <c r="D1055" s="117"/>
      <c r="E1055" s="118"/>
      <c r="F1055" s="118"/>
      <c r="G1055" s="118"/>
      <c r="H1055" s="118"/>
      <c r="I1055" s="118"/>
      <c r="J1055" s="118"/>
      <c r="K1055" s="118"/>
    </row>
    <row r="1056" spans="2:11">
      <c r="B1056" s="117"/>
      <c r="C1056" s="117"/>
      <c r="D1056" s="117"/>
      <c r="E1056" s="118"/>
      <c r="F1056" s="118"/>
      <c r="G1056" s="118"/>
      <c r="H1056" s="118"/>
      <c r="I1056" s="118"/>
      <c r="J1056" s="118"/>
      <c r="K1056" s="118"/>
    </row>
    <row r="1057" spans="2:11">
      <c r="B1057" s="117"/>
      <c r="C1057" s="117"/>
      <c r="D1057" s="117"/>
      <c r="E1057" s="118"/>
      <c r="F1057" s="118"/>
      <c r="G1057" s="118"/>
      <c r="H1057" s="118"/>
      <c r="I1057" s="118"/>
      <c r="J1057" s="118"/>
      <c r="K1057" s="118"/>
    </row>
    <row r="1058" spans="2:11">
      <c r="B1058" s="117"/>
      <c r="C1058" s="117"/>
      <c r="D1058" s="117"/>
      <c r="E1058" s="118"/>
      <c r="F1058" s="118"/>
      <c r="G1058" s="118"/>
      <c r="H1058" s="118"/>
      <c r="I1058" s="118"/>
      <c r="J1058" s="118"/>
      <c r="K1058" s="118"/>
    </row>
    <row r="1059" spans="2:11">
      <c r="B1059" s="117"/>
      <c r="C1059" s="117"/>
      <c r="D1059" s="117"/>
      <c r="E1059" s="118"/>
      <c r="F1059" s="118"/>
      <c r="G1059" s="118"/>
      <c r="H1059" s="118"/>
      <c r="I1059" s="118"/>
      <c r="J1059" s="118"/>
      <c r="K1059" s="118"/>
    </row>
    <row r="1060" spans="2:11">
      <c r="B1060" s="117"/>
      <c r="C1060" s="117"/>
      <c r="D1060" s="117"/>
      <c r="E1060" s="118"/>
      <c r="F1060" s="118"/>
      <c r="G1060" s="118"/>
      <c r="H1060" s="118"/>
      <c r="I1060" s="118"/>
      <c r="J1060" s="118"/>
      <c r="K1060" s="118"/>
    </row>
    <row r="1061" spans="2:11">
      <c r="B1061" s="117"/>
      <c r="C1061" s="117"/>
      <c r="D1061" s="117"/>
      <c r="E1061" s="118"/>
      <c r="F1061" s="118"/>
      <c r="G1061" s="118"/>
      <c r="H1061" s="118"/>
      <c r="I1061" s="118"/>
      <c r="J1061" s="118"/>
      <c r="K1061" s="118"/>
    </row>
    <row r="1062" spans="2:11">
      <c r="B1062" s="117"/>
      <c r="C1062" s="117"/>
      <c r="D1062" s="117"/>
      <c r="E1062" s="118"/>
      <c r="F1062" s="118"/>
      <c r="G1062" s="118"/>
      <c r="H1062" s="118"/>
      <c r="I1062" s="118"/>
      <c r="J1062" s="118"/>
      <c r="K1062" s="118"/>
    </row>
    <row r="1063" spans="2:11">
      <c r="B1063" s="117"/>
      <c r="C1063" s="117"/>
      <c r="D1063" s="117"/>
      <c r="E1063" s="118"/>
      <c r="F1063" s="118"/>
      <c r="G1063" s="118"/>
      <c r="H1063" s="118"/>
      <c r="I1063" s="118"/>
      <c r="J1063" s="118"/>
      <c r="K1063" s="118"/>
    </row>
    <row r="1064" spans="2:11">
      <c r="B1064" s="117"/>
      <c r="C1064" s="117"/>
      <c r="D1064" s="117"/>
      <c r="E1064" s="118"/>
      <c r="F1064" s="118"/>
      <c r="G1064" s="118"/>
      <c r="H1064" s="118"/>
      <c r="I1064" s="118"/>
      <c r="J1064" s="118"/>
      <c r="K1064" s="118"/>
    </row>
    <row r="1065" spans="2:11">
      <c r="B1065" s="117"/>
      <c r="C1065" s="117"/>
      <c r="D1065" s="117"/>
      <c r="E1065" s="118"/>
      <c r="F1065" s="118"/>
      <c r="G1065" s="118"/>
      <c r="H1065" s="118"/>
      <c r="I1065" s="118"/>
      <c r="J1065" s="118"/>
      <c r="K1065" s="118"/>
    </row>
    <row r="1066" spans="2:11">
      <c r="B1066" s="117"/>
      <c r="C1066" s="117"/>
      <c r="D1066" s="117"/>
      <c r="E1066" s="118"/>
      <c r="F1066" s="118"/>
      <c r="G1066" s="118"/>
      <c r="H1066" s="118"/>
      <c r="I1066" s="118"/>
      <c r="J1066" s="118"/>
      <c r="K1066" s="118"/>
    </row>
    <row r="1067" spans="2:11">
      <c r="B1067" s="117"/>
      <c r="C1067" s="117"/>
      <c r="D1067" s="117"/>
      <c r="E1067" s="118"/>
      <c r="F1067" s="118"/>
      <c r="G1067" s="118"/>
      <c r="H1067" s="118"/>
      <c r="I1067" s="118"/>
      <c r="J1067" s="118"/>
      <c r="K1067" s="118"/>
    </row>
    <row r="1068" spans="2:11">
      <c r="B1068" s="117"/>
      <c r="C1068" s="117"/>
      <c r="D1068" s="117"/>
      <c r="E1068" s="118"/>
      <c r="F1068" s="118"/>
      <c r="G1068" s="118"/>
      <c r="H1068" s="118"/>
      <c r="I1068" s="118"/>
      <c r="J1068" s="118"/>
      <c r="K1068" s="118"/>
    </row>
    <row r="1069" spans="2:11">
      <c r="B1069" s="117"/>
      <c r="C1069" s="117"/>
      <c r="D1069" s="117"/>
      <c r="E1069" s="118"/>
      <c r="F1069" s="118"/>
      <c r="G1069" s="118"/>
      <c r="H1069" s="118"/>
      <c r="I1069" s="118"/>
      <c r="J1069" s="118"/>
      <c r="K1069" s="118"/>
    </row>
    <row r="1070" spans="2:11">
      <c r="B1070" s="117"/>
      <c r="C1070" s="117"/>
      <c r="D1070" s="117"/>
      <c r="E1070" s="118"/>
      <c r="F1070" s="118"/>
      <c r="G1070" s="118"/>
      <c r="H1070" s="118"/>
      <c r="I1070" s="118"/>
      <c r="J1070" s="118"/>
      <c r="K1070" s="118"/>
    </row>
    <row r="1071" spans="2:11">
      <c r="B1071" s="117"/>
      <c r="C1071" s="117"/>
      <c r="D1071" s="117"/>
      <c r="E1071" s="118"/>
      <c r="F1071" s="118"/>
      <c r="G1071" s="118"/>
      <c r="H1071" s="118"/>
      <c r="I1071" s="118"/>
      <c r="J1071" s="118"/>
      <c r="K1071" s="118"/>
    </row>
    <row r="1072" spans="2:11">
      <c r="B1072" s="117"/>
      <c r="C1072" s="117"/>
      <c r="D1072" s="117"/>
      <c r="E1072" s="118"/>
      <c r="F1072" s="118"/>
      <c r="G1072" s="118"/>
      <c r="H1072" s="118"/>
      <c r="I1072" s="118"/>
      <c r="J1072" s="118"/>
      <c r="K1072" s="118"/>
    </row>
    <row r="1073" spans="2:11">
      <c r="B1073" s="117"/>
      <c r="C1073" s="117"/>
      <c r="D1073" s="117"/>
      <c r="E1073" s="118"/>
      <c r="F1073" s="118"/>
      <c r="G1073" s="118"/>
      <c r="H1073" s="118"/>
      <c r="I1073" s="118"/>
      <c r="J1073" s="118"/>
      <c r="K1073" s="118"/>
    </row>
    <row r="1074" spans="2:11">
      <c r="B1074" s="117"/>
      <c r="C1074" s="117"/>
      <c r="D1074" s="117"/>
      <c r="E1074" s="118"/>
      <c r="F1074" s="118"/>
      <c r="G1074" s="118"/>
      <c r="H1074" s="118"/>
      <c r="I1074" s="118"/>
      <c r="J1074" s="118"/>
      <c r="K1074" s="118"/>
    </row>
    <row r="1075" spans="2:11">
      <c r="B1075" s="117"/>
      <c r="C1075" s="117"/>
      <c r="D1075" s="117"/>
      <c r="E1075" s="118"/>
      <c r="F1075" s="118"/>
      <c r="G1075" s="118"/>
      <c r="H1075" s="118"/>
      <c r="I1075" s="118"/>
      <c r="J1075" s="118"/>
      <c r="K1075" s="118"/>
    </row>
    <row r="1076" spans="2:11">
      <c r="B1076" s="117"/>
      <c r="C1076" s="117"/>
      <c r="D1076" s="117"/>
      <c r="E1076" s="118"/>
      <c r="F1076" s="118"/>
      <c r="G1076" s="118"/>
      <c r="H1076" s="118"/>
      <c r="I1076" s="118"/>
      <c r="J1076" s="118"/>
      <c r="K1076" s="118"/>
    </row>
    <row r="1077" spans="2:11">
      <c r="B1077" s="117"/>
      <c r="C1077" s="117"/>
      <c r="D1077" s="117"/>
      <c r="E1077" s="118"/>
      <c r="F1077" s="118"/>
      <c r="G1077" s="118"/>
      <c r="H1077" s="118"/>
      <c r="I1077" s="118"/>
      <c r="J1077" s="118"/>
      <c r="K1077" s="118"/>
    </row>
    <row r="1078" spans="2:11">
      <c r="B1078" s="117"/>
      <c r="C1078" s="117"/>
      <c r="D1078" s="117"/>
      <c r="E1078" s="118"/>
      <c r="F1078" s="118"/>
      <c r="G1078" s="118"/>
      <c r="H1078" s="118"/>
      <c r="I1078" s="118"/>
      <c r="J1078" s="118"/>
      <c r="K1078" s="118"/>
    </row>
    <row r="1079" spans="2:11">
      <c r="B1079" s="117"/>
      <c r="C1079" s="117"/>
      <c r="D1079" s="117"/>
      <c r="E1079" s="118"/>
      <c r="F1079" s="118"/>
      <c r="G1079" s="118"/>
      <c r="H1079" s="118"/>
      <c r="I1079" s="118"/>
      <c r="J1079" s="118"/>
      <c r="K1079" s="118"/>
    </row>
    <row r="1080" spans="2:11">
      <c r="B1080" s="117"/>
      <c r="C1080" s="117"/>
      <c r="D1080" s="117"/>
      <c r="E1080" s="118"/>
      <c r="F1080" s="118"/>
      <c r="G1080" s="118"/>
      <c r="H1080" s="118"/>
      <c r="I1080" s="118"/>
      <c r="J1080" s="118"/>
      <c r="K1080" s="118"/>
    </row>
    <row r="1081" spans="2:11">
      <c r="B1081" s="117"/>
      <c r="C1081" s="117"/>
      <c r="D1081" s="117"/>
      <c r="E1081" s="118"/>
      <c r="F1081" s="118"/>
      <c r="G1081" s="118"/>
      <c r="H1081" s="118"/>
      <c r="I1081" s="118"/>
      <c r="J1081" s="118"/>
      <c r="K1081" s="118"/>
    </row>
    <row r="1082" spans="2:11">
      <c r="B1082" s="117"/>
      <c r="C1082" s="117"/>
      <c r="D1082" s="117"/>
      <c r="E1082" s="118"/>
      <c r="F1082" s="118"/>
      <c r="G1082" s="118"/>
      <c r="H1082" s="118"/>
      <c r="I1082" s="118"/>
      <c r="J1082" s="118"/>
      <c r="K1082" s="118"/>
    </row>
    <row r="1083" spans="2:11">
      <c r="B1083" s="117"/>
      <c r="C1083" s="117"/>
      <c r="D1083" s="117"/>
      <c r="E1083" s="118"/>
      <c r="F1083" s="118"/>
      <c r="G1083" s="118"/>
      <c r="H1083" s="118"/>
      <c r="I1083" s="118"/>
      <c r="J1083" s="118"/>
      <c r="K1083" s="118"/>
    </row>
    <row r="1084" spans="2:11">
      <c r="B1084" s="117"/>
      <c r="C1084" s="117"/>
      <c r="D1084" s="117"/>
      <c r="E1084" s="118"/>
      <c r="F1084" s="118"/>
      <c r="G1084" s="118"/>
      <c r="H1084" s="118"/>
      <c r="I1084" s="118"/>
      <c r="J1084" s="118"/>
      <c r="K1084" s="118"/>
    </row>
    <row r="1085" spans="2:11">
      <c r="B1085" s="117"/>
      <c r="C1085" s="117"/>
      <c r="D1085" s="117"/>
      <c r="E1085" s="118"/>
      <c r="F1085" s="118"/>
      <c r="G1085" s="118"/>
      <c r="H1085" s="118"/>
      <c r="I1085" s="118"/>
      <c r="J1085" s="118"/>
      <c r="K1085" s="118"/>
    </row>
    <row r="1086" spans="2:11">
      <c r="B1086" s="117"/>
      <c r="C1086" s="117"/>
      <c r="D1086" s="117"/>
      <c r="E1086" s="118"/>
      <c r="F1086" s="118"/>
      <c r="G1086" s="118"/>
      <c r="H1086" s="118"/>
      <c r="I1086" s="118"/>
      <c r="J1086" s="118"/>
      <c r="K1086" s="118"/>
    </row>
    <row r="1087" spans="2:11">
      <c r="B1087" s="117"/>
      <c r="C1087" s="117"/>
      <c r="D1087" s="117"/>
      <c r="E1087" s="118"/>
      <c r="F1087" s="118"/>
      <c r="G1087" s="118"/>
      <c r="H1087" s="118"/>
      <c r="I1087" s="118"/>
      <c r="J1087" s="118"/>
      <c r="K1087" s="118"/>
    </row>
    <row r="1088" spans="2:11">
      <c r="B1088" s="117"/>
      <c r="C1088" s="117"/>
      <c r="D1088" s="117"/>
      <c r="E1088" s="118"/>
      <c r="F1088" s="118"/>
      <c r="G1088" s="118"/>
      <c r="H1088" s="118"/>
      <c r="I1088" s="118"/>
      <c r="J1088" s="118"/>
      <c r="K1088" s="118"/>
    </row>
    <row r="1089" spans="2:11">
      <c r="B1089" s="117"/>
      <c r="C1089" s="117"/>
      <c r="D1089" s="117"/>
      <c r="E1089" s="118"/>
      <c r="F1089" s="118"/>
      <c r="G1089" s="118"/>
      <c r="H1089" s="118"/>
      <c r="I1089" s="118"/>
      <c r="J1089" s="118"/>
      <c r="K1089" s="118"/>
    </row>
    <row r="1090" spans="2:11">
      <c r="B1090" s="117"/>
      <c r="C1090" s="117"/>
      <c r="D1090" s="117"/>
      <c r="E1090" s="118"/>
      <c r="F1090" s="118"/>
      <c r="G1090" s="118"/>
      <c r="H1090" s="118"/>
      <c r="I1090" s="118"/>
      <c r="J1090" s="118"/>
      <c r="K1090" s="118"/>
    </row>
    <row r="1091" spans="2:11">
      <c r="B1091" s="117"/>
      <c r="C1091" s="117"/>
      <c r="D1091" s="117"/>
      <c r="E1091" s="118"/>
      <c r="F1091" s="118"/>
      <c r="G1091" s="118"/>
      <c r="H1091" s="118"/>
      <c r="I1091" s="118"/>
      <c r="J1091" s="118"/>
      <c r="K1091" s="118"/>
    </row>
    <row r="1092" spans="2:11">
      <c r="B1092" s="117"/>
      <c r="C1092" s="117"/>
      <c r="D1092" s="117"/>
      <c r="E1092" s="118"/>
      <c r="F1092" s="118"/>
      <c r="G1092" s="118"/>
      <c r="H1092" s="118"/>
      <c r="I1092" s="118"/>
      <c r="J1092" s="118"/>
      <c r="K1092" s="118"/>
    </row>
    <row r="1093" spans="2:11">
      <c r="B1093" s="117"/>
      <c r="C1093" s="117"/>
      <c r="D1093" s="117"/>
      <c r="E1093" s="118"/>
      <c r="F1093" s="118"/>
      <c r="G1093" s="118"/>
      <c r="H1093" s="118"/>
      <c r="I1093" s="118"/>
      <c r="J1093" s="118"/>
      <c r="K1093" s="118"/>
    </row>
    <row r="1094" spans="2:11">
      <c r="B1094" s="117"/>
      <c r="C1094" s="117"/>
      <c r="D1094" s="117"/>
      <c r="E1094" s="118"/>
      <c r="F1094" s="118"/>
      <c r="G1094" s="118"/>
      <c r="H1094" s="118"/>
      <c r="I1094" s="118"/>
      <c r="J1094" s="118"/>
      <c r="K1094" s="118"/>
    </row>
    <row r="1095" spans="2:11">
      <c r="B1095" s="117"/>
      <c r="C1095" s="117"/>
      <c r="D1095" s="117"/>
      <c r="E1095" s="118"/>
      <c r="F1095" s="118"/>
      <c r="G1095" s="118"/>
      <c r="H1095" s="118"/>
      <c r="I1095" s="118"/>
      <c r="J1095" s="118"/>
      <c r="K1095" s="118"/>
    </row>
    <row r="1096" spans="2:11">
      <c r="B1096" s="117"/>
      <c r="C1096" s="117"/>
      <c r="D1096" s="117"/>
      <c r="E1096" s="118"/>
      <c r="F1096" s="118"/>
      <c r="G1096" s="118"/>
      <c r="H1096" s="118"/>
      <c r="I1096" s="118"/>
      <c r="J1096" s="118"/>
      <c r="K1096" s="118"/>
    </row>
    <row r="1097" spans="2:11">
      <c r="B1097" s="117"/>
      <c r="C1097" s="117"/>
      <c r="D1097" s="117"/>
      <c r="E1097" s="118"/>
      <c r="F1097" s="118"/>
      <c r="G1097" s="118"/>
      <c r="H1097" s="118"/>
      <c r="I1097" s="118"/>
      <c r="J1097" s="118"/>
      <c r="K1097" s="118"/>
    </row>
    <row r="1098" spans="2:11">
      <c r="B1098" s="117"/>
      <c r="C1098" s="117"/>
      <c r="D1098" s="117"/>
      <c r="E1098" s="118"/>
      <c r="F1098" s="118"/>
      <c r="G1098" s="118"/>
      <c r="H1098" s="118"/>
      <c r="I1098" s="118"/>
      <c r="J1098" s="118"/>
      <c r="K1098" s="118"/>
    </row>
    <row r="1099" spans="2:11">
      <c r="B1099" s="117"/>
      <c r="C1099" s="117"/>
      <c r="D1099" s="117"/>
      <c r="E1099" s="118"/>
      <c r="F1099" s="118"/>
      <c r="G1099" s="118"/>
      <c r="H1099" s="118"/>
      <c r="I1099" s="118"/>
      <c r="J1099" s="118"/>
      <c r="K1099" s="118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6" t="s">
        <v>147</v>
      </c>
      <c r="C1" s="67" t="s" vm="1">
        <v>231</v>
      </c>
    </row>
    <row r="2" spans="2:17">
      <c r="B2" s="46" t="s">
        <v>146</v>
      </c>
      <c r="C2" s="67" t="s">
        <v>232</v>
      </c>
    </row>
    <row r="3" spans="2:17">
      <c r="B3" s="46" t="s">
        <v>148</v>
      </c>
      <c r="C3" s="67" t="s">
        <v>233</v>
      </c>
    </row>
    <row r="4" spans="2:17">
      <c r="B4" s="46" t="s">
        <v>149</v>
      </c>
      <c r="C4" s="67">
        <v>8802</v>
      </c>
    </row>
    <row r="6" spans="2:17" ht="26.25" customHeight="1">
      <c r="B6" s="145" t="s">
        <v>176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7"/>
    </row>
    <row r="7" spans="2:17" ht="26.25" customHeight="1">
      <c r="B7" s="145" t="s">
        <v>103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7"/>
    </row>
    <row r="8" spans="2:17" s="3" customFormat="1" ht="47.25">
      <c r="B8" s="21" t="s">
        <v>117</v>
      </c>
      <c r="C8" s="29" t="s">
        <v>47</v>
      </c>
      <c r="D8" s="29" t="s">
        <v>53</v>
      </c>
      <c r="E8" s="29" t="s">
        <v>14</v>
      </c>
      <c r="F8" s="29" t="s">
        <v>68</v>
      </c>
      <c r="G8" s="29" t="s">
        <v>105</v>
      </c>
      <c r="H8" s="29" t="s">
        <v>17</v>
      </c>
      <c r="I8" s="29" t="s">
        <v>104</v>
      </c>
      <c r="J8" s="29" t="s">
        <v>16</v>
      </c>
      <c r="K8" s="29" t="s">
        <v>18</v>
      </c>
      <c r="L8" s="29" t="s">
        <v>207</v>
      </c>
      <c r="M8" s="29" t="s">
        <v>206</v>
      </c>
      <c r="N8" s="29" t="s">
        <v>112</v>
      </c>
      <c r="O8" s="29" t="s">
        <v>60</v>
      </c>
      <c r="P8" s="29" t="s">
        <v>150</v>
      </c>
      <c r="Q8" s="30" t="s">
        <v>152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214</v>
      </c>
      <c r="M9" s="15"/>
      <c r="N9" s="15" t="s">
        <v>210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114</v>
      </c>
    </row>
    <row r="11" spans="2:17" s="4" customFormat="1" ht="18" customHeight="1">
      <c r="B11" s="123" t="s">
        <v>3291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24">
        <v>0</v>
      </c>
      <c r="O11" s="88"/>
      <c r="P11" s="125">
        <v>0</v>
      </c>
      <c r="Q11" s="125">
        <v>0</v>
      </c>
    </row>
    <row r="12" spans="2:17" ht="18" customHeight="1">
      <c r="B12" s="126" t="s">
        <v>222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17">
      <c r="B13" s="126" t="s">
        <v>113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17">
      <c r="B14" s="126" t="s">
        <v>205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17">
      <c r="B15" s="126" t="s">
        <v>213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17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17"/>
      <c r="C111" s="117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</row>
    <row r="112" spans="2:17">
      <c r="B112" s="117"/>
      <c r="C112" s="117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</row>
    <row r="113" spans="2:17">
      <c r="B113" s="117"/>
      <c r="C113" s="117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</row>
    <row r="114" spans="2:17">
      <c r="B114" s="117"/>
      <c r="C114" s="117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</row>
    <row r="115" spans="2:17">
      <c r="B115" s="117"/>
      <c r="C115" s="117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</row>
    <row r="116" spans="2:17">
      <c r="B116" s="117"/>
      <c r="C116" s="117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</row>
    <row r="117" spans="2:17">
      <c r="B117" s="117"/>
      <c r="C117" s="117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</row>
    <row r="118" spans="2:17">
      <c r="B118" s="117"/>
      <c r="C118" s="117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</row>
    <row r="119" spans="2:17">
      <c r="B119" s="117"/>
      <c r="C119" s="117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</row>
    <row r="120" spans="2:17">
      <c r="B120" s="117"/>
      <c r="C120" s="117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</row>
    <row r="121" spans="2:17">
      <c r="B121" s="117"/>
      <c r="C121" s="117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</row>
    <row r="122" spans="2:17">
      <c r="B122" s="117"/>
      <c r="C122" s="117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</row>
    <row r="123" spans="2:17">
      <c r="B123" s="117"/>
      <c r="C123" s="117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</row>
    <row r="124" spans="2:17">
      <c r="B124" s="117"/>
      <c r="C124" s="117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</row>
    <row r="125" spans="2:17">
      <c r="B125" s="117"/>
      <c r="C125" s="117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</row>
    <row r="126" spans="2:17">
      <c r="B126" s="117"/>
      <c r="C126" s="117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</row>
    <row r="127" spans="2:17">
      <c r="B127" s="117"/>
      <c r="C127" s="117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</row>
    <row r="128" spans="2:17">
      <c r="B128" s="117"/>
      <c r="C128" s="117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</row>
    <row r="129" spans="2:17">
      <c r="B129" s="117"/>
      <c r="C129" s="117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</row>
    <row r="130" spans="2:17">
      <c r="B130" s="117"/>
      <c r="C130" s="117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</row>
    <row r="131" spans="2:17">
      <c r="B131" s="117"/>
      <c r="C131" s="117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</row>
    <row r="132" spans="2:17">
      <c r="B132" s="117"/>
      <c r="C132" s="117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</row>
    <row r="133" spans="2:17">
      <c r="B133" s="117"/>
      <c r="C133" s="117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</row>
    <row r="134" spans="2:17">
      <c r="B134" s="117"/>
      <c r="C134" s="117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</row>
    <row r="135" spans="2:17">
      <c r="B135" s="117"/>
      <c r="C135" s="117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</row>
    <row r="136" spans="2:17">
      <c r="B136" s="117"/>
      <c r="C136" s="117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</row>
    <row r="137" spans="2:17">
      <c r="B137" s="117"/>
      <c r="C137" s="117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</row>
    <row r="138" spans="2:17">
      <c r="B138" s="117"/>
      <c r="C138" s="117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</row>
    <row r="139" spans="2:17">
      <c r="B139" s="117"/>
      <c r="C139" s="117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</row>
    <row r="140" spans="2:17">
      <c r="B140" s="117"/>
      <c r="C140" s="117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</row>
    <row r="141" spans="2:17">
      <c r="B141" s="117"/>
      <c r="C141" s="117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</row>
    <row r="142" spans="2:17">
      <c r="B142" s="117"/>
      <c r="C142" s="117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</row>
    <row r="143" spans="2:17">
      <c r="B143" s="117"/>
      <c r="C143" s="117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</row>
    <row r="144" spans="2:17">
      <c r="B144" s="117"/>
      <c r="C144" s="117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</row>
    <row r="145" spans="2:17">
      <c r="B145" s="117"/>
      <c r="C145" s="117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</row>
    <row r="146" spans="2:17">
      <c r="B146" s="117"/>
      <c r="C146" s="117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</row>
    <row r="147" spans="2:17">
      <c r="B147" s="117"/>
      <c r="C147" s="117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</row>
    <row r="148" spans="2:17">
      <c r="B148" s="117"/>
      <c r="C148" s="117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</row>
    <row r="149" spans="2:17">
      <c r="B149" s="117"/>
      <c r="C149" s="117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</row>
    <row r="150" spans="2:17">
      <c r="B150" s="117"/>
      <c r="C150" s="117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</row>
    <row r="151" spans="2:17">
      <c r="B151" s="117"/>
      <c r="C151" s="117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</row>
    <row r="152" spans="2:17">
      <c r="B152" s="117"/>
      <c r="C152" s="117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</row>
    <row r="153" spans="2:17">
      <c r="B153" s="117"/>
      <c r="C153" s="117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</row>
    <row r="154" spans="2:17">
      <c r="B154" s="117"/>
      <c r="C154" s="117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</row>
    <row r="155" spans="2:17">
      <c r="B155" s="117"/>
      <c r="C155" s="117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</row>
    <row r="156" spans="2:17">
      <c r="B156" s="117"/>
      <c r="C156" s="117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</row>
    <row r="157" spans="2:17">
      <c r="B157" s="117"/>
      <c r="C157" s="117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</row>
    <row r="158" spans="2:17">
      <c r="B158" s="117"/>
      <c r="C158" s="117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</row>
    <row r="159" spans="2:17">
      <c r="B159" s="117"/>
      <c r="C159" s="117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</row>
    <row r="160" spans="2:17">
      <c r="B160" s="117"/>
      <c r="C160" s="117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</row>
    <row r="161" spans="2:17">
      <c r="B161" s="117"/>
      <c r="C161" s="117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</row>
    <row r="162" spans="2:17">
      <c r="B162" s="117"/>
      <c r="C162" s="117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</row>
    <row r="163" spans="2:17">
      <c r="B163" s="117"/>
      <c r="C163" s="117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</row>
    <row r="164" spans="2:17">
      <c r="B164" s="117"/>
      <c r="C164" s="117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</row>
    <row r="165" spans="2:17">
      <c r="B165" s="117"/>
      <c r="C165" s="117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</row>
    <row r="166" spans="2:17">
      <c r="B166" s="117"/>
      <c r="C166" s="117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</row>
    <row r="167" spans="2:17">
      <c r="B167" s="117"/>
      <c r="C167" s="117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</row>
    <row r="168" spans="2:17">
      <c r="B168" s="117"/>
      <c r="C168" s="117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</row>
    <row r="169" spans="2:17">
      <c r="B169" s="117"/>
      <c r="C169" s="117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</row>
    <row r="170" spans="2:17">
      <c r="B170" s="117"/>
      <c r="C170" s="117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</row>
    <row r="171" spans="2:17">
      <c r="B171" s="117"/>
      <c r="C171" s="117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</row>
    <row r="172" spans="2:17">
      <c r="B172" s="117"/>
      <c r="C172" s="117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</row>
    <row r="173" spans="2:17">
      <c r="B173" s="117"/>
      <c r="C173" s="117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</row>
    <row r="174" spans="2:17">
      <c r="B174" s="117"/>
      <c r="C174" s="117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</row>
    <row r="175" spans="2:17">
      <c r="B175" s="117"/>
      <c r="C175" s="117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</row>
    <row r="176" spans="2:17">
      <c r="B176" s="117"/>
      <c r="C176" s="117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</row>
    <row r="177" spans="2:17">
      <c r="B177" s="117"/>
      <c r="C177" s="117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</row>
    <row r="178" spans="2:17">
      <c r="B178" s="117"/>
      <c r="C178" s="117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</row>
    <row r="179" spans="2:17">
      <c r="B179" s="117"/>
      <c r="C179" s="117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</row>
    <row r="180" spans="2:17">
      <c r="B180" s="117"/>
      <c r="C180" s="117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</row>
    <row r="181" spans="2:17">
      <c r="B181" s="117"/>
      <c r="C181" s="117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</row>
    <row r="182" spans="2:17">
      <c r="B182" s="117"/>
      <c r="C182" s="117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</row>
    <row r="183" spans="2:17">
      <c r="B183" s="117"/>
      <c r="C183" s="117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</row>
    <row r="184" spans="2:17">
      <c r="B184" s="117"/>
      <c r="C184" s="117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</row>
    <row r="185" spans="2:17">
      <c r="B185" s="117"/>
      <c r="C185" s="117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</row>
    <row r="186" spans="2:17">
      <c r="B186" s="117"/>
      <c r="C186" s="117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</row>
    <row r="187" spans="2:17">
      <c r="B187" s="117"/>
      <c r="C187" s="117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</row>
    <row r="188" spans="2:17">
      <c r="B188" s="117"/>
      <c r="C188" s="117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</row>
    <row r="189" spans="2:17">
      <c r="B189" s="117"/>
      <c r="C189" s="117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</row>
    <row r="190" spans="2:17">
      <c r="B190" s="117"/>
      <c r="C190" s="117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</row>
    <row r="191" spans="2:17">
      <c r="B191" s="117"/>
      <c r="C191" s="117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</row>
    <row r="192" spans="2:17">
      <c r="B192" s="117"/>
      <c r="C192" s="117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</row>
    <row r="193" spans="2:17">
      <c r="B193" s="117"/>
      <c r="C193" s="117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</row>
    <row r="194" spans="2:17">
      <c r="B194" s="117"/>
      <c r="C194" s="117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</row>
    <row r="195" spans="2:17">
      <c r="B195" s="117"/>
      <c r="C195" s="117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</row>
    <row r="196" spans="2:17">
      <c r="B196" s="117"/>
      <c r="C196" s="117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</row>
    <row r="197" spans="2:17">
      <c r="B197" s="117"/>
      <c r="C197" s="117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</row>
    <row r="198" spans="2:17">
      <c r="B198" s="117"/>
      <c r="C198" s="117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</row>
    <row r="199" spans="2:17">
      <c r="B199" s="117"/>
      <c r="C199" s="117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</row>
    <row r="200" spans="2:17">
      <c r="B200" s="117"/>
      <c r="C200" s="117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</row>
    <row r="201" spans="2:17">
      <c r="B201" s="117"/>
      <c r="C201" s="117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</row>
    <row r="202" spans="2:17">
      <c r="B202" s="117"/>
      <c r="C202" s="117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</row>
    <row r="203" spans="2:17">
      <c r="B203" s="117"/>
      <c r="C203" s="117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</row>
    <row r="204" spans="2:17">
      <c r="B204" s="117"/>
      <c r="C204" s="117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</row>
    <row r="205" spans="2:17">
      <c r="B205" s="117"/>
      <c r="C205" s="117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</row>
    <row r="206" spans="2:17">
      <c r="B206" s="117"/>
      <c r="C206" s="117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</row>
    <row r="207" spans="2:17">
      <c r="B207" s="117"/>
      <c r="C207" s="117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</row>
    <row r="208" spans="2:17">
      <c r="B208" s="117"/>
      <c r="C208" s="117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</row>
    <row r="209" spans="2:17">
      <c r="B209" s="117"/>
      <c r="C209" s="117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</row>
    <row r="210" spans="2:17">
      <c r="B210" s="117"/>
      <c r="C210" s="117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</row>
    <row r="211" spans="2:17">
      <c r="B211" s="117"/>
      <c r="C211" s="117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</row>
    <row r="212" spans="2:17">
      <c r="B212" s="117"/>
      <c r="C212" s="117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</row>
    <row r="213" spans="2:17">
      <c r="B213" s="117"/>
      <c r="C213" s="117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</row>
    <row r="214" spans="2:17">
      <c r="B214" s="117"/>
      <c r="C214" s="117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</row>
    <row r="215" spans="2:17">
      <c r="B215" s="117"/>
      <c r="C215" s="117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</row>
    <row r="216" spans="2:17">
      <c r="B216" s="117"/>
      <c r="C216" s="117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</row>
    <row r="217" spans="2:17">
      <c r="B217" s="117"/>
      <c r="C217" s="117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</row>
    <row r="218" spans="2:17">
      <c r="B218" s="117"/>
      <c r="C218" s="117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</row>
    <row r="219" spans="2:17">
      <c r="B219" s="117"/>
      <c r="C219" s="117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</row>
    <row r="220" spans="2:17">
      <c r="B220" s="117"/>
      <c r="C220" s="117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</row>
    <row r="221" spans="2:17">
      <c r="B221" s="117"/>
      <c r="C221" s="117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</row>
    <row r="222" spans="2:17">
      <c r="B222" s="117"/>
      <c r="C222" s="117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</row>
    <row r="223" spans="2:17">
      <c r="B223" s="117"/>
      <c r="C223" s="117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</row>
    <row r="224" spans="2:17">
      <c r="B224" s="117"/>
      <c r="C224" s="117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  <c r="Q224" s="118"/>
    </row>
    <row r="225" spans="2:17">
      <c r="B225" s="117"/>
      <c r="C225" s="117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</row>
    <row r="226" spans="2:17">
      <c r="B226" s="117"/>
      <c r="C226" s="117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</row>
    <row r="227" spans="2:17">
      <c r="B227" s="117"/>
      <c r="C227" s="117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</row>
    <row r="228" spans="2:17">
      <c r="B228" s="117"/>
      <c r="C228" s="117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</row>
    <row r="229" spans="2:17">
      <c r="B229" s="117"/>
      <c r="C229" s="117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</row>
    <row r="230" spans="2:17">
      <c r="B230" s="117"/>
      <c r="C230" s="117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</row>
    <row r="231" spans="2:17">
      <c r="B231" s="117"/>
      <c r="C231" s="117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</row>
    <row r="232" spans="2:17">
      <c r="B232" s="117"/>
      <c r="C232" s="117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</row>
    <row r="233" spans="2:17">
      <c r="B233" s="117"/>
      <c r="C233" s="117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</row>
    <row r="234" spans="2:17">
      <c r="B234" s="117"/>
      <c r="C234" s="117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</row>
    <row r="235" spans="2:17">
      <c r="B235" s="117"/>
      <c r="C235" s="117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</row>
    <row r="236" spans="2:17">
      <c r="B236" s="117"/>
      <c r="C236" s="117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</row>
    <row r="237" spans="2:17">
      <c r="B237" s="117"/>
      <c r="C237" s="117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</row>
    <row r="238" spans="2:17">
      <c r="B238" s="117"/>
      <c r="C238" s="117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</row>
    <row r="239" spans="2:17">
      <c r="B239" s="117"/>
      <c r="C239" s="117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</row>
    <row r="240" spans="2:17">
      <c r="B240" s="117"/>
      <c r="C240" s="117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  <c r="Q240" s="118"/>
    </row>
    <row r="241" spans="2:17">
      <c r="B241" s="117"/>
      <c r="C241" s="117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</row>
    <row r="242" spans="2:17">
      <c r="B242" s="117"/>
      <c r="C242" s="117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</row>
    <row r="243" spans="2:17">
      <c r="B243" s="117"/>
      <c r="C243" s="117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</row>
    <row r="244" spans="2:17">
      <c r="B244" s="117"/>
      <c r="C244" s="117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</row>
    <row r="245" spans="2:17">
      <c r="B245" s="117"/>
      <c r="C245" s="117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</row>
    <row r="246" spans="2:17">
      <c r="B246" s="117"/>
      <c r="C246" s="117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</row>
    <row r="247" spans="2:17">
      <c r="B247" s="117"/>
      <c r="C247" s="117"/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</row>
    <row r="248" spans="2:17">
      <c r="B248" s="117"/>
      <c r="C248" s="117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</row>
    <row r="249" spans="2:17">
      <c r="B249" s="117"/>
      <c r="C249" s="117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</row>
    <row r="250" spans="2:17">
      <c r="B250" s="117"/>
      <c r="C250" s="117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</row>
    <row r="251" spans="2:17">
      <c r="B251" s="117"/>
      <c r="C251" s="117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</row>
    <row r="252" spans="2:17">
      <c r="B252" s="117"/>
      <c r="C252" s="117"/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</row>
    <row r="253" spans="2:17">
      <c r="B253" s="117"/>
      <c r="C253" s="117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</row>
    <row r="254" spans="2:17">
      <c r="B254" s="117"/>
      <c r="C254" s="117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</row>
    <row r="255" spans="2:17">
      <c r="B255" s="117"/>
      <c r="C255" s="117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  <c r="Q255" s="118"/>
    </row>
    <row r="256" spans="2:17">
      <c r="B256" s="117"/>
      <c r="C256" s="117"/>
      <c r="D256" s="118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  <c r="Q256" s="118"/>
    </row>
    <row r="257" spans="2:17">
      <c r="B257" s="117"/>
      <c r="C257" s="117"/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</row>
    <row r="258" spans="2:17">
      <c r="B258" s="117"/>
      <c r="C258" s="117"/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</row>
    <row r="259" spans="2:17">
      <c r="B259" s="117"/>
      <c r="C259" s="117"/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</row>
    <row r="260" spans="2:17">
      <c r="B260" s="117"/>
      <c r="C260" s="117"/>
      <c r="D260" s="118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  <c r="Q260" s="118"/>
    </row>
    <row r="261" spans="2:17">
      <c r="B261" s="117"/>
      <c r="C261" s="117"/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</row>
    <row r="262" spans="2:17">
      <c r="B262" s="117"/>
      <c r="C262" s="117"/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</row>
    <row r="263" spans="2:17">
      <c r="B263" s="117"/>
      <c r="C263" s="117"/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</row>
    <row r="264" spans="2:17">
      <c r="B264" s="117"/>
      <c r="C264" s="117"/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</row>
    <row r="265" spans="2:17">
      <c r="B265" s="117"/>
      <c r="C265" s="117"/>
      <c r="D265" s="118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</row>
    <row r="266" spans="2:17">
      <c r="B266" s="117"/>
      <c r="C266" s="117"/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  <c r="Q266" s="118"/>
    </row>
    <row r="267" spans="2:17">
      <c r="B267" s="117"/>
      <c r="C267" s="117"/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</row>
    <row r="268" spans="2:17">
      <c r="B268" s="117"/>
      <c r="C268" s="117"/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  <c r="Q268" s="118"/>
    </row>
    <row r="269" spans="2:17">
      <c r="B269" s="117"/>
      <c r="C269" s="117"/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  <c r="Q269" s="118"/>
    </row>
    <row r="270" spans="2:17">
      <c r="B270" s="117"/>
      <c r="C270" s="117"/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  <c r="Q270" s="118"/>
    </row>
    <row r="271" spans="2:17">
      <c r="B271" s="117"/>
      <c r="C271" s="117"/>
      <c r="D271" s="118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  <c r="Q271" s="118"/>
    </row>
    <row r="272" spans="2:17">
      <c r="B272" s="117"/>
      <c r="C272" s="117"/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</row>
    <row r="273" spans="2:17">
      <c r="B273" s="117"/>
      <c r="C273" s="117"/>
      <c r="D273" s="118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</row>
    <row r="274" spans="2:17">
      <c r="B274" s="117"/>
      <c r="C274" s="117"/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</row>
    <row r="275" spans="2:17">
      <c r="B275" s="117"/>
      <c r="C275" s="117"/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</row>
    <row r="276" spans="2:17">
      <c r="B276" s="117"/>
      <c r="C276" s="117"/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</row>
    <row r="277" spans="2:17">
      <c r="B277" s="117"/>
      <c r="C277" s="117"/>
      <c r="D277" s="118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  <c r="Q277" s="118"/>
    </row>
    <row r="278" spans="2:17">
      <c r="B278" s="117"/>
      <c r="C278" s="117"/>
      <c r="D278" s="118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  <c r="Q278" s="118"/>
    </row>
    <row r="279" spans="2:17">
      <c r="B279" s="117"/>
      <c r="C279" s="117"/>
      <c r="D279" s="118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  <c r="Q279" s="118"/>
    </row>
    <row r="280" spans="2:17">
      <c r="B280" s="117"/>
      <c r="C280" s="117"/>
      <c r="D280" s="118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</row>
    <row r="281" spans="2:17">
      <c r="B281" s="117"/>
      <c r="C281" s="117"/>
      <c r="D281" s="118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</row>
    <row r="282" spans="2:17">
      <c r="B282" s="117"/>
      <c r="C282" s="117"/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</row>
    <row r="283" spans="2:17">
      <c r="B283" s="117"/>
      <c r="C283" s="117"/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</row>
    <row r="284" spans="2:17">
      <c r="B284" s="117"/>
      <c r="C284" s="117"/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</row>
    <row r="285" spans="2:17">
      <c r="B285" s="117"/>
      <c r="C285" s="117"/>
      <c r="D285" s="118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</row>
    <row r="286" spans="2:17">
      <c r="B286" s="117"/>
      <c r="C286" s="117"/>
      <c r="D286" s="118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</row>
    <row r="287" spans="2:17">
      <c r="B287" s="117"/>
      <c r="C287" s="117"/>
      <c r="D287" s="118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</row>
    <row r="288" spans="2:17">
      <c r="B288" s="117"/>
      <c r="C288" s="117"/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</row>
    <row r="289" spans="2:17">
      <c r="B289" s="117"/>
      <c r="C289" s="117"/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</row>
    <row r="290" spans="2:17">
      <c r="B290" s="117"/>
      <c r="C290" s="117"/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</row>
    <row r="291" spans="2:17">
      <c r="B291" s="117"/>
      <c r="C291" s="117"/>
      <c r="D291" s="118"/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  <c r="P291" s="118"/>
      <c r="Q291" s="118"/>
    </row>
    <row r="292" spans="2:17">
      <c r="B292" s="117"/>
      <c r="C292" s="117"/>
      <c r="D292" s="118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  <c r="Q292" s="118"/>
    </row>
    <row r="293" spans="2:17">
      <c r="B293" s="117"/>
      <c r="C293" s="117"/>
      <c r="D293" s="118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  <c r="Q293" s="118"/>
    </row>
    <row r="294" spans="2:17">
      <c r="B294" s="117"/>
      <c r="C294" s="117"/>
      <c r="D294" s="118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  <c r="Q294" s="118"/>
    </row>
    <row r="295" spans="2:17">
      <c r="B295" s="117"/>
      <c r="C295" s="117"/>
      <c r="D295" s="118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</row>
    <row r="296" spans="2:17">
      <c r="B296" s="117"/>
      <c r="C296" s="117"/>
      <c r="D296" s="118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</row>
    <row r="297" spans="2:17">
      <c r="B297" s="117"/>
      <c r="C297" s="117"/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</row>
    <row r="298" spans="2:17">
      <c r="B298" s="117"/>
      <c r="C298" s="117"/>
      <c r="D298" s="118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</row>
    <row r="299" spans="2:17">
      <c r="B299" s="117"/>
      <c r="C299" s="117"/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</row>
    <row r="300" spans="2:17">
      <c r="B300" s="117"/>
      <c r="C300" s="117"/>
      <c r="D300" s="118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  <c r="Q300" s="118"/>
    </row>
    <row r="301" spans="2:17">
      <c r="B301" s="117"/>
      <c r="C301" s="117"/>
      <c r="D301" s="118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  <c r="Q301" s="118"/>
    </row>
    <row r="302" spans="2:17">
      <c r="B302" s="117"/>
      <c r="C302" s="117"/>
      <c r="D302" s="118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</row>
    <row r="303" spans="2:17">
      <c r="B303" s="117"/>
      <c r="C303" s="117"/>
      <c r="D303" s="118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  <c r="Q303" s="118"/>
    </row>
    <row r="304" spans="2:17">
      <c r="B304" s="117"/>
      <c r="C304" s="117"/>
      <c r="D304" s="118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</row>
    <row r="305" spans="2:17">
      <c r="B305" s="117"/>
      <c r="C305" s="117"/>
      <c r="D305" s="118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</row>
    <row r="306" spans="2:17">
      <c r="B306" s="117"/>
      <c r="C306" s="117"/>
      <c r="D306" s="118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</row>
    <row r="307" spans="2:17">
      <c r="B307" s="117"/>
      <c r="C307" s="117"/>
      <c r="D307" s="118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</row>
    <row r="308" spans="2:17">
      <c r="B308" s="117"/>
      <c r="C308" s="117"/>
      <c r="D308" s="118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  <c r="Q308" s="118"/>
    </row>
    <row r="309" spans="2:17">
      <c r="B309" s="117"/>
      <c r="C309" s="117"/>
      <c r="D309" s="118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  <c r="Q309" s="118"/>
    </row>
    <row r="310" spans="2:17">
      <c r="B310" s="117"/>
      <c r="C310" s="117"/>
      <c r="D310" s="118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  <c r="Q310" s="118"/>
    </row>
    <row r="311" spans="2:17">
      <c r="B311" s="117"/>
      <c r="C311" s="117"/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</row>
    <row r="312" spans="2:17">
      <c r="B312" s="117"/>
      <c r="C312" s="117"/>
      <c r="D312" s="118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  <c r="Q312" s="118"/>
    </row>
    <row r="313" spans="2:17">
      <c r="B313" s="117"/>
      <c r="C313" s="117"/>
      <c r="D313" s="118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</row>
    <row r="314" spans="2:17">
      <c r="B314" s="117"/>
      <c r="C314" s="117"/>
      <c r="D314" s="118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</row>
    <row r="315" spans="2:17">
      <c r="B315" s="117"/>
      <c r="C315" s="117"/>
      <c r="D315" s="118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  <c r="Q315" s="118"/>
    </row>
    <row r="316" spans="2:17">
      <c r="B316" s="117"/>
      <c r="C316" s="117"/>
      <c r="D316" s="118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  <c r="Q316" s="118"/>
    </row>
    <row r="317" spans="2:17">
      <c r="B317" s="117"/>
      <c r="C317" s="117"/>
      <c r="D317" s="118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  <c r="Q317" s="118"/>
    </row>
    <row r="318" spans="2:17">
      <c r="B318" s="117"/>
      <c r="C318" s="117"/>
      <c r="D318" s="118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</row>
    <row r="319" spans="2:17">
      <c r="B319" s="117"/>
      <c r="C319" s="117"/>
      <c r="D319" s="118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</row>
    <row r="320" spans="2:17">
      <c r="B320" s="117"/>
      <c r="C320" s="117"/>
      <c r="D320" s="118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  <c r="Q320" s="118"/>
    </row>
    <row r="321" spans="2:17">
      <c r="B321" s="117"/>
      <c r="C321" s="117"/>
      <c r="D321" s="118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</row>
    <row r="322" spans="2:17">
      <c r="B322" s="117"/>
      <c r="C322" s="117"/>
      <c r="D322" s="118"/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  <c r="Q322" s="118"/>
    </row>
    <row r="323" spans="2:17">
      <c r="B323" s="117"/>
      <c r="C323" s="117"/>
      <c r="D323" s="118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  <c r="Q323" s="118"/>
    </row>
    <row r="324" spans="2:17">
      <c r="B324" s="117"/>
      <c r="C324" s="117"/>
      <c r="D324" s="118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  <c r="Q324" s="118"/>
    </row>
    <row r="325" spans="2:17">
      <c r="B325" s="117"/>
      <c r="C325" s="117"/>
      <c r="D325" s="118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  <c r="Q325" s="118"/>
    </row>
    <row r="326" spans="2:17">
      <c r="B326" s="117"/>
      <c r="C326" s="117"/>
      <c r="D326" s="118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  <c r="Q326" s="118"/>
    </row>
    <row r="327" spans="2:17">
      <c r="B327" s="117"/>
      <c r="C327" s="117"/>
      <c r="D327" s="118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  <c r="Q327" s="118"/>
    </row>
    <row r="328" spans="2:17">
      <c r="B328" s="117"/>
      <c r="C328" s="117"/>
      <c r="D328" s="118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  <c r="Q328" s="118"/>
    </row>
    <row r="329" spans="2:17">
      <c r="B329" s="117"/>
      <c r="C329" s="117"/>
      <c r="D329" s="118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</row>
    <row r="330" spans="2:17">
      <c r="B330" s="117"/>
      <c r="C330" s="117"/>
      <c r="D330" s="118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</row>
    <row r="331" spans="2:17">
      <c r="B331" s="117"/>
      <c r="C331" s="117"/>
      <c r="D331" s="118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</row>
    <row r="332" spans="2:17">
      <c r="B332" s="117"/>
      <c r="C332" s="117"/>
      <c r="D332" s="118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</row>
    <row r="333" spans="2:17">
      <c r="B333" s="117"/>
      <c r="C333" s="117"/>
      <c r="D333" s="118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</row>
    <row r="334" spans="2:17">
      <c r="B334" s="117"/>
      <c r="C334" s="117"/>
      <c r="D334" s="118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</row>
    <row r="335" spans="2:17">
      <c r="B335" s="117"/>
      <c r="C335" s="117"/>
      <c r="D335" s="118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</row>
    <row r="336" spans="2:17">
      <c r="B336" s="117"/>
      <c r="C336" s="117"/>
      <c r="D336" s="118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</row>
    <row r="337" spans="2:17">
      <c r="B337" s="117"/>
      <c r="C337" s="117"/>
      <c r="D337" s="118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</row>
    <row r="338" spans="2:17">
      <c r="B338" s="117"/>
      <c r="C338" s="117"/>
      <c r="D338" s="118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</row>
    <row r="339" spans="2:17">
      <c r="B339" s="117"/>
      <c r="C339" s="117"/>
      <c r="D339" s="118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</row>
    <row r="340" spans="2:17">
      <c r="B340" s="117"/>
      <c r="C340" s="117"/>
      <c r="D340" s="118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  <c r="Q340" s="118"/>
    </row>
    <row r="341" spans="2:17">
      <c r="B341" s="117"/>
      <c r="C341" s="117"/>
      <c r="D341" s="118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  <c r="Q341" s="118"/>
    </row>
    <row r="342" spans="2:17">
      <c r="B342" s="117"/>
      <c r="C342" s="117"/>
      <c r="D342" s="118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  <c r="Q342" s="118"/>
    </row>
    <row r="343" spans="2:17">
      <c r="B343" s="117"/>
      <c r="C343" s="117"/>
      <c r="D343" s="118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  <c r="Q343" s="118"/>
    </row>
    <row r="344" spans="2:17">
      <c r="B344" s="117"/>
      <c r="C344" s="117"/>
      <c r="D344" s="118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  <c r="Q344" s="118"/>
    </row>
    <row r="345" spans="2:17">
      <c r="B345" s="117"/>
      <c r="C345" s="117"/>
      <c r="D345" s="118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</row>
    <row r="346" spans="2:17">
      <c r="B346" s="117"/>
      <c r="C346" s="117"/>
      <c r="D346" s="118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</row>
    <row r="347" spans="2:17">
      <c r="B347" s="117"/>
      <c r="C347" s="117"/>
      <c r="D347" s="118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  <c r="Q347" s="118"/>
    </row>
    <row r="348" spans="2:17">
      <c r="B348" s="117"/>
      <c r="C348" s="117"/>
      <c r="D348" s="118"/>
      <c r="E348" s="118"/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  <c r="P348" s="118"/>
      <c r="Q348" s="118"/>
    </row>
    <row r="349" spans="2:17">
      <c r="B349" s="117"/>
      <c r="C349" s="117"/>
      <c r="D349" s="118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  <c r="Q349" s="118"/>
    </row>
    <row r="350" spans="2:17">
      <c r="B350" s="117"/>
      <c r="C350" s="117"/>
      <c r="D350" s="118"/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  <c r="Q350" s="118"/>
    </row>
    <row r="351" spans="2:17">
      <c r="B351" s="117"/>
      <c r="C351" s="117"/>
      <c r="D351" s="118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  <c r="Q351" s="118"/>
    </row>
    <row r="352" spans="2:17">
      <c r="B352" s="117"/>
      <c r="C352" s="117"/>
      <c r="D352" s="118"/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  <c r="Q352" s="118"/>
    </row>
    <row r="353" spans="2:17">
      <c r="B353" s="117"/>
      <c r="C353" s="117"/>
      <c r="D353" s="118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  <c r="Q353" s="118"/>
    </row>
    <row r="354" spans="2:17">
      <c r="B354" s="117"/>
      <c r="C354" s="117"/>
      <c r="D354" s="118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  <c r="Q354" s="118"/>
    </row>
    <row r="355" spans="2:17">
      <c r="B355" s="117"/>
      <c r="C355" s="117"/>
      <c r="D355" s="118"/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  <c r="Q355" s="118"/>
    </row>
    <row r="356" spans="2:17">
      <c r="B356" s="117"/>
      <c r="C356" s="117"/>
      <c r="D356" s="118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  <c r="Q356" s="118"/>
    </row>
    <row r="357" spans="2:17">
      <c r="B357" s="117"/>
      <c r="C357" s="117"/>
      <c r="D357" s="118"/>
      <c r="E357" s="118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  <c r="Q357" s="118"/>
    </row>
    <row r="358" spans="2:17">
      <c r="B358" s="117"/>
      <c r="C358" s="117"/>
      <c r="D358" s="118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</row>
    <row r="359" spans="2:17">
      <c r="B359" s="117"/>
      <c r="C359" s="117"/>
      <c r="D359" s="118"/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</row>
    <row r="360" spans="2:17">
      <c r="B360" s="117"/>
      <c r="C360" s="117"/>
      <c r="D360" s="118"/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  <c r="Q360" s="118"/>
    </row>
    <row r="361" spans="2:17">
      <c r="B361" s="117"/>
      <c r="C361" s="117"/>
      <c r="D361" s="118"/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</row>
    <row r="362" spans="2:17">
      <c r="B362" s="117"/>
      <c r="C362" s="117"/>
      <c r="D362" s="118"/>
      <c r="E362" s="118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  <c r="Q362" s="118"/>
    </row>
    <row r="363" spans="2:17">
      <c r="B363" s="117"/>
      <c r="C363" s="117"/>
      <c r="D363" s="118"/>
      <c r="E363" s="118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  <c r="P363" s="118"/>
      <c r="Q363" s="118"/>
    </row>
    <row r="364" spans="2:17">
      <c r="B364" s="117"/>
      <c r="C364" s="117"/>
      <c r="D364" s="118"/>
      <c r="E364" s="118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  <c r="Q364" s="118"/>
    </row>
    <row r="365" spans="2:17">
      <c r="B365" s="117"/>
      <c r="C365" s="117"/>
      <c r="D365" s="118"/>
      <c r="E365" s="118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  <c r="P365" s="118"/>
      <c r="Q365" s="118"/>
    </row>
    <row r="366" spans="2:17">
      <c r="B366" s="117"/>
      <c r="C366" s="117"/>
      <c r="D366" s="118"/>
      <c r="E366" s="118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  <c r="Q366" s="118"/>
    </row>
    <row r="367" spans="2:17">
      <c r="B367" s="117"/>
      <c r="C367" s="117"/>
      <c r="D367" s="118"/>
      <c r="E367" s="118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  <c r="Q367" s="118"/>
    </row>
    <row r="368" spans="2:17">
      <c r="B368" s="117"/>
      <c r="C368" s="117"/>
      <c r="D368" s="118"/>
      <c r="E368" s="118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  <c r="P368" s="118"/>
      <c r="Q368" s="118"/>
    </row>
    <row r="369" spans="2:17">
      <c r="B369" s="117"/>
      <c r="C369" s="117"/>
      <c r="D369" s="118"/>
      <c r="E369" s="118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  <c r="Q369" s="118"/>
    </row>
    <row r="370" spans="2:17">
      <c r="B370" s="117"/>
      <c r="C370" s="117"/>
      <c r="D370" s="118"/>
      <c r="E370" s="118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</row>
    <row r="371" spans="2:17">
      <c r="B371" s="117"/>
      <c r="C371" s="117"/>
      <c r="D371" s="118"/>
      <c r="E371" s="118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  <c r="Q371" s="118"/>
    </row>
    <row r="372" spans="2:17">
      <c r="B372" s="117"/>
      <c r="C372" s="117"/>
      <c r="D372" s="118"/>
      <c r="E372" s="118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118"/>
      <c r="Q372" s="118"/>
    </row>
    <row r="373" spans="2:17">
      <c r="B373" s="117"/>
      <c r="C373" s="117"/>
      <c r="D373" s="118"/>
      <c r="E373" s="118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P373" s="118"/>
      <c r="Q373" s="118"/>
    </row>
    <row r="374" spans="2:17">
      <c r="B374" s="117"/>
      <c r="C374" s="117"/>
      <c r="D374" s="118"/>
      <c r="E374" s="118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  <c r="Q374" s="118"/>
    </row>
    <row r="375" spans="2:17">
      <c r="B375" s="117"/>
      <c r="C375" s="117"/>
      <c r="D375" s="118"/>
      <c r="E375" s="118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  <c r="P375" s="118"/>
      <c r="Q375" s="118"/>
    </row>
    <row r="376" spans="2:17">
      <c r="B376" s="117"/>
      <c r="C376" s="117"/>
      <c r="D376" s="118"/>
      <c r="E376" s="118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  <c r="Q376" s="118"/>
    </row>
    <row r="377" spans="2:17">
      <c r="B377" s="117"/>
      <c r="C377" s="117"/>
      <c r="D377" s="118"/>
      <c r="E377" s="118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  <c r="Q377" s="118"/>
    </row>
    <row r="378" spans="2:17">
      <c r="B378" s="117"/>
      <c r="C378" s="117"/>
      <c r="D378" s="118"/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  <c r="Q378" s="118"/>
    </row>
    <row r="379" spans="2:17">
      <c r="B379" s="117"/>
      <c r="C379" s="117"/>
      <c r="D379" s="118"/>
      <c r="E379" s="118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  <c r="Q379" s="118"/>
    </row>
    <row r="380" spans="2:17">
      <c r="B380" s="117"/>
      <c r="C380" s="117"/>
      <c r="D380" s="118"/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  <c r="Q380" s="118"/>
    </row>
    <row r="381" spans="2:17">
      <c r="B381" s="117"/>
      <c r="C381" s="117"/>
      <c r="D381" s="118"/>
      <c r="E381" s="118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  <c r="Q381" s="118"/>
    </row>
    <row r="382" spans="2:17">
      <c r="B382" s="117"/>
      <c r="C382" s="117"/>
      <c r="D382" s="118"/>
      <c r="E382" s="118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  <c r="Q382" s="118"/>
    </row>
    <row r="383" spans="2:17">
      <c r="B383" s="117"/>
      <c r="C383" s="117"/>
      <c r="D383" s="118"/>
      <c r="E383" s="118"/>
      <c r="F383" s="118"/>
      <c r="G383" s="118"/>
      <c r="H383" s="118"/>
      <c r="I383" s="118"/>
      <c r="J383" s="118"/>
      <c r="K383" s="118"/>
      <c r="L383" s="118"/>
      <c r="M383" s="118"/>
      <c r="N383" s="118"/>
      <c r="O383" s="118"/>
      <c r="P383" s="118"/>
      <c r="Q383" s="118"/>
    </row>
    <row r="384" spans="2:17">
      <c r="B384" s="117"/>
      <c r="C384" s="117"/>
      <c r="D384" s="118"/>
      <c r="E384" s="118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  <c r="P384" s="118"/>
      <c r="Q384" s="118"/>
    </row>
    <row r="385" spans="2:17">
      <c r="B385" s="117"/>
      <c r="C385" s="117"/>
      <c r="D385" s="118"/>
      <c r="E385" s="118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</row>
    <row r="386" spans="2:17">
      <c r="B386" s="117"/>
      <c r="C386" s="117"/>
      <c r="D386" s="118"/>
      <c r="E386" s="118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  <c r="Q386" s="118"/>
    </row>
    <row r="387" spans="2:17">
      <c r="B387" s="117"/>
      <c r="C387" s="117"/>
      <c r="D387" s="118"/>
      <c r="E387" s="118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  <c r="P387" s="118"/>
      <c r="Q387" s="118"/>
    </row>
    <row r="388" spans="2:17">
      <c r="B388" s="117"/>
      <c r="C388" s="117"/>
      <c r="D388" s="118"/>
      <c r="E388" s="118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  <c r="P388" s="118"/>
      <c r="Q388" s="118"/>
    </row>
    <row r="389" spans="2:17">
      <c r="B389" s="117"/>
      <c r="C389" s="117"/>
      <c r="D389" s="118"/>
      <c r="E389" s="118"/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  <c r="P389" s="118"/>
      <c r="Q389" s="118"/>
    </row>
    <row r="390" spans="2:17">
      <c r="B390" s="117"/>
      <c r="C390" s="117"/>
      <c r="D390" s="118"/>
      <c r="E390" s="118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  <c r="P390" s="118"/>
      <c r="Q390" s="118"/>
    </row>
    <row r="391" spans="2:17">
      <c r="B391" s="117"/>
      <c r="C391" s="117"/>
      <c r="D391" s="118"/>
      <c r="E391" s="118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  <c r="P391" s="118"/>
      <c r="Q391" s="118"/>
    </row>
    <row r="392" spans="2:17">
      <c r="B392" s="117"/>
      <c r="C392" s="117"/>
      <c r="D392" s="118"/>
      <c r="E392" s="118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  <c r="P392" s="118"/>
      <c r="Q392" s="118"/>
    </row>
    <row r="393" spans="2:17">
      <c r="B393" s="117"/>
      <c r="C393" s="117"/>
      <c r="D393" s="118"/>
      <c r="E393" s="118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</row>
    <row r="394" spans="2:17">
      <c r="B394" s="117"/>
      <c r="C394" s="117"/>
      <c r="D394" s="118"/>
      <c r="E394" s="118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  <c r="Q394" s="118"/>
    </row>
    <row r="395" spans="2:17">
      <c r="B395" s="117"/>
      <c r="C395" s="117"/>
      <c r="D395" s="118"/>
      <c r="E395" s="118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  <c r="P395" s="118"/>
      <c r="Q395" s="118"/>
    </row>
    <row r="396" spans="2:17">
      <c r="B396" s="117"/>
      <c r="C396" s="117"/>
      <c r="D396" s="118"/>
      <c r="E396" s="118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  <c r="P396" s="118"/>
      <c r="Q396" s="118"/>
    </row>
    <row r="397" spans="2:17">
      <c r="B397" s="117"/>
      <c r="C397" s="117"/>
      <c r="D397" s="118"/>
      <c r="E397" s="118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P397" s="118"/>
      <c r="Q397" s="118"/>
    </row>
    <row r="398" spans="2:17">
      <c r="B398" s="117"/>
      <c r="C398" s="117"/>
      <c r="D398" s="118"/>
      <c r="E398" s="118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  <c r="Q398" s="118"/>
    </row>
    <row r="399" spans="2:17">
      <c r="B399" s="117"/>
      <c r="C399" s="117"/>
      <c r="D399" s="118"/>
      <c r="E399" s="118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  <c r="P399" s="118"/>
      <c r="Q399" s="118"/>
    </row>
    <row r="400" spans="2:17">
      <c r="B400" s="117"/>
      <c r="C400" s="117"/>
      <c r="D400" s="118"/>
      <c r="E400" s="118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  <c r="Q400" s="118"/>
    </row>
    <row r="401" spans="2:17">
      <c r="B401" s="117"/>
      <c r="C401" s="117"/>
      <c r="D401" s="118"/>
      <c r="E401" s="118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18"/>
    </row>
    <row r="402" spans="2:17">
      <c r="B402" s="117"/>
      <c r="C402" s="117"/>
      <c r="D402" s="118"/>
      <c r="E402" s="118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  <c r="Q402" s="118"/>
    </row>
    <row r="403" spans="2:17">
      <c r="B403" s="117"/>
      <c r="C403" s="117"/>
      <c r="D403" s="118"/>
      <c r="E403" s="118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  <c r="P403" s="118"/>
      <c r="Q403" s="118"/>
    </row>
    <row r="404" spans="2:17">
      <c r="B404" s="117"/>
      <c r="C404" s="117"/>
      <c r="D404" s="118"/>
      <c r="E404" s="118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  <c r="P404" s="118"/>
      <c r="Q404" s="118"/>
    </row>
    <row r="405" spans="2:17">
      <c r="B405" s="117"/>
      <c r="C405" s="117"/>
      <c r="D405" s="118"/>
      <c r="E405" s="118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</row>
    <row r="406" spans="2:17">
      <c r="B406" s="117"/>
      <c r="C406" s="117"/>
      <c r="D406" s="118"/>
      <c r="E406" s="118"/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  <c r="Q406" s="118"/>
    </row>
    <row r="407" spans="2:17">
      <c r="B407" s="117"/>
      <c r="C407" s="117"/>
      <c r="D407" s="118"/>
      <c r="E407" s="118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  <c r="Q407" s="118"/>
    </row>
    <row r="408" spans="2:17">
      <c r="B408" s="117"/>
      <c r="C408" s="117"/>
      <c r="D408" s="118"/>
      <c r="E408" s="118"/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  <c r="Q408" s="118"/>
    </row>
    <row r="409" spans="2:17">
      <c r="B409" s="117"/>
      <c r="C409" s="117"/>
      <c r="D409" s="118"/>
      <c r="E409" s="118"/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</row>
    <row r="410" spans="2:17">
      <c r="B410" s="117"/>
      <c r="C410" s="117"/>
      <c r="D410" s="118"/>
      <c r="E410" s="118"/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  <c r="Q410" s="118"/>
    </row>
    <row r="411" spans="2:17">
      <c r="B411" s="117"/>
      <c r="C411" s="117"/>
      <c r="D411" s="118"/>
      <c r="E411" s="118"/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  <c r="Q411" s="118"/>
    </row>
    <row r="412" spans="2:17">
      <c r="B412" s="117"/>
      <c r="C412" s="117"/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118"/>
      <c r="Q412" s="118"/>
    </row>
    <row r="413" spans="2:17">
      <c r="B413" s="117"/>
      <c r="C413" s="117"/>
      <c r="D413" s="118"/>
      <c r="E413" s="118"/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  <c r="P413" s="118"/>
      <c r="Q413" s="118"/>
    </row>
    <row r="414" spans="2:17">
      <c r="B414" s="117"/>
      <c r="C414" s="117"/>
      <c r="D414" s="118"/>
      <c r="E414" s="118"/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  <c r="P414" s="118"/>
      <c r="Q414" s="118"/>
    </row>
    <row r="415" spans="2:17">
      <c r="B415" s="117"/>
      <c r="C415" s="117"/>
      <c r="D415" s="118"/>
      <c r="E415" s="118"/>
      <c r="F415" s="118"/>
      <c r="G415" s="118"/>
      <c r="H415" s="118"/>
      <c r="I415" s="118"/>
      <c r="J415" s="118"/>
      <c r="K415" s="118"/>
      <c r="L415" s="118"/>
      <c r="M415" s="118"/>
      <c r="N415" s="118"/>
      <c r="O415" s="118"/>
      <c r="P415" s="118"/>
      <c r="Q415" s="118"/>
    </row>
    <row r="416" spans="2:17">
      <c r="B416" s="117"/>
      <c r="C416" s="117"/>
      <c r="D416" s="118"/>
      <c r="E416" s="118"/>
      <c r="F416" s="118"/>
      <c r="G416" s="118"/>
      <c r="H416" s="118"/>
      <c r="I416" s="118"/>
      <c r="J416" s="118"/>
      <c r="K416" s="118"/>
      <c r="L416" s="118"/>
      <c r="M416" s="118"/>
      <c r="N416" s="118"/>
      <c r="O416" s="118"/>
      <c r="P416" s="118"/>
      <c r="Q416" s="118"/>
    </row>
    <row r="417" spans="2:17">
      <c r="B417" s="117"/>
      <c r="C417" s="117"/>
      <c r="D417" s="118"/>
      <c r="E417" s="118"/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</row>
    <row r="418" spans="2:17">
      <c r="B418" s="117"/>
      <c r="C418" s="117"/>
      <c r="D418" s="118"/>
      <c r="E418" s="118"/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  <c r="Q418" s="118"/>
    </row>
    <row r="419" spans="2:17">
      <c r="B419" s="117"/>
      <c r="C419" s="117"/>
      <c r="D419" s="118"/>
      <c r="E419" s="118"/>
      <c r="F419" s="118"/>
      <c r="G419" s="118"/>
      <c r="H419" s="118"/>
      <c r="I419" s="118"/>
      <c r="J419" s="118"/>
      <c r="K419" s="118"/>
      <c r="L419" s="118"/>
      <c r="M419" s="118"/>
      <c r="N419" s="118"/>
      <c r="O419" s="118"/>
      <c r="P419" s="118"/>
      <c r="Q419" s="118"/>
    </row>
    <row r="420" spans="2:17">
      <c r="B420" s="117"/>
      <c r="C420" s="117"/>
      <c r="D420" s="118"/>
      <c r="E420" s="118"/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  <c r="P420" s="118"/>
      <c r="Q420" s="118"/>
    </row>
    <row r="421" spans="2:17">
      <c r="B421" s="117"/>
      <c r="C421" s="117"/>
      <c r="D421" s="118"/>
      <c r="E421" s="118"/>
      <c r="F421" s="118"/>
      <c r="G421" s="118"/>
      <c r="H421" s="118"/>
      <c r="I421" s="118"/>
      <c r="J421" s="118"/>
      <c r="K421" s="118"/>
      <c r="L421" s="118"/>
      <c r="M421" s="118"/>
      <c r="N421" s="118"/>
      <c r="O421" s="118"/>
      <c r="P421" s="118"/>
      <c r="Q421" s="118"/>
    </row>
    <row r="422" spans="2:17">
      <c r="B422" s="117"/>
      <c r="C422" s="117"/>
      <c r="D422" s="118"/>
      <c r="E422" s="118"/>
      <c r="F422" s="118"/>
      <c r="G422" s="118"/>
      <c r="H422" s="118"/>
      <c r="I422" s="118"/>
      <c r="J422" s="118"/>
      <c r="K422" s="118"/>
      <c r="L422" s="118"/>
      <c r="M422" s="118"/>
      <c r="N422" s="118"/>
      <c r="O422" s="118"/>
      <c r="P422" s="118"/>
      <c r="Q422" s="118"/>
    </row>
    <row r="423" spans="2:17">
      <c r="B423" s="117"/>
      <c r="C423" s="117"/>
      <c r="D423" s="118"/>
      <c r="E423" s="118"/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  <c r="P423" s="118"/>
      <c r="Q423" s="118"/>
    </row>
    <row r="424" spans="2:17">
      <c r="B424" s="117"/>
      <c r="C424" s="117"/>
      <c r="D424" s="118"/>
      <c r="E424" s="118"/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  <c r="P424" s="118"/>
      <c r="Q424" s="118"/>
    </row>
    <row r="425" spans="2:17">
      <c r="B425" s="117"/>
      <c r="C425" s="117"/>
      <c r="D425" s="118"/>
      <c r="E425" s="118"/>
      <c r="F425" s="118"/>
      <c r="G425" s="118"/>
      <c r="H425" s="118"/>
      <c r="I425" s="118"/>
      <c r="J425" s="118"/>
      <c r="K425" s="118"/>
      <c r="L425" s="118"/>
      <c r="M425" s="118"/>
      <c r="N425" s="118"/>
      <c r="O425" s="118"/>
      <c r="P425" s="118"/>
      <c r="Q425" s="118"/>
    </row>
    <row r="426" spans="2:17">
      <c r="B426" s="117"/>
      <c r="C426" s="117"/>
      <c r="D426" s="118"/>
      <c r="E426" s="118"/>
      <c r="F426" s="118"/>
      <c r="G426" s="118"/>
      <c r="H426" s="118"/>
      <c r="I426" s="118"/>
      <c r="J426" s="118"/>
      <c r="K426" s="118"/>
      <c r="L426" s="118"/>
      <c r="M426" s="118"/>
      <c r="N426" s="118"/>
      <c r="O426" s="118"/>
      <c r="P426" s="118"/>
      <c r="Q426" s="118"/>
    </row>
    <row r="427" spans="2:17">
      <c r="B427" s="117"/>
      <c r="C427" s="117"/>
      <c r="D427" s="118"/>
      <c r="E427" s="118"/>
      <c r="F427" s="118"/>
      <c r="G427" s="118"/>
      <c r="H427" s="118"/>
      <c r="I427" s="118"/>
      <c r="J427" s="118"/>
      <c r="K427" s="118"/>
      <c r="L427" s="118"/>
      <c r="M427" s="118"/>
      <c r="N427" s="118"/>
      <c r="O427" s="118"/>
      <c r="P427" s="118"/>
      <c r="Q427" s="118"/>
    </row>
    <row r="428" spans="2:17">
      <c r="B428" s="117"/>
      <c r="C428" s="117"/>
      <c r="D428" s="118"/>
      <c r="E428" s="118"/>
      <c r="F428" s="118"/>
      <c r="G428" s="118"/>
      <c r="H428" s="118"/>
      <c r="I428" s="118"/>
      <c r="J428" s="118"/>
      <c r="K428" s="118"/>
      <c r="L428" s="118"/>
      <c r="M428" s="118"/>
      <c r="N428" s="118"/>
      <c r="O428" s="118"/>
      <c r="P428" s="118"/>
      <c r="Q428" s="118"/>
    </row>
    <row r="429" spans="2:17">
      <c r="B429" s="117"/>
      <c r="C429" s="117"/>
      <c r="D429" s="118"/>
      <c r="E429" s="118"/>
      <c r="F429" s="118"/>
      <c r="G429" s="118"/>
      <c r="H429" s="118"/>
      <c r="I429" s="118"/>
      <c r="J429" s="118"/>
      <c r="K429" s="118"/>
      <c r="L429" s="118"/>
      <c r="M429" s="118"/>
      <c r="N429" s="118"/>
      <c r="O429" s="118"/>
      <c r="P429" s="118"/>
      <c r="Q429" s="118"/>
    </row>
    <row r="430" spans="2:17">
      <c r="B430" s="117"/>
      <c r="C430" s="117"/>
      <c r="D430" s="118"/>
      <c r="E430" s="118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18"/>
    </row>
    <row r="431" spans="2:17">
      <c r="B431" s="117"/>
      <c r="C431" s="117"/>
      <c r="D431" s="118"/>
      <c r="E431" s="118"/>
      <c r="F431" s="118"/>
      <c r="G431" s="118"/>
      <c r="H431" s="118"/>
      <c r="I431" s="118"/>
      <c r="J431" s="118"/>
      <c r="K431" s="118"/>
      <c r="L431" s="118"/>
      <c r="M431" s="118"/>
      <c r="N431" s="118"/>
      <c r="O431" s="118"/>
      <c r="P431" s="118"/>
      <c r="Q431" s="118"/>
    </row>
    <row r="432" spans="2:17">
      <c r="B432" s="117"/>
      <c r="C432" s="117"/>
      <c r="D432" s="118"/>
      <c r="E432" s="118"/>
      <c r="F432" s="118"/>
      <c r="G432" s="118"/>
      <c r="H432" s="118"/>
      <c r="I432" s="118"/>
      <c r="J432" s="118"/>
      <c r="K432" s="118"/>
      <c r="L432" s="118"/>
      <c r="M432" s="118"/>
      <c r="N432" s="118"/>
      <c r="O432" s="118"/>
      <c r="P432" s="118"/>
      <c r="Q432" s="118"/>
    </row>
    <row r="433" spans="2:17">
      <c r="B433" s="117"/>
      <c r="C433" s="117"/>
      <c r="D433" s="118"/>
      <c r="E433" s="118"/>
      <c r="F433" s="118"/>
      <c r="G433" s="118"/>
      <c r="H433" s="118"/>
      <c r="I433" s="118"/>
      <c r="J433" s="118"/>
      <c r="K433" s="118"/>
      <c r="L433" s="118"/>
      <c r="M433" s="118"/>
      <c r="N433" s="118"/>
      <c r="O433" s="118"/>
      <c r="P433" s="118"/>
      <c r="Q433" s="118"/>
    </row>
    <row r="434" spans="2:17">
      <c r="B434" s="117"/>
      <c r="C434" s="117"/>
      <c r="D434" s="118"/>
      <c r="E434" s="118"/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  <c r="Q434" s="118"/>
    </row>
    <row r="435" spans="2:17">
      <c r="B435" s="117"/>
      <c r="C435" s="117"/>
      <c r="D435" s="118"/>
      <c r="E435" s="118"/>
      <c r="F435" s="118"/>
      <c r="G435" s="118"/>
      <c r="H435" s="118"/>
      <c r="I435" s="118"/>
      <c r="J435" s="118"/>
      <c r="K435" s="118"/>
      <c r="L435" s="118"/>
      <c r="M435" s="118"/>
      <c r="N435" s="118"/>
      <c r="O435" s="118"/>
      <c r="P435" s="118"/>
      <c r="Q435" s="118"/>
    </row>
    <row r="436" spans="2:17">
      <c r="B436" s="117"/>
      <c r="C436" s="117"/>
      <c r="D436" s="118"/>
      <c r="E436" s="118"/>
      <c r="F436" s="118"/>
      <c r="G436" s="118"/>
      <c r="H436" s="118"/>
      <c r="I436" s="118"/>
      <c r="J436" s="118"/>
      <c r="K436" s="118"/>
      <c r="L436" s="118"/>
      <c r="M436" s="118"/>
      <c r="N436" s="118"/>
      <c r="O436" s="118"/>
      <c r="P436" s="118"/>
      <c r="Q436" s="118"/>
    </row>
    <row r="437" spans="2:17">
      <c r="B437" s="117"/>
      <c r="C437" s="117"/>
      <c r="D437" s="118"/>
      <c r="E437" s="118"/>
      <c r="F437" s="118"/>
      <c r="G437" s="118"/>
      <c r="H437" s="118"/>
      <c r="I437" s="118"/>
      <c r="J437" s="118"/>
      <c r="K437" s="118"/>
      <c r="L437" s="118"/>
      <c r="M437" s="118"/>
      <c r="N437" s="118"/>
      <c r="O437" s="118"/>
      <c r="P437" s="118"/>
      <c r="Q437" s="118"/>
    </row>
    <row r="438" spans="2:17">
      <c r="B438" s="117"/>
      <c r="C438" s="117"/>
      <c r="D438" s="118"/>
      <c r="E438" s="118"/>
      <c r="F438" s="118"/>
      <c r="G438" s="118"/>
      <c r="H438" s="118"/>
      <c r="I438" s="118"/>
      <c r="J438" s="118"/>
      <c r="K438" s="118"/>
      <c r="L438" s="118"/>
      <c r="M438" s="118"/>
      <c r="N438" s="118"/>
      <c r="O438" s="118"/>
      <c r="P438" s="118"/>
      <c r="Q438" s="118"/>
    </row>
    <row r="439" spans="2:17">
      <c r="B439" s="117"/>
      <c r="C439" s="117"/>
      <c r="D439" s="118"/>
      <c r="E439" s="118"/>
      <c r="F439" s="118"/>
      <c r="G439" s="118"/>
      <c r="H439" s="118"/>
      <c r="I439" s="118"/>
      <c r="J439" s="118"/>
      <c r="K439" s="118"/>
      <c r="L439" s="118"/>
      <c r="M439" s="118"/>
      <c r="N439" s="118"/>
      <c r="O439" s="118"/>
      <c r="P439" s="118"/>
      <c r="Q439" s="118"/>
    </row>
    <row r="440" spans="2:17">
      <c r="B440" s="117"/>
      <c r="C440" s="117"/>
      <c r="D440" s="118"/>
      <c r="E440" s="118"/>
      <c r="F440" s="118"/>
      <c r="G440" s="118"/>
      <c r="H440" s="118"/>
      <c r="I440" s="118"/>
      <c r="J440" s="118"/>
      <c r="K440" s="118"/>
      <c r="L440" s="118"/>
      <c r="M440" s="118"/>
      <c r="N440" s="118"/>
      <c r="O440" s="118"/>
      <c r="P440" s="118"/>
      <c r="Q440" s="118"/>
    </row>
    <row r="441" spans="2:17">
      <c r="B441" s="117"/>
      <c r="C441" s="117"/>
      <c r="D441" s="118"/>
      <c r="E441" s="118"/>
      <c r="F441" s="118"/>
      <c r="G441" s="118"/>
      <c r="H441" s="118"/>
      <c r="I441" s="118"/>
      <c r="J441" s="118"/>
      <c r="K441" s="118"/>
      <c r="L441" s="118"/>
      <c r="M441" s="118"/>
      <c r="N441" s="118"/>
      <c r="O441" s="118"/>
      <c r="P441" s="118"/>
      <c r="Q441" s="118"/>
    </row>
    <row r="442" spans="2:17">
      <c r="B442" s="117"/>
      <c r="C442" s="117"/>
      <c r="D442" s="118"/>
      <c r="E442" s="118"/>
      <c r="F442" s="118"/>
      <c r="G442" s="118"/>
      <c r="H442" s="118"/>
      <c r="I442" s="118"/>
      <c r="J442" s="118"/>
      <c r="K442" s="118"/>
      <c r="L442" s="118"/>
      <c r="M442" s="118"/>
      <c r="N442" s="118"/>
      <c r="O442" s="118"/>
      <c r="P442" s="118"/>
      <c r="Q442" s="118"/>
    </row>
    <row r="443" spans="2:17">
      <c r="B443" s="117"/>
      <c r="C443" s="117"/>
      <c r="D443" s="118"/>
      <c r="E443" s="118"/>
      <c r="F443" s="118"/>
      <c r="G443" s="118"/>
      <c r="H443" s="118"/>
      <c r="I443" s="118"/>
      <c r="J443" s="118"/>
      <c r="K443" s="118"/>
      <c r="L443" s="118"/>
      <c r="M443" s="118"/>
      <c r="N443" s="118"/>
      <c r="O443" s="118"/>
      <c r="P443" s="118"/>
      <c r="Q443" s="118"/>
    </row>
    <row r="444" spans="2:17">
      <c r="B444" s="117"/>
      <c r="C444" s="117"/>
      <c r="D444" s="118"/>
      <c r="E444" s="118"/>
      <c r="F444" s="118"/>
      <c r="G444" s="118"/>
      <c r="H444" s="118"/>
      <c r="I444" s="118"/>
      <c r="J444" s="118"/>
      <c r="K444" s="118"/>
      <c r="L444" s="118"/>
      <c r="M444" s="118"/>
      <c r="N444" s="118"/>
      <c r="O444" s="118"/>
      <c r="P444" s="118"/>
      <c r="Q444" s="118"/>
    </row>
    <row r="445" spans="2:17">
      <c r="B445" s="117"/>
      <c r="C445" s="117"/>
      <c r="D445" s="118"/>
      <c r="E445" s="118"/>
      <c r="F445" s="118"/>
      <c r="G445" s="118"/>
      <c r="H445" s="118"/>
      <c r="I445" s="118"/>
      <c r="J445" s="118"/>
      <c r="K445" s="118"/>
      <c r="L445" s="118"/>
      <c r="M445" s="118"/>
      <c r="N445" s="118"/>
      <c r="O445" s="118"/>
      <c r="P445" s="118"/>
      <c r="Q445" s="118"/>
    </row>
    <row r="446" spans="2:17">
      <c r="B446" s="117"/>
      <c r="C446" s="117"/>
      <c r="D446" s="118"/>
      <c r="E446" s="118"/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  <c r="P446" s="118"/>
      <c r="Q446" s="118"/>
    </row>
    <row r="447" spans="2:17">
      <c r="B447" s="117"/>
      <c r="C447" s="117"/>
      <c r="D447" s="118"/>
      <c r="E447" s="118"/>
      <c r="F447" s="118"/>
      <c r="G447" s="118"/>
      <c r="H447" s="118"/>
      <c r="I447" s="118"/>
      <c r="J447" s="118"/>
      <c r="K447" s="118"/>
      <c r="L447" s="118"/>
      <c r="M447" s="118"/>
      <c r="N447" s="118"/>
      <c r="O447" s="118"/>
      <c r="P447" s="118"/>
      <c r="Q447" s="118"/>
    </row>
    <row r="448" spans="2:17">
      <c r="B448" s="117"/>
      <c r="C448" s="117"/>
      <c r="D448" s="118"/>
      <c r="E448" s="118"/>
      <c r="F448" s="118"/>
      <c r="G448" s="118"/>
      <c r="H448" s="118"/>
      <c r="I448" s="118"/>
      <c r="J448" s="118"/>
      <c r="K448" s="118"/>
      <c r="L448" s="118"/>
      <c r="M448" s="118"/>
      <c r="N448" s="118"/>
      <c r="O448" s="118"/>
      <c r="P448" s="118"/>
      <c r="Q448" s="118"/>
    </row>
    <row r="449" spans="2:17">
      <c r="B449" s="117"/>
      <c r="C449" s="117"/>
      <c r="D449" s="118"/>
      <c r="E449" s="118"/>
      <c r="F449" s="118"/>
      <c r="G449" s="118"/>
      <c r="H449" s="118"/>
      <c r="I449" s="118"/>
      <c r="J449" s="118"/>
      <c r="K449" s="118"/>
      <c r="L449" s="118"/>
      <c r="M449" s="118"/>
      <c r="N449" s="118"/>
      <c r="O449" s="118"/>
      <c r="P449" s="118"/>
      <c r="Q449" s="118"/>
    </row>
    <row r="450" spans="2:17">
      <c r="B450" s="117"/>
      <c r="C450" s="117"/>
      <c r="D450" s="118"/>
      <c r="E450" s="118"/>
      <c r="F450" s="118"/>
      <c r="G450" s="118"/>
      <c r="H450" s="118"/>
      <c r="I450" s="118"/>
      <c r="J450" s="118"/>
      <c r="K450" s="118"/>
      <c r="L450" s="118"/>
      <c r="M450" s="118"/>
      <c r="N450" s="118"/>
      <c r="O450" s="118"/>
      <c r="P450" s="118"/>
      <c r="Q450" s="118"/>
    </row>
    <row r="451" spans="2:17">
      <c r="B451" s="117"/>
      <c r="C451" s="117"/>
      <c r="D451" s="118"/>
      <c r="E451" s="118"/>
      <c r="F451" s="118"/>
      <c r="G451" s="118"/>
      <c r="H451" s="118"/>
      <c r="I451" s="118"/>
      <c r="J451" s="118"/>
      <c r="K451" s="118"/>
      <c r="L451" s="118"/>
      <c r="M451" s="118"/>
      <c r="N451" s="118"/>
      <c r="O451" s="118"/>
      <c r="P451" s="118"/>
      <c r="Q451" s="118"/>
    </row>
    <row r="452" spans="2:17">
      <c r="B452" s="117"/>
      <c r="C452" s="117"/>
      <c r="D452" s="118"/>
      <c r="E452" s="118"/>
      <c r="F452" s="118"/>
      <c r="G452" s="118"/>
      <c r="H452" s="118"/>
      <c r="I452" s="118"/>
      <c r="J452" s="118"/>
      <c r="K452" s="118"/>
      <c r="L452" s="118"/>
      <c r="M452" s="118"/>
      <c r="N452" s="118"/>
      <c r="O452" s="118"/>
      <c r="P452" s="118"/>
      <c r="Q452" s="118"/>
    </row>
    <row r="453" spans="2:17">
      <c r="B453" s="117"/>
      <c r="C453" s="117"/>
      <c r="D453" s="118"/>
      <c r="E453" s="118"/>
      <c r="F453" s="118"/>
      <c r="G453" s="118"/>
      <c r="H453" s="118"/>
      <c r="I453" s="118"/>
      <c r="J453" s="118"/>
      <c r="K453" s="118"/>
      <c r="L453" s="118"/>
      <c r="M453" s="118"/>
      <c r="N453" s="118"/>
      <c r="O453" s="118"/>
      <c r="P453" s="118"/>
      <c r="Q453" s="118"/>
    </row>
    <row r="454" spans="2:17">
      <c r="B454" s="117"/>
      <c r="C454" s="117"/>
      <c r="D454" s="118"/>
      <c r="E454" s="118"/>
      <c r="F454" s="118"/>
      <c r="G454" s="118"/>
      <c r="H454" s="118"/>
      <c r="I454" s="118"/>
      <c r="J454" s="118"/>
      <c r="K454" s="118"/>
      <c r="L454" s="118"/>
      <c r="M454" s="118"/>
      <c r="N454" s="118"/>
      <c r="O454" s="118"/>
      <c r="P454" s="118"/>
      <c r="Q454" s="118"/>
    </row>
    <row r="455" spans="2:17">
      <c r="B455" s="117"/>
      <c r="C455" s="117"/>
      <c r="D455" s="118"/>
      <c r="E455" s="118"/>
      <c r="F455" s="118"/>
      <c r="G455" s="118"/>
      <c r="H455" s="118"/>
      <c r="I455" s="118"/>
      <c r="J455" s="118"/>
      <c r="K455" s="118"/>
      <c r="L455" s="118"/>
      <c r="M455" s="118"/>
      <c r="N455" s="118"/>
      <c r="O455" s="118"/>
      <c r="P455" s="118"/>
      <c r="Q455" s="118"/>
    </row>
    <row r="456" spans="2:17">
      <c r="B456" s="117"/>
      <c r="C456" s="117"/>
      <c r="D456" s="118"/>
      <c r="E456" s="118"/>
      <c r="F456" s="118"/>
      <c r="G456" s="118"/>
      <c r="H456" s="118"/>
      <c r="I456" s="118"/>
      <c r="J456" s="118"/>
      <c r="K456" s="118"/>
      <c r="L456" s="118"/>
      <c r="M456" s="118"/>
      <c r="N456" s="118"/>
      <c r="O456" s="118"/>
      <c r="P456" s="118"/>
      <c r="Q456" s="118"/>
    </row>
    <row r="457" spans="2:17">
      <c r="B457" s="117"/>
      <c r="C457" s="117"/>
      <c r="D457" s="118"/>
      <c r="E457" s="118"/>
      <c r="F457" s="118"/>
      <c r="G457" s="118"/>
      <c r="H457" s="118"/>
      <c r="I457" s="118"/>
      <c r="J457" s="118"/>
      <c r="K457" s="118"/>
      <c r="L457" s="118"/>
      <c r="M457" s="118"/>
      <c r="N457" s="118"/>
      <c r="O457" s="118"/>
      <c r="P457" s="118"/>
      <c r="Q457" s="118"/>
    </row>
    <row r="458" spans="2:17">
      <c r="B458" s="117"/>
      <c r="C458" s="117"/>
      <c r="D458" s="118"/>
      <c r="E458" s="118"/>
      <c r="F458" s="118"/>
      <c r="G458" s="118"/>
      <c r="H458" s="118"/>
      <c r="I458" s="118"/>
      <c r="J458" s="118"/>
      <c r="K458" s="118"/>
      <c r="L458" s="118"/>
      <c r="M458" s="118"/>
      <c r="N458" s="118"/>
      <c r="O458" s="118"/>
      <c r="P458" s="118"/>
      <c r="Q458" s="118"/>
    </row>
    <row r="459" spans="2:17">
      <c r="B459" s="117"/>
      <c r="C459" s="117"/>
      <c r="D459" s="118"/>
      <c r="E459" s="118"/>
      <c r="F459" s="118"/>
      <c r="G459" s="118"/>
      <c r="H459" s="118"/>
      <c r="I459" s="118"/>
      <c r="J459" s="118"/>
      <c r="K459" s="118"/>
      <c r="L459" s="118"/>
      <c r="M459" s="118"/>
      <c r="N459" s="118"/>
      <c r="O459" s="118"/>
      <c r="P459" s="118"/>
      <c r="Q459" s="118"/>
    </row>
    <row r="460" spans="2:17">
      <c r="B460" s="117"/>
      <c r="C460" s="117"/>
      <c r="D460" s="118"/>
      <c r="E460" s="118"/>
      <c r="F460" s="118"/>
      <c r="G460" s="118"/>
      <c r="H460" s="118"/>
      <c r="I460" s="118"/>
      <c r="J460" s="118"/>
      <c r="K460" s="118"/>
      <c r="L460" s="118"/>
      <c r="M460" s="118"/>
      <c r="N460" s="118"/>
      <c r="O460" s="118"/>
      <c r="P460" s="118"/>
      <c r="Q460" s="118"/>
    </row>
    <row r="461" spans="2:17">
      <c r="B461" s="117"/>
      <c r="C461" s="117"/>
      <c r="D461" s="118"/>
      <c r="E461" s="118"/>
      <c r="F461" s="118"/>
      <c r="G461" s="118"/>
      <c r="H461" s="118"/>
      <c r="I461" s="118"/>
      <c r="J461" s="118"/>
      <c r="K461" s="118"/>
      <c r="L461" s="118"/>
      <c r="M461" s="118"/>
      <c r="N461" s="118"/>
      <c r="O461" s="118"/>
      <c r="P461" s="118"/>
      <c r="Q461" s="118"/>
    </row>
    <row r="462" spans="2:17">
      <c r="B462" s="117"/>
      <c r="C462" s="117"/>
      <c r="D462" s="118"/>
      <c r="E462" s="118"/>
      <c r="F462" s="118"/>
      <c r="G462" s="118"/>
      <c r="H462" s="118"/>
      <c r="I462" s="118"/>
      <c r="J462" s="118"/>
      <c r="K462" s="118"/>
      <c r="L462" s="118"/>
      <c r="M462" s="118"/>
      <c r="N462" s="118"/>
      <c r="O462" s="118"/>
      <c r="P462" s="118"/>
      <c r="Q462" s="118"/>
    </row>
    <row r="463" spans="2:17">
      <c r="B463" s="117"/>
      <c r="C463" s="117"/>
      <c r="D463" s="118"/>
      <c r="E463" s="118"/>
      <c r="F463" s="118"/>
      <c r="G463" s="118"/>
      <c r="H463" s="118"/>
      <c r="I463" s="118"/>
      <c r="J463" s="118"/>
      <c r="K463" s="118"/>
      <c r="L463" s="118"/>
      <c r="M463" s="118"/>
      <c r="N463" s="118"/>
      <c r="O463" s="118"/>
      <c r="P463" s="118"/>
      <c r="Q463" s="118"/>
    </row>
    <row r="464" spans="2:17">
      <c r="B464" s="117"/>
      <c r="C464" s="117"/>
      <c r="D464" s="118"/>
      <c r="E464" s="118"/>
      <c r="F464" s="118"/>
      <c r="G464" s="118"/>
      <c r="H464" s="118"/>
      <c r="I464" s="118"/>
      <c r="J464" s="118"/>
      <c r="K464" s="118"/>
      <c r="L464" s="118"/>
      <c r="M464" s="118"/>
      <c r="N464" s="118"/>
      <c r="O464" s="118"/>
      <c r="P464" s="118"/>
      <c r="Q464" s="118"/>
    </row>
    <row r="465" spans="2:17">
      <c r="B465" s="117"/>
      <c r="C465" s="117"/>
      <c r="D465" s="118"/>
      <c r="E465" s="118"/>
      <c r="F465" s="118"/>
      <c r="G465" s="118"/>
      <c r="H465" s="118"/>
      <c r="I465" s="118"/>
      <c r="J465" s="118"/>
      <c r="K465" s="118"/>
      <c r="L465" s="118"/>
      <c r="M465" s="118"/>
      <c r="N465" s="118"/>
      <c r="O465" s="118"/>
      <c r="P465" s="118"/>
      <c r="Q465" s="118"/>
    </row>
    <row r="466" spans="2:17">
      <c r="B466" s="117"/>
      <c r="C466" s="117"/>
      <c r="D466" s="118"/>
      <c r="E466" s="118"/>
      <c r="F466" s="118"/>
      <c r="G466" s="118"/>
      <c r="H466" s="118"/>
      <c r="I466" s="118"/>
      <c r="J466" s="118"/>
      <c r="K466" s="118"/>
      <c r="L466" s="118"/>
      <c r="M466" s="118"/>
      <c r="N466" s="118"/>
      <c r="O466" s="118"/>
      <c r="P466" s="118"/>
      <c r="Q466" s="118"/>
    </row>
    <row r="467" spans="2:17">
      <c r="B467" s="117"/>
      <c r="C467" s="117"/>
      <c r="D467" s="118"/>
      <c r="E467" s="118"/>
      <c r="F467" s="118"/>
      <c r="G467" s="118"/>
      <c r="H467" s="118"/>
      <c r="I467" s="118"/>
      <c r="J467" s="118"/>
      <c r="K467" s="118"/>
      <c r="L467" s="118"/>
      <c r="M467" s="118"/>
      <c r="N467" s="118"/>
      <c r="O467" s="118"/>
      <c r="P467" s="118"/>
      <c r="Q467" s="118"/>
    </row>
    <row r="468" spans="2:17">
      <c r="B468" s="117"/>
      <c r="C468" s="117"/>
      <c r="D468" s="118"/>
      <c r="E468" s="118"/>
      <c r="F468" s="118"/>
      <c r="G468" s="118"/>
      <c r="H468" s="118"/>
      <c r="I468" s="118"/>
      <c r="J468" s="118"/>
      <c r="K468" s="118"/>
      <c r="L468" s="118"/>
      <c r="M468" s="118"/>
      <c r="N468" s="118"/>
      <c r="O468" s="118"/>
      <c r="P468" s="118"/>
      <c r="Q468" s="118"/>
    </row>
    <row r="469" spans="2:17">
      <c r="B469" s="117"/>
      <c r="C469" s="117"/>
      <c r="D469" s="118"/>
      <c r="E469" s="118"/>
      <c r="F469" s="118"/>
      <c r="G469" s="118"/>
      <c r="H469" s="118"/>
      <c r="I469" s="118"/>
      <c r="J469" s="118"/>
      <c r="K469" s="118"/>
      <c r="L469" s="118"/>
      <c r="M469" s="118"/>
      <c r="N469" s="118"/>
      <c r="O469" s="118"/>
      <c r="P469" s="118"/>
      <c r="Q469" s="118"/>
    </row>
    <row r="470" spans="2:17">
      <c r="B470" s="117"/>
      <c r="C470" s="117"/>
      <c r="D470" s="118"/>
      <c r="E470" s="118"/>
      <c r="F470" s="118"/>
      <c r="G470" s="118"/>
      <c r="H470" s="118"/>
      <c r="I470" s="118"/>
      <c r="J470" s="118"/>
      <c r="K470" s="118"/>
      <c r="L470" s="118"/>
      <c r="M470" s="118"/>
      <c r="N470" s="118"/>
      <c r="O470" s="118"/>
      <c r="P470" s="118"/>
      <c r="Q470" s="118"/>
    </row>
    <row r="471" spans="2:17">
      <c r="B471" s="117"/>
      <c r="C471" s="117"/>
      <c r="D471" s="118"/>
      <c r="E471" s="118"/>
      <c r="F471" s="118"/>
      <c r="G471" s="118"/>
      <c r="H471" s="118"/>
      <c r="I471" s="118"/>
      <c r="J471" s="118"/>
      <c r="K471" s="118"/>
      <c r="L471" s="118"/>
      <c r="M471" s="118"/>
      <c r="N471" s="118"/>
      <c r="O471" s="118"/>
      <c r="P471" s="118"/>
      <c r="Q471" s="118"/>
    </row>
    <row r="472" spans="2:17">
      <c r="B472" s="117"/>
      <c r="C472" s="117"/>
      <c r="D472" s="118"/>
      <c r="E472" s="118"/>
      <c r="F472" s="118"/>
      <c r="G472" s="118"/>
      <c r="H472" s="118"/>
      <c r="I472" s="118"/>
      <c r="J472" s="118"/>
      <c r="K472" s="118"/>
      <c r="L472" s="118"/>
      <c r="M472" s="118"/>
      <c r="N472" s="118"/>
      <c r="O472" s="118"/>
      <c r="P472" s="118"/>
      <c r="Q472" s="118"/>
    </row>
    <row r="473" spans="2:17">
      <c r="B473" s="117"/>
      <c r="C473" s="117"/>
      <c r="D473" s="118"/>
      <c r="E473" s="118"/>
      <c r="F473" s="118"/>
      <c r="G473" s="118"/>
      <c r="H473" s="118"/>
      <c r="I473" s="118"/>
      <c r="J473" s="118"/>
      <c r="K473" s="118"/>
      <c r="L473" s="118"/>
      <c r="M473" s="118"/>
      <c r="N473" s="118"/>
      <c r="O473" s="118"/>
      <c r="P473" s="118"/>
      <c r="Q473" s="118"/>
    </row>
    <row r="474" spans="2:17">
      <c r="B474" s="117"/>
      <c r="C474" s="117"/>
      <c r="D474" s="118"/>
      <c r="E474" s="118"/>
      <c r="F474" s="118"/>
      <c r="G474" s="118"/>
      <c r="H474" s="118"/>
      <c r="I474" s="118"/>
      <c r="J474" s="118"/>
      <c r="K474" s="118"/>
      <c r="L474" s="118"/>
      <c r="M474" s="118"/>
      <c r="N474" s="118"/>
      <c r="O474" s="118"/>
      <c r="P474" s="118"/>
      <c r="Q474" s="118"/>
    </row>
    <row r="475" spans="2:17">
      <c r="B475" s="117"/>
      <c r="C475" s="117"/>
      <c r="D475" s="118"/>
      <c r="E475" s="118"/>
      <c r="F475" s="118"/>
      <c r="G475" s="118"/>
      <c r="H475" s="118"/>
      <c r="I475" s="118"/>
      <c r="J475" s="118"/>
      <c r="K475" s="118"/>
      <c r="L475" s="118"/>
      <c r="M475" s="118"/>
      <c r="N475" s="118"/>
      <c r="O475" s="118"/>
      <c r="P475" s="118"/>
      <c r="Q475" s="118"/>
    </row>
    <row r="476" spans="2:17">
      <c r="B476" s="117"/>
      <c r="C476" s="117"/>
      <c r="D476" s="118"/>
      <c r="E476" s="118"/>
      <c r="F476" s="118"/>
      <c r="G476" s="118"/>
      <c r="H476" s="118"/>
      <c r="I476" s="118"/>
      <c r="J476" s="118"/>
      <c r="K476" s="118"/>
      <c r="L476" s="118"/>
      <c r="M476" s="118"/>
      <c r="N476" s="118"/>
      <c r="O476" s="118"/>
      <c r="P476" s="118"/>
      <c r="Q476" s="118"/>
    </row>
    <row r="477" spans="2:17">
      <c r="B477" s="117"/>
      <c r="C477" s="117"/>
      <c r="D477" s="118"/>
      <c r="E477" s="118"/>
      <c r="F477" s="118"/>
      <c r="G477" s="118"/>
      <c r="H477" s="118"/>
      <c r="I477" s="118"/>
      <c r="J477" s="118"/>
      <c r="K477" s="118"/>
      <c r="L477" s="118"/>
      <c r="M477" s="118"/>
      <c r="N477" s="118"/>
      <c r="O477" s="118"/>
      <c r="P477" s="118"/>
      <c r="Q477" s="118"/>
    </row>
    <row r="478" spans="2:17">
      <c r="B478" s="117"/>
      <c r="C478" s="117"/>
      <c r="D478" s="118"/>
      <c r="E478" s="118"/>
      <c r="F478" s="118"/>
      <c r="G478" s="118"/>
      <c r="H478" s="118"/>
      <c r="I478" s="118"/>
      <c r="J478" s="118"/>
      <c r="K478" s="118"/>
      <c r="L478" s="118"/>
      <c r="M478" s="118"/>
      <c r="N478" s="118"/>
      <c r="O478" s="118"/>
      <c r="P478" s="118"/>
      <c r="Q478" s="118"/>
    </row>
    <row r="479" spans="2:17">
      <c r="B479" s="117"/>
      <c r="C479" s="117"/>
      <c r="D479" s="118"/>
      <c r="E479" s="118"/>
      <c r="F479" s="118"/>
      <c r="G479" s="118"/>
      <c r="H479" s="118"/>
      <c r="I479" s="118"/>
      <c r="J479" s="118"/>
      <c r="K479" s="118"/>
      <c r="L479" s="118"/>
      <c r="M479" s="118"/>
      <c r="N479" s="118"/>
      <c r="O479" s="118"/>
      <c r="P479" s="118"/>
      <c r="Q479" s="118"/>
    </row>
    <row r="480" spans="2:17">
      <c r="B480" s="117"/>
      <c r="C480" s="117"/>
      <c r="D480" s="118"/>
      <c r="E480" s="118"/>
      <c r="F480" s="118"/>
      <c r="G480" s="118"/>
      <c r="H480" s="118"/>
      <c r="I480" s="118"/>
      <c r="J480" s="118"/>
      <c r="K480" s="118"/>
      <c r="L480" s="118"/>
      <c r="M480" s="118"/>
      <c r="N480" s="118"/>
      <c r="O480" s="118"/>
      <c r="P480" s="118"/>
      <c r="Q480" s="118"/>
    </row>
    <row r="481" spans="2:17">
      <c r="B481" s="117"/>
      <c r="C481" s="117"/>
      <c r="D481" s="118"/>
      <c r="E481" s="118"/>
      <c r="F481" s="118"/>
      <c r="G481" s="118"/>
      <c r="H481" s="118"/>
      <c r="I481" s="118"/>
      <c r="J481" s="118"/>
      <c r="K481" s="118"/>
      <c r="L481" s="118"/>
      <c r="M481" s="118"/>
      <c r="N481" s="118"/>
      <c r="O481" s="118"/>
      <c r="P481" s="118"/>
      <c r="Q481" s="118"/>
    </row>
    <row r="482" spans="2:17">
      <c r="B482" s="117"/>
      <c r="C482" s="117"/>
      <c r="D482" s="118"/>
      <c r="E482" s="118"/>
      <c r="F482" s="118"/>
      <c r="G482" s="118"/>
      <c r="H482" s="118"/>
      <c r="I482" s="118"/>
      <c r="J482" s="118"/>
      <c r="K482" s="118"/>
      <c r="L482" s="118"/>
      <c r="M482" s="118"/>
      <c r="N482" s="118"/>
      <c r="O482" s="118"/>
      <c r="P482" s="118"/>
      <c r="Q482" s="118"/>
    </row>
    <row r="483" spans="2:17">
      <c r="B483" s="117"/>
      <c r="C483" s="117"/>
      <c r="D483" s="118"/>
      <c r="E483" s="118"/>
      <c r="F483" s="118"/>
      <c r="G483" s="118"/>
      <c r="H483" s="118"/>
      <c r="I483" s="118"/>
      <c r="J483" s="118"/>
      <c r="K483" s="118"/>
      <c r="L483" s="118"/>
      <c r="M483" s="118"/>
      <c r="N483" s="118"/>
      <c r="O483" s="118"/>
      <c r="P483" s="118"/>
      <c r="Q483" s="118"/>
    </row>
    <row r="484" spans="2:17">
      <c r="B484" s="117"/>
      <c r="C484" s="117"/>
      <c r="D484" s="118"/>
      <c r="E484" s="118"/>
      <c r="F484" s="118"/>
      <c r="G484" s="118"/>
      <c r="H484" s="118"/>
      <c r="I484" s="118"/>
      <c r="J484" s="118"/>
      <c r="K484" s="118"/>
      <c r="L484" s="118"/>
      <c r="M484" s="118"/>
      <c r="N484" s="118"/>
      <c r="O484" s="118"/>
      <c r="P484" s="118"/>
      <c r="Q484" s="118"/>
    </row>
    <row r="485" spans="2:17">
      <c r="B485" s="117"/>
      <c r="C485" s="117"/>
      <c r="D485" s="118"/>
      <c r="E485" s="118"/>
      <c r="F485" s="118"/>
      <c r="G485" s="118"/>
      <c r="H485" s="118"/>
      <c r="I485" s="118"/>
      <c r="J485" s="118"/>
      <c r="K485" s="118"/>
      <c r="L485" s="118"/>
      <c r="M485" s="118"/>
      <c r="N485" s="118"/>
      <c r="O485" s="118"/>
      <c r="P485" s="118"/>
      <c r="Q485" s="118"/>
    </row>
    <row r="486" spans="2:17">
      <c r="B486" s="117"/>
      <c r="C486" s="117"/>
      <c r="D486" s="118"/>
      <c r="E486" s="118"/>
      <c r="F486" s="118"/>
      <c r="G486" s="118"/>
      <c r="H486" s="118"/>
      <c r="I486" s="118"/>
      <c r="J486" s="118"/>
      <c r="K486" s="118"/>
      <c r="L486" s="118"/>
      <c r="M486" s="118"/>
      <c r="N486" s="118"/>
      <c r="O486" s="118"/>
      <c r="P486" s="118"/>
      <c r="Q486" s="118"/>
    </row>
    <row r="487" spans="2:17">
      <c r="B487" s="117"/>
      <c r="C487" s="117"/>
      <c r="D487" s="118"/>
      <c r="E487" s="118"/>
      <c r="F487" s="118"/>
      <c r="G487" s="118"/>
      <c r="H487" s="118"/>
      <c r="I487" s="118"/>
      <c r="J487" s="118"/>
      <c r="K487" s="118"/>
      <c r="L487" s="118"/>
      <c r="M487" s="118"/>
      <c r="N487" s="118"/>
      <c r="O487" s="118"/>
      <c r="P487" s="118"/>
      <c r="Q487" s="118"/>
    </row>
    <row r="488" spans="2:17">
      <c r="B488" s="117"/>
      <c r="C488" s="117"/>
      <c r="D488" s="118"/>
      <c r="E488" s="118"/>
      <c r="F488" s="118"/>
      <c r="G488" s="118"/>
      <c r="H488" s="118"/>
      <c r="I488" s="118"/>
      <c r="J488" s="118"/>
      <c r="K488" s="118"/>
      <c r="L488" s="118"/>
      <c r="M488" s="118"/>
      <c r="N488" s="118"/>
      <c r="O488" s="118"/>
      <c r="P488" s="118"/>
      <c r="Q488" s="118"/>
    </row>
    <row r="489" spans="2:17">
      <c r="B489" s="117"/>
      <c r="C489" s="117"/>
      <c r="D489" s="118"/>
      <c r="E489" s="118"/>
      <c r="F489" s="118"/>
      <c r="G489" s="118"/>
      <c r="H489" s="118"/>
      <c r="I489" s="118"/>
      <c r="J489" s="118"/>
      <c r="K489" s="118"/>
      <c r="L489" s="118"/>
      <c r="M489" s="118"/>
      <c r="N489" s="118"/>
      <c r="O489" s="118"/>
      <c r="P489" s="118"/>
      <c r="Q489" s="118"/>
    </row>
    <row r="490" spans="2:17">
      <c r="B490" s="117"/>
      <c r="C490" s="117"/>
      <c r="D490" s="118"/>
      <c r="E490" s="118"/>
      <c r="F490" s="118"/>
      <c r="G490" s="118"/>
      <c r="H490" s="118"/>
      <c r="I490" s="118"/>
      <c r="J490" s="118"/>
      <c r="K490" s="118"/>
      <c r="L490" s="118"/>
      <c r="M490" s="118"/>
      <c r="N490" s="118"/>
      <c r="O490" s="118"/>
      <c r="P490" s="118"/>
      <c r="Q490" s="118"/>
    </row>
    <row r="491" spans="2:17">
      <c r="B491" s="117"/>
      <c r="C491" s="117"/>
      <c r="D491" s="118"/>
      <c r="E491" s="118"/>
      <c r="F491" s="118"/>
      <c r="G491" s="118"/>
      <c r="H491" s="118"/>
      <c r="I491" s="118"/>
      <c r="J491" s="118"/>
      <c r="K491" s="118"/>
      <c r="L491" s="118"/>
      <c r="M491" s="118"/>
      <c r="N491" s="118"/>
      <c r="O491" s="118"/>
      <c r="P491" s="118"/>
      <c r="Q491" s="118"/>
    </row>
    <row r="492" spans="2:17">
      <c r="B492" s="117"/>
      <c r="C492" s="117"/>
      <c r="D492" s="118"/>
      <c r="E492" s="118"/>
      <c r="F492" s="118"/>
      <c r="G492" s="118"/>
      <c r="H492" s="118"/>
      <c r="I492" s="118"/>
      <c r="J492" s="118"/>
      <c r="K492" s="118"/>
      <c r="L492" s="118"/>
      <c r="M492" s="118"/>
      <c r="N492" s="118"/>
      <c r="O492" s="118"/>
      <c r="P492" s="118"/>
      <c r="Q492" s="118"/>
    </row>
    <row r="493" spans="2:17">
      <c r="B493" s="117"/>
      <c r="C493" s="117"/>
      <c r="D493" s="118"/>
      <c r="E493" s="118"/>
      <c r="F493" s="118"/>
      <c r="G493" s="118"/>
      <c r="H493" s="118"/>
      <c r="I493" s="118"/>
      <c r="J493" s="118"/>
      <c r="K493" s="118"/>
      <c r="L493" s="118"/>
      <c r="M493" s="118"/>
      <c r="N493" s="118"/>
      <c r="O493" s="118"/>
      <c r="P493" s="118"/>
      <c r="Q493" s="118"/>
    </row>
    <row r="494" spans="2:17">
      <c r="B494" s="117"/>
      <c r="C494" s="117"/>
      <c r="D494" s="118"/>
      <c r="E494" s="118"/>
      <c r="F494" s="118"/>
      <c r="G494" s="118"/>
      <c r="H494" s="118"/>
      <c r="I494" s="118"/>
      <c r="J494" s="118"/>
      <c r="K494" s="118"/>
      <c r="L494" s="118"/>
      <c r="M494" s="118"/>
      <c r="N494" s="118"/>
      <c r="O494" s="118"/>
      <c r="P494" s="118"/>
      <c r="Q494" s="118"/>
    </row>
    <row r="495" spans="2:17">
      <c r="B495" s="117"/>
      <c r="C495" s="117"/>
      <c r="D495" s="118"/>
      <c r="E495" s="118"/>
      <c r="F495" s="118"/>
      <c r="G495" s="118"/>
      <c r="H495" s="118"/>
      <c r="I495" s="118"/>
      <c r="J495" s="118"/>
      <c r="K495" s="118"/>
      <c r="L495" s="118"/>
      <c r="M495" s="118"/>
      <c r="N495" s="118"/>
      <c r="O495" s="118"/>
      <c r="P495" s="118"/>
      <c r="Q495" s="118"/>
    </row>
    <row r="496" spans="2:17">
      <c r="B496" s="117"/>
      <c r="C496" s="117"/>
      <c r="D496" s="118"/>
      <c r="E496" s="118"/>
      <c r="F496" s="118"/>
      <c r="G496" s="118"/>
      <c r="H496" s="118"/>
      <c r="I496" s="118"/>
      <c r="J496" s="118"/>
      <c r="K496" s="118"/>
      <c r="L496" s="118"/>
      <c r="M496" s="118"/>
      <c r="N496" s="118"/>
      <c r="O496" s="118"/>
      <c r="P496" s="118"/>
      <c r="Q496" s="118"/>
    </row>
    <row r="497" spans="2:17">
      <c r="B497" s="117"/>
      <c r="C497" s="117"/>
      <c r="D497" s="118"/>
      <c r="E497" s="118"/>
      <c r="F497" s="118"/>
      <c r="G497" s="118"/>
      <c r="H497" s="118"/>
      <c r="I497" s="118"/>
      <c r="J497" s="118"/>
      <c r="K497" s="118"/>
      <c r="L497" s="118"/>
      <c r="M497" s="118"/>
      <c r="N497" s="118"/>
      <c r="O497" s="118"/>
      <c r="P497" s="118"/>
      <c r="Q497" s="118"/>
    </row>
    <row r="498" spans="2:17">
      <c r="B498" s="117"/>
      <c r="C498" s="117"/>
      <c r="D498" s="118"/>
      <c r="E498" s="118"/>
      <c r="F498" s="118"/>
      <c r="G498" s="118"/>
      <c r="H498" s="118"/>
      <c r="I498" s="118"/>
      <c r="J498" s="118"/>
      <c r="K498" s="118"/>
      <c r="L498" s="118"/>
      <c r="M498" s="118"/>
      <c r="N498" s="118"/>
      <c r="O498" s="118"/>
      <c r="P498" s="118"/>
      <c r="Q498" s="118"/>
    </row>
    <row r="499" spans="2:17">
      <c r="B499" s="117"/>
      <c r="C499" s="117"/>
      <c r="D499" s="118"/>
      <c r="E499" s="118"/>
      <c r="F499" s="118"/>
      <c r="G499" s="118"/>
      <c r="H499" s="118"/>
      <c r="I499" s="118"/>
      <c r="J499" s="118"/>
      <c r="K499" s="118"/>
      <c r="L499" s="118"/>
      <c r="M499" s="118"/>
      <c r="N499" s="118"/>
      <c r="O499" s="118"/>
      <c r="P499" s="118"/>
      <c r="Q499" s="118"/>
    </row>
    <row r="500" spans="2:17">
      <c r="B500" s="117"/>
      <c r="C500" s="117"/>
      <c r="D500" s="118"/>
      <c r="E500" s="118"/>
      <c r="F500" s="118"/>
      <c r="G500" s="118"/>
      <c r="H500" s="118"/>
      <c r="I500" s="118"/>
      <c r="J500" s="118"/>
      <c r="K500" s="118"/>
      <c r="L500" s="118"/>
      <c r="M500" s="118"/>
      <c r="N500" s="118"/>
      <c r="O500" s="118"/>
      <c r="P500" s="118"/>
      <c r="Q500" s="118"/>
    </row>
    <row r="501" spans="2:17">
      <c r="B501" s="117"/>
      <c r="C501" s="117"/>
      <c r="D501" s="118"/>
      <c r="E501" s="118"/>
      <c r="F501" s="118"/>
      <c r="G501" s="118"/>
      <c r="H501" s="118"/>
      <c r="I501" s="118"/>
      <c r="J501" s="118"/>
      <c r="K501" s="118"/>
      <c r="L501" s="118"/>
      <c r="M501" s="118"/>
      <c r="N501" s="118"/>
      <c r="O501" s="118"/>
      <c r="P501" s="118"/>
      <c r="Q501" s="118"/>
    </row>
    <row r="502" spans="2:17">
      <c r="B502" s="117"/>
      <c r="C502" s="117"/>
      <c r="D502" s="118"/>
      <c r="E502" s="118"/>
      <c r="F502" s="118"/>
      <c r="G502" s="118"/>
      <c r="H502" s="118"/>
      <c r="I502" s="118"/>
      <c r="J502" s="118"/>
      <c r="K502" s="118"/>
      <c r="L502" s="118"/>
      <c r="M502" s="118"/>
      <c r="N502" s="118"/>
      <c r="O502" s="118"/>
      <c r="P502" s="118"/>
      <c r="Q502" s="118"/>
    </row>
    <row r="503" spans="2:17">
      <c r="B503" s="117"/>
      <c r="C503" s="117"/>
      <c r="D503" s="118"/>
      <c r="E503" s="118"/>
      <c r="F503" s="118"/>
      <c r="G503" s="118"/>
      <c r="H503" s="118"/>
      <c r="I503" s="118"/>
      <c r="J503" s="118"/>
      <c r="K503" s="118"/>
      <c r="L503" s="118"/>
      <c r="M503" s="118"/>
      <c r="N503" s="118"/>
      <c r="O503" s="118"/>
      <c r="P503" s="118"/>
      <c r="Q503" s="118"/>
    </row>
    <row r="504" spans="2:17">
      <c r="B504" s="117"/>
      <c r="C504" s="117"/>
      <c r="D504" s="118"/>
      <c r="E504" s="118"/>
      <c r="F504" s="118"/>
      <c r="G504" s="118"/>
      <c r="H504" s="118"/>
      <c r="I504" s="118"/>
      <c r="J504" s="118"/>
      <c r="K504" s="118"/>
      <c r="L504" s="118"/>
      <c r="M504" s="118"/>
      <c r="N504" s="118"/>
      <c r="O504" s="118"/>
      <c r="P504" s="118"/>
      <c r="Q504" s="118"/>
    </row>
    <row r="505" spans="2:17">
      <c r="B505" s="117"/>
      <c r="C505" s="117"/>
      <c r="D505" s="118"/>
      <c r="E505" s="118"/>
      <c r="F505" s="118"/>
      <c r="G505" s="118"/>
      <c r="H505" s="118"/>
      <c r="I505" s="118"/>
      <c r="J505" s="118"/>
      <c r="K505" s="118"/>
      <c r="L505" s="118"/>
      <c r="M505" s="118"/>
      <c r="N505" s="118"/>
      <c r="O505" s="118"/>
      <c r="P505" s="118"/>
      <c r="Q505" s="118"/>
    </row>
    <row r="506" spans="2:17">
      <c r="B506" s="117"/>
      <c r="C506" s="117"/>
      <c r="D506" s="118"/>
      <c r="E506" s="118"/>
      <c r="F506" s="118"/>
      <c r="G506" s="118"/>
      <c r="H506" s="118"/>
      <c r="I506" s="118"/>
      <c r="J506" s="118"/>
      <c r="K506" s="118"/>
      <c r="L506" s="118"/>
      <c r="M506" s="118"/>
      <c r="N506" s="118"/>
      <c r="O506" s="118"/>
      <c r="P506" s="118"/>
      <c r="Q506" s="118"/>
    </row>
    <row r="507" spans="2:17">
      <c r="B507" s="117"/>
      <c r="C507" s="117"/>
      <c r="D507" s="118"/>
      <c r="E507" s="118"/>
      <c r="F507" s="118"/>
      <c r="G507" s="118"/>
      <c r="H507" s="118"/>
      <c r="I507" s="118"/>
      <c r="J507" s="118"/>
      <c r="K507" s="118"/>
      <c r="L507" s="118"/>
      <c r="M507" s="118"/>
      <c r="N507" s="118"/>
      <c r="O507" s="118"/>
      <c r="P507" s="118"/>
      <c r="Q507" s="118"/>
    </row>
    <row r="508" spans="2:17">
      <c r="B508" s="117"/>
      <c r="C508" s="117"/>
      <c r="D508" s="118"/>
      <c r="E508" s="118"/>
      <c r="F508" s="118"/>
      <c r="G508" s="118"/>
      <c r="H508" s="118"/>
      <c r="I508" s="118"/>
      <c r="J508" s="118"/>
      <c r="K508" s="118"/>
      <c r="L508" s="118"/>
      <c r="M508" s="118"/>
      <c r="N508" s="118"/>
      <c r="O508" s="118"/>
      <c r="P508" s="118"/>
      <c r="Q508" s="118"/>
    </row>
    <row r="509" spans="2:17">
      <c r="B509" s="117"/>
      <c r="C509" s="117"/>
      <c r="D509" s="118"/>
      <c r="E509" s="118"/>
      <c r="F509" s="118"/>
      <c r="G509" s="118"/>
      <c r="H509" s="118"/>
      <c r="I509" s="118"/>
      <c r="J509" s="118"/>
      <c r="K509" s="118"/>
      <c r="L509" s="118"/>
      <c r="M509" s="118"/>
      <c r="N509" s="118"/>
      <c r="O509" s="118"/>
      <c r="P509" s="118"/>
      <c r="Q509" s="118"/>
    </row>
    <row r="510" spans="2:17">
      <c r="B510" s="117"/>
      <c r="C510" s="117"/>
      <c r="D510" s="118"/>
      <c r="E510" s="118"/>
      <c r="F510" s="118"/>
      <c r="G510" s="118"/>
      <c r="H510" s="118"/>
      <c r="I510" s="118"/>
      <c r="J510" s="118"/>
      <c r="K510" s="118"/>
      <c r="L510" s="118"/>
      <c r="M510" s="118"/>
      <c r="N510" s="118"/>
      <c r="O510" s="118"/>
      <c r="P510" s="118"/>
      <c r="Q510" s="118"/>
    </row>
    <row r="511" spans="2:17">
      <c r="B511" s="117"/>
      <c r="C511" s="117"/>
      <c r="D511" s="118"/>
      <c r="E511" s="118"/>
      <c r="F511" s="118"/>
      <c r="G511" s="118"/>
      <c r="H511" s="118"/>
      <c r="I511" s="118"/>
      <c r="J511" s="118"/>
      <c r="K511" s="118"/>
      <c r="L511" s="118"/>
      <c r="M511" s="118"/>
      <c r="N511" s="118"/>
      <c r="O511" s="118"/>
      <c r="P511" s="118"/>
      <c r="Q511" s="118"/>
    </row>
    <row r="512" spans="2:17">
      <c r="B512" s="117"/>
      <c r="C512" s="117"/>
      <c r="D512" s="118"/>
      <c r="E512" s="118"/>
      <c r="F512" s="118"/>
      <c r="G512" s="118"/>
      <c r="H512" s="118"/>
      <c r="I512" s="118"/>
      <c r="J512" s="118"/>
      <c r="K512" s="118"/>
      <c r="L512" s="118"/>
      <c r="M512" s="118"/>
      <c r="N512" s="118"/>
      <c r="O512" s="118"/>
      <c r="P512" s="118"/>
      <c r="Q512" s="118"/>
    </row>
    <row r="513" spans="2:17">
      <c r="B513" s="117"/>
      <c r="C513" s="117"/>
      <c r="D513" s="118"/>
      <c r="E513" s="118"/>
      <c r="F513" s="118"/>
      <c r="G513" s="118"/>
      <c r="H513" s="118"/>
      <c r="I513" s="118"/>
      <c r="J513" s="118"/>
      <c r="K513" s="118"/>
      <c r="L513" s="118"/>
      <c r="M513" s="118"/>
      <c r="N513" s="118"/>
      <c r="O513" s="118"/>
      <c r="P513" s="118"/>
      <c r="Q513" s="118"/>
    </row>
    <row r="514" spans="2:17">
      <c r="B514" s="117"/>
      <c r="C514" s="117"/>
      <c r="D514" s="118"/>
      <c r="E514" s="118"/>
      <c r="F514" s="118"/>
      <c r="G514" s="118"/>
      <c r="H514" s="118"/>
      <c r="I514" s="118"/>
      <c r="J514" s="118"/>
      <c r="K514" s="118"/>
      <c r="L514" s="118"/>
      <c r="M514" s="118"/>
      <c r="N514" s="118"/>
      <c r="O514" s="118"/>
      <c r="P514" s="118"/>
      <c r="Q514" s="118"/>
    </row>
    <row r="515" spans="2:17">
      <c r="B515" s="117"/>
      <c r="C515" s="117"/>
      <c r="D515" s="118"/>
      <c r="E515" s="118"/>
      <c r="F515" s="118"/>
      <c r="G515" s="118"/>
      <c r="H515" s="118"/>
      <c r="I515" s="118"/>
      <c r="J515" s="118"/>
      <c r="K515" s="118"/>
      <c r="L515" s="118"/>
      <c r="M515" s="118"/>
      <c r="N515" s="118"/>
      <c r="O515" s="118"/>
      <c r="P515" s="118"/>
      <c r="Q515" s="118"/>
    </row>
    <row r="516" spans="2:17">
      <c r="B516" s="117"/>
      <c r="C516" s="117"/>
      <c r="D516" s="118"/>
      <c r="E516" s="118"/>
      <c r="F516" s="118"/>
      <c r="G516" s="118"/>
      <c r="H516" s="118"/>
      <c r="I516" s="118"/>
      <c r="J516" s="118"/>
      <c r="K516" s="118"/>
      <c r="L516" s="118"/>
      <c r="M516" s="118"/>
      <c r="N516" s="118"/>
      <c r="O516" s="118"/>
      <c r="P516" s="118"/>
      <c r="Q516" s="118"/>
    </row>
    <row r="517" spans="2:17">
      <c r="B517" s="117"/>
      <c r="C517" s="117"/>
      <c r="D517" s="118"/>
      <c r="E517" s="118"/>
      <c r="F517" s="118"/>
      <c r="G517" s="118"/>
      <c r="H517" s="118"/>
      <c r="I517" s="118"/>
      <c r="J517" s="118"/>
      <c r="K517" s="118"/>
      <c r="L517" s="118"/>
      <c r="M517" s="118"/>
      <c r="N517" s="118"/>
      <c r="O517" s="118"/>
      <c r="P517" s="118"/>
      <c r="Q517" s="118"/>
    </row>
    <row r="518" spans="2:17">
      <c r="B518" s="117"/>
      <c r="C518" s="117"/>
      <c r="D518" s="118"/>
      <c r="E518" s="118"/>
      <c r="F518" s="118"/>
      <c r="G518" s="118"/>
      <c r="H518" s="118"/>
      <c r="I518" s="118"/>
      <c r="J518" s="118"/>
      <c r="K518" s="118"/>
      <c r="L518" s="118"/>
      <c r="M518" s="118"/>
      <c r="N518" s="118"/>
      <c r="O518" s="118"/>
      <c r="P518" s="118"/>
      <c r="Q518" s="118"/>
    </row>
    <row r="519" spans="2:17">
      <c r="B519" s="117"/>
      <c r="C519" s="117"/>
      <c r="D519" s="118"/>
      <c r="E519" s="118"/>
      <c r="F519" s="118"/>
      <c r="G519" s="118"/>
      <c r="H519" s="118"/>
      <c r="I519" s="118"/>
      <c r="J519" s="118"/>
      <c r="K519" s="118"/>
      <c r="L519" s="118"/>
      <c r="M519" s="118"/>
      <c r="N519" s="118"/>
      <c r="O519" s="118"/>
      <c r="P519" s="118"/>
      <c r="Q519" s="118"/>
    </row>
    <row r="520" spans="2:17">
      <c r="B520" s="117"/>
      <c r="C520" s="117"/>
      <c r="D520" s="118"/>
      <c r="E520" s="118"/>
      <c r="F520" s="118"/>
      <c r="G520" s="118"/>
      <c r="H520" s="118"/>
      <c r="I520" s="118"/>
      <c r="J520" s="118"/>
      <c r="K520" s="118"/>
      <c r="L520" s="118"/>
      <c r="M520" s="118"/>
      <c r="N520" s="118"/>
      <c r="O520" s="118"/>
      <c r="P520" s="118"/>
      <c r="Q520" s="118"/>
    </row>
    <row r="521" spans="2:17">
      <c r="B521" s="117"/>
      <c r="C521" s="117"/>
      <c r="D521" s="118"/>
      <c r="E521" s="118"/>
      <c r="F521" s="118"/>
      <c r="G521" s="118"/>
      <c r="H521" s="118"/>
      <c r="I521" s="118"/>
      <c r="J521" s="118"/>
      <c r="K521" s="118"/>
      <c r="L521" s="118"/>
      <c r="M521" s="118"/>
      <c r="N521" s="118"/>
      <c r="O521" s="118"/>
      <c r="P521" s="118"/>
      <c r="Q521" s="118"/>
    </row>
    <row r="522" spans="2:17">
      <c r="B522" s="117"/>
      <c r="C522" s="117"/>
      <c r="D522" s="118"/>
      <c r="E522" s="118"/>
      <c r="F522" s="118"/>
      <c r="G522" s="118"/>
      <c r="H522" s="118"/>
      <c r="I522" s="118"/>
      <c r="J522" s="118"/>
      <c r="K522" s="118"/>
      <c r="L522" s="118"/>
      <c r="M522" s="118"/>
      <c r="N522" s="118"/>
      <c r="O522" s="118"/>
      <c r="P522" s="118"/>
      <c r="Q522" s="118"/>
    </row>
    <row r="523" spans="2:17">
      <c r="B523" s="117"/>
      <c r="C523" s="117"/>
      <c r="D523" s="118"/>
      <c r="E523" s="118"/>
      <c r="F523" s="118"/>
      <c r="G523" s="118"/>
      <c r="H523" s="118"/>
      <c r="I523" s="118"/>
      <c r="J523" s="118"/>
      <c r="K523" s="118"/>
      <c r="L523" s="118"/>
      <c r="M523" s="118"/>
      <c r="N523" s="118"/>
      <c r="O523" s="118"/>
      <c r="P523" s="118"/>
      <c r="Q523" s="118"/>
    </row>
    <row r="524" spans="2:17">
      <c r="B524" s="117"/>
      <c r="C524" s="117"/>
      <c r="D524" s="118"/>
      <c r="E524" s="118"/>
      <c r="F524" s="118"/>
      <c r="G524" s="118"/>
      <c r="H524" s="118"/>
      <c r="I524" s="118"/>
      <c r="J524" s="118"/>
      <c r="K524" s="118"/>
      <c r="L524" s="118"/>
      <c r="M524" s="118"/>
      <c r="N524" s="118"/>
      <c r="O524" s="118"/>
      <c r="P524" s="118"/>
      <c r="Q524" s="118"/>
    </row>
    <row r="525" spans="2:17">
      <c r="B525" s="117"/>
      <c r="C525" s="117"/>
      <c r="D525" s="118"/>
      <c r="E525" s="118"/>
      <c r="F525" s="118"/>
      <c r="G525" s="118"/>
      <c r="H525" s="118"/>
      <c r="I525" s="118"/>
      <c r="J525" s="118"/>
      <c r="K525" s="118"/>
      <c r="L525" s="118"/>
      <c r="M525" s="118"/>
      <c r="N525" s="118"/>
      <c r="O525" s="118"/>
      <c r="P525" s="118"/>
      <c r="Q525" s="118"/>
    </row>
    <row r="526" spans="2:17">
      <c r="B526" s="117"/>
      <c r="C526" s="117"/>
      <c r="D526" s="118"/>
      <c r="E526" s="118"/>
      <c r="F526" s="118"/>
      <c r="G526" s="118"/>
      <c r="H526" s="118"/>
      <c r="I526" s="118"/>
      <c r="J526" s="118"/>
      <c r="K526" s="118"/>
      <c r="L526" s="118"/>
      <c r="M526" s="118"/>
      <c r="N526" s="118"/>
      <c r="O526" s="118"/>
      <c r="P526" s="118"/>
      <c r="Q526" s="118"/>
    </row>
    <row r="527" spans="2:17">
      <c r="B527" s="117"/>
      <c r="C527" s="117"/>
      <c r="D527" s="118"/>
      <c r="E527" s="118"/>
      <c r="F527" s="118"/>
      <c r="G527" s="118"/>
      <c r="H527" s="118"/>
      <c r="I527" s="118"/>
      <c r="J527" s="118"/>
      <c r="K527" s="118"/>
      <c r="L527" s="118"/>
      <c r="M527" s="118"/>
      <c r="N527" s="118"/>
      <c r="O527" s="118"/>
      <c r="P527" s="118"/>
      <c r="Q527" s="118"/>
    </row>
    <row r="528" spans="2:17">
      <c r="B528" s="117"/>
      <c r="C528" s="117"/>
      <c r="D528" s="118"/>
      <c r="E528" s="118"/>
      <c r="F528" s="118"/>
      <c r="G528" s="118"/>
      <c r="H528" s="118"/>
      <c r="I528" s="118"/>
      <c r="J528" s="118"/>
      <c r="K528" s="118"/>
      <c r="L528" s="118"/>
      <c r="M528" s="118"/>
      <c r="N528" s="118"/>
      <c r="O528" s="118"/>
      <c r="P528" s="118"/>
      <c r="Q528" s="118"/>
    </row>
    <row r="529" spans="2:17">
      <c r="B529" s="117"/>
      <c r="C529" s="117"/>
      <c r="D529" s="118"/>
      <c r="E529" s="118"/>
      <c r="F529" s="118"/>
      <c r="G529" s="118"/>
      <c r="H529" s="118"/>
      <c r="I529" s="118"/>
      <c r="J529" s="118"/>
      <c r="K529" s="118"/>
      <c r="L529" s="118"/>
      <c r="M529" s="118"/>
      <c r="N529" s="118"/>
      <c r="O529" s="118"/>
      <c r="P529" s="118"/>
      <c r="Q529" s="118"/>
    </row>
    <row r="530" spans="2:17">
      <c r="B530" s="117"/>
      <c r="C530" s="117"/>
      <c r="D530" s="118"/>
      <c r="E530" s="118"/>
      <c r="F530" s="118"/>
      <c r="G530" s="118"/>
      <c r="H530" s="118"/>
      <c r="I530" s="118"/>
      <c r="J530" s="118"/>
      <c r="K530" s="118"/>
      <c r="L530" s="118"/>
      <c r="M530" s="118"/>
      <c r="N530" s="118"/>
      <c r="O530" s="118"/>
      <c r="P530" s="118"/>
      <c r="Q530" s="118"/>
    </row>
    <row r="531" spans="2:17">
      <c r="B531" s="117"/>
      <c r="C531" s="117"/>
      <c r="D531" s="118"/>
      <c r="E531" s="118"/>
      <c r="F531" s="118"/>
      <c r="G531" s="118"/>
      <c r="H531" s="118"/>
      <c r="I531" s="118"/>
      <c r="J531" s="118"/>
      <c r="K531" s="118"/>
      <c r="L531" s="118"/>
      <c r="M531" s="118"/>
      <c r="N531" s="118"/>
      <c r="O531" s="118"/>
      <c r="P531" s="118"/>
      <c r="Q531" s="118"/>
    </row>
    <row r="532" spans="2:17">
      <c r="B532" s="117"/>
      <c r="C532" s="117"/>
      <c r="D532" s="118"/>
      <c r="E532" s="118"/>
      <c r="F532" s="118"/>
      <c r="G532" s="118"/>
      <c r="H532" s="118"/>
      <c r="I532" s="118"/>
      <c r="J532" s="118"/>
      <c r="K532" s="118"/>
      <c r="L532" s="118"/>
      <c r="M532" s="118"/>
      <c r="N532" s="118"/>
      <c r="O532" s="118"/>
      <c r="P532" s="118"/>
      <c r="Q532" s="118"/>
    </row>
    <row r="533" spans="2:17">
      <c r="B533" s="117"/>
      <c r="C533" s="117"/>
      <c r="D533" s="118"/>
      <c r="E533" s="118"/>
      <c r="F533" s="118"/>
      <c r="G533" s="118"/>
      <c r="H533" s="118"/>
      <c r="I533" s="118"/>
      <c r="J533" s="118"/>
      <c r="K533" s="118"/>
      <c r="L533" s="118"/>
      <c r="M533" s="118"/>
      <c r="N533" s="118"/>
      <c r="O533" s="118"/>
      <c r="P533" s="118"/>
      <c r="Q533" s="118"/>
    </row>
    <row r="534" spans="2:17">
      <c r="B534" s="117"/>
      <c r="C534" s="117"/>
      <c r="D534" s="118"/>
      <c r="E534" s="118"/>
      <c r="F534" s="118"/>
      <c r="G534" s="118"/>
      <c r="H534" s="118"/>
      <c r="I534" s="118"/>
      <c r="J534" s="118"/>
      <c r="K534" s="118"/>
      <c r="L534" s="118"/>
      <c r="M534" s="118"/>
      <c r="N534" s="118"/>
      <c r="O534" s="118"/>
      <c r="P534" s="118"/>
      <c r="Q534" s="118"/>
    </row>
    <row r="535" spans="2:17">
      <c r="B535" s="117"/>
      <c r="C535" s="117"/>
      <c r="D535" s="118"/>
      <c r="E535" s="118"/>
      <c r="F535" s="118"/>
      <c r="G535" s="118"/>
      <c r="H535" s="118"/>
      <c r="I535" s="118"/>
      <c r="J535" s="118"/>
      <c r="K535" s="118"/>
      <c r="L535" s="118"/>
      <c r="M535" s="118"/>
      <c r="N535" s="118"/>
      <c r="O535" s="118"/>
      <c r="P535" s="118"/>
      <c r="Q535" s="118"/>
    </row>
    <row r="536" spans="2:17">
      <c r="B536" s="117"/>
      <c r="C536" s="117"/>
      <c r="D536" s="118"/>
      <c r="E536" s="118"/>
      <c r="F536" s="118"/>
      <c r="G536" s="118"/>
      <c r="H536" s="118"/>
      <c r="I536" s="118"/>
      <c r="J536" s="118"/>
      <c r="K536" s="118"/>
      <c r="L536" s="118"/>
      <c r="M536" s="118"/>
      <c r="N536" s="118"/>
      <c r="O536" s="118"/>
      <c r="P536" s="118"/>
      <c r="Q536" s="118"/>
    </row>
    <row r="537" spans="2:17">
      <c r="B537" s="117"/>
      <c r="C537" s="117"/>
      <c r="D537" s="118"/>
      <c r="E537" s="118"/>
      <c r="F537" s="118"/>
      <c r="G537" s="118"/>
      <c r="H537" s="118"/>
      <c r="I537" s="118"/>
      <c r="J537" s="118"/>
      <c r="K537" s="118"/>
      <c r="L537" s="118"/>
      <c r="M537" s="118"/>
      <c r="N537" s="118"/>
      <c r="O537" s="118"/>
      <c r="P537" s="118"/>
      <c r="Q537" s="118"/>
    </row>
    <row r="538" spans="2:17">
      <c r="B538" s="117"/>
      <c r="C538" s="117"/>
      <c r="D538" s="118"/>
      <c r="E538" s="118"/>
      <c r="F538" s="118"/>
      <c r="G538" s="118"/>
      <c r="H538" s="118"/>
      <c r="I538" s="118"/>
      <c r="J538" s="118"/>
      <c r="K538" s="118"/>
      <c r="L538" s="118"/>
      <c r="M538" s="118"/>
      <c r="N538" s="118"/>
      <c r="O538" s="118"/>
      <c r="P538" s="118"/>
      <c r="Q538" s="118"/>
    </row>
    <row r="539" spans="2:17">
      <c r="B539" s="117"/>
      <c r="C539" s="117"/>
      <c r="D539" s="118"/>
      <c r="E539" s="118"/>
      <c r="F539" s="118"/>
      <c r="G539" s="118"/>
      <c r="H539" s="118"/>
      <c r="I539" s="118"/>
      <c r="J539" s="118"/>
      <c r="K539" s="118"/>
      <c r="L539" s="118"/>
      <c r="M539" s="118"/>
      <c r="N539" s="118"/>
      <c r="O539" s="118"/>
      <c r="P539" s="118"/>
      <c r="Q539" s="118"/>
    </row>
    <row r="540" spans="2:17">
      <c r="B540" s="117"/>
      <c r="C540" s="117"/>
      <c r="D540" s="118"/>
      <c r="E540" s="118"/>
      <c r="F540" s="118"/>
      <c r="G540" s="118"/>
      <c r="H540" s="118"/>
      <c r="I540" s="118"/>
      <c r="J540" s="118"/>
      <c r="K540" s="118"/>
      <c r="L540" s="118"/>
      <c r="M540" s="118"/>
      <c r="N540" s="118"/>
      <c r="O540" s="118"/>
      <c r="P540" s="118"/>
      <c r="Q540" s="118"/>
    </row>
    <row r="541" spans="2:17">
      <c r="B541" s="117"/>
      <c r="C541" s="117"/>
      <c r="D541" s="118"/>
      <c r="E541" s="118"/>
      <c r="F541" s="118"/>
      <c r="G541" s="118"/>
      <c r="H541" s="118"/>
      <c r="I541" s="118"/>
      <c r="J541" s="118"/>
      <c r="K541" s="118"/>
      <c r="L541" s="118"/>
      <c r="M541" s="118"/>
      <c r="N541" s="118"/>
      <c r="O541" s="118"/>
      <c r="P541" s="118"/>
      <c r="Q541" s="118"/>
    </row>
    <row r="542" spans="2:17">
      <c r="B542" s="117"/>
      <c r="C542" s="117"/>
      <c r="D542" s="118"/>
      <c r="E542" s="118"/>
      <c r="F542" s="118"/>
      <c r="G542" s="118"/>
      <c r="H542" s="118"/>
      <c r="I542" s="118"/>
      <c r="J542" s="118"/>
      <c r="K542" s="118"/>
      <c r="L542" s="118"/>
      <c r="M542" s="118"/>
      <c r="N542" s="118"/>
      <c r="O542" s="118"/>
      <c r="P542" s="118"/>
      <c r="Q542" s="118"/>
    </row>
    <row r="543" spans="2:17">
      <c r="B543" s="117"/>
      <c r="C543" s="117"/>
      <c r="D543" s="118"/>
      <c r="E543" s="118"/>
      <c r="F543" s="118"/>
      <c r="G543" s="118"/>
      <c r="H543" s="118"/>
      <c r="I543" s="118"/>
      <c r="J543" s="118"/>
      <c r="K543" s="118"/>
      <c r="L543" s="118"/>
      <c r="M543" s="118"/>
      <c r="N543" s="118"/>
      <c r="O543" s="118"/>
      <c r="P543" s="118"/>
      <c r="Q543" s="118"/>
    </row>
    <row r="544" spans="2:17">
      <c r="B544" s="117"/>
      <c r="C544" s="117"/>
      <c r="D544" s="118"/>
      <c r="E544" s="118"/>
      <c r="F544" s="118"/>
      <c r="G544" s="118"/>
      <c r="H544" s="118"/>
      <c r="I544" s="118"/>
      <c r="J544" s="118"/>
      <c r="K544" s="118"/>
      <c r="L544" s="118"/>
      <c r="M544" s="118"/>
      <c r="N544" s="118"/>
      <c r="O544" s="118"/>
      <c r="P544" s="118"/>
      <c r="Q544" s="118"/>
    </row>
    <row r="545" spans="2:17">
      <c r="B545" s="117"/>
      <c r="C545" s="117"/>
      <c r="D545" s="118"/>
      <c r="E545" s="118"/>
      <c r="F545" s="118"/>
      <c r="G545" s="118"/>
      <c r="H545" s="118"/>
      <c r="I545" s="118"/>
      <c r="J545" s="118"/>
      <c r="K545" s="118"/>
      <c r="L545" s="118"/>
      <c r="M545" s="118"/>
      <c r="N545" s="118"/>
      <c r="O545" s="118"/>
      <c r="P545" s="118"/>
      <c r="Q545" s="118"/>
    </row>
    <row r="546" spans="2:17">
      <c r="B546" s="117"/>
      <c r="C546" s="117"/>
      <c r="D546" s="118"/>
      <c r="E546" s="118"/>
      <c r="F546" s="118"/>
      <c r="G546" s="118"/>
      <c r="H546" s="118"/>
      <c r="I546" s="118"/>
      <c r="J546" s="118"/>
      <c r="K546" s="118"/>
      <c r="L546" s="118"/>
      <c r="M546" s="118"/>
      <c r="N546" s="118"/>
      <c r="O546" s="118"/>
      <c r="P546" s="118"/>
      <c r="Q546" s="118"/>
    </row>
    <row r="547" spans="2:17">
      <c r="B547" s="117"/>
      <c r="C547" s="117"/>
      <c r="D547" s="118"/>
      <c r="E547" s="118"/>
      <c r="F547" s="118"/>
      <c r="G547" s="118"/>
      <c r="H547" s="118"/>
      <c r="I547" s="118"/>
      <c r="J547" s="118"/>
      <c r="K547" s="118"/>
      <c r="L547" s="118"/>
      <c r="M547" s="118"/>
      <c r="N547" s="118"/>
      <c r="O547" s="118"/>
      <c r="P547" s="118"/>
      <c r="Q547" s="118"/>
    </row>
    <row r="548" spans="2:17">
      <c r="B548" s="117"/>
      <c r="C548" s="117"/>
      <c r="D548" s="118"/>
      <c r="E548" s="118"/>
      <c r="F548" s="118"/>
      <c r="G548" s="118"/>
      <c r="H548" s="118"/>
      <c r="I548" s="118"/>
      <c r="J548" s="118"/>
      <c r="K548" s="118"/>
      <c r="L548" s="118"/>
      <c r="M548" s="118"/>
      <c r="N548" s="118"/>
      <c r="O548" s="118"/>
      <c r="P548" s="118"/>
      <c r="Q548" s="118"/>
    </row>
    <row r="549" spans="2:17">
      <c r="B549" s="117"/>
      <c r="C549" s="117"/>
      <c r="D549" s="118"/>
      <c r="E549" s="118"/>
      <c r="F549" s="118"/>
      <c r="G549" s="118"/>
      <c r="H549" s="118"/>
      <c r="I549" s="118"/>
      <c r="J549" s="118"/>
      <c r="K549" s="118"/>
      <c r="L549" s="118"/>
      <c r="M549" s="118"/>
      <c r="N549" s="118"/>
      <c r="O549" s="118"/>
      <c r="P549" s="118"/>
      <c r="Q549" s="118"/>
    </row>
    <row r="550" spans="2:17">
      <c r="B550" s="117"/>
      <c r="C550" s="117"/>
      <c r="D550" s="118"/>
      <c r="E550" s="118"/>
      <c r="F550" s="118"/>
      <c r="G550" s="118"/>
      <c r="H550" s="118"/>
      <c r="I550" s="118"/>
      <c r="J550" s="118"/>
      <c r="K550" s="118"/>
      <c r="L550" s="118"/>
      <c r="M550" s="118"/>
      <c r="N550" s="118"/>
      <c r="O550" s="118"/>
      <c r="P550" s="118"/>
      <c r="Q550" s="118"/>
    </row>
    <row r="551" spans="2:17">
      <c r="B551" s="117"/>
      <c r="C551" s="117"/>
      <c r="D551" s="118"/>
      <c r="E551" s="118"/>
      <c r="F551" s="118"/>
      <c r="G551" s="118"/>
      <c r="H551" s="118"/>
      <c r="I551" s="118"/>
      <c r="J551" s="118"/>
      <c r="K551" s="118"/>
      <c r="L551" s="118"/>
      <c r="M551" s="118"/>
      <c r="N551" s="118"/>
      <c r="O551" s="118"/>
      <c r="P551" s="118"/>
      <c r="Q551" s="118"/>
    </row>
    <row r="552" spans="2:17">
      <c r="B552" s="117"/>
      <c r="C552" s="117"/>
      <c r="D552" s="118"/>
      <c r="E552" s="118"/>
      <c r="F552" s="118"/>
      <c r="G552" s="118"/>
      <c r="H552" s="118"/>
      <c r="I552" s="118"/>
      <c r="J552" s="118"/>
      <c r="K552" s="118"/>
      <c r="L552" s="118"/>
      <c r="M552" s="118"/>
      <c r="N552" s="118"/>
      <c r="O552" s="118"/>
      <c r="P552" s="118"/>
      <c r="Q552" s="118"/>
    </row>
    <row r="553" spans="2:17">
      <c r="B553" s="117"/>
      <c r="C553" s="117"/>
      <c r="D553" s="118"/>
      <c r="E553" s="118"/>
      <c r="F553" s="118"/>
      <c r="G553" s="118"/>
      <c r="H553" s="118"/>
      <c r="I553" s="118"/>
      <c r="J553" s="118"/>
      <c r="K553" s="118"/>
      <c r="L553" s="118"/>
      <c r="M553" s="118"/>
      <c r="N553" s="118"/>
      <c r="O553" s="118"/>
      <c r="P553" s="118"/>
      <c r="Q553" s="118"/>
    </row>
    <row r="554" spans="2:17">
      <c r="B554" s="117"/>
      <c r="C554" s="117"/>
      <c r="D554" s="118"/>
      <c r="E554" s="118"/>
      <c r="F554" s="118"/>
      <c r="G554" s="118"/>
      <c r="H554" s="118"/>
      <c r="I554" s="118"/>
      <c r="J554" s="118"/>
      <c r="K554" s="118"/>
      <c r="L554" s="118"/>
      <c r="M554" s="118"/>
      <c r="N554" s="118"/>
      <c r="O554" s="118"/>
      <c r="P554" s="118"/>
      <c r="Q554" s="118"/>
    </row>
    <row r="555" spans="2:17">
      <c r="B555" s="117"/>
      <c r="C555" s="117"/>
      <c r="D555" s="118"/>
      <c r="E555" s="118"/>
      <c r="F555" s="118"/>
      <c r="G555" s="118"/>
      <c r="H555" s="118"/>
      <c r="I555" s="118"/>
      <c r="J555" s="118"/>
      <c r="K555" s="118"/>
      <c r="L555" s="118"/>
      <c r="M555" s="118"/>
      <c r="N555" s="118"/>
      <c r="O555" s="118"/>
      <c r="P555" s="118"/>
      <c r="Q555" s="118"/>
    </row>
    <row r="556" spans="2:17">
      <c r="B556" s="117"/>
      <c r="C556" s="117"/>
      <c r="D556" s="118"/>
      <c r="E556" s="118"/>
      <c r="F556" s="118"/>
      <c r="G556" s="118"/>
      <c r="H556" s="118"/>
      <c r="I556" s="118"/>
      <c r="J556" s="118"/>
      <c r="K556" s="118"/>
      <c r="L556" s="118"/>
      <c r="M556" s="118"/>
      <c r="N556" s="118"/>
      <c r="O556" s="118"/>
      <c r="P556" s="118"/>
      <c r="Q556" s="118"/>
    </row>
    <row r="557" spans="2:17">
      <c r="B557" s="117"/>
      <c r="C557" s="117"/>
      <c r="D557" s="118"/>
      <c r="E557" s="118"/>
      <c r="F557" s="118"/>
      <c r="G557" s="118"/>
      <c r="H557" s="118"/>
      <c r="I557" s="118"/>
      <c r="J557" s="118"/>
      <c r="K557" s="118"/>
      <c r="L557" s="118"/>
      <c r="M557" s="118"/>
      <c r="N557" s="118"/>
      <c r="O557" s="118"/>
      <c r="P557" s="118"/>
      <c r="Q557" s="118"/>
    </row>
    <row r="558" spans="2:17">
      <c r="B558" s="117"/>
      <c r="C558" s="117"/>
      <c r="D558" s="118"/>
      <c r="E558" s="118"/>
      <c r="F558" s="118"/>
      <c r="G558" s="118"/>
      <c r="H558" s="118"/>
      <c r="I558" s="118"/>
      <c r="J558" s="118"/>
      <c r="K558" s="118"/>
      <c r="L558" s="118"/>
      <c r="M558" s="118"/>
      <c r="N558" s="118"/>
      <c r="O558" s="118"/>
      <c r="P558" s="118"/>
      <c r="Q558" s="118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7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.42578125" style="2" bestFit="1" customWidth="1"/>
    <col min="3" max="3" width="13" style="2" customWidth="1"/>
    <col min="4" max="4" width="10.140625" style="2" bestFit="1" customWidth="1"/>
    <col min="5" max="5" width="13.7109375" style="2" bestFit="1" customWidth="1"/>
    <col min="6" max="6" width="7.285156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8" style="1" bestFit="1" customWidth="1"/>
    <col min="13" max="13" width="8.7109375" style="1" bestFit="1" customWidth="1"/>
    <col min="14" max="14" width="13.140625" style="1" bestFit="1" customWidth="1"/>
    <col min="15" max="15" width="9.5703125" style="1" bestFit="1" customWidth="1"/>
    <col min="16" max="16" width="11.28515625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147</v>
      </c>
      <c r="C1" s="67" t="s" vm="1">
        <v>231</v>
      </c>
    </row>
    <row r="2" spans="2:18">
      <c r="B2" s="46" t="s">
        <v>146</v>
      </c>
      <c r="C2" s="67" t="s">
        <v>232</v>
      </c>
    </row>
    <row r="3" spans="2:18">
      <c r="B3" s="46" t="s">
        <v>148</v>
      </c>
      <c r="C3" s="67" t="s">
        <v>233</v>
      </c>
    </row>
    <row r="4" spans="2:18">
      <c r="B4" s="46" t="s">
        <v>149</v>
      </c>
      <c r="C4" s="67">
        <v>8802</v>
      </c>
    </row>
    <row r="6" spans="2:18" ht="26.25" customHeight="1">
      <c r="B6" s="145" t="s">
        <v>177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7"/>
    </row>
    <row r="7" spans="2:18" s="3" customFormat="1" ht="78.75">
      <c r="B7" s="47" t="s">
        <v>117</v>
      </c>
      <c r="C7" s="48" t="s">
        <v>189</v>
      </c>
      <c r="D7" s="48" t="s">
        <v>47</v>
      </c>
      <c r="E7" s="48" t="s">
        <v>118</v>
      </c>
      <c r="F7" s="48" t="s">
        <v>14</v>
      </c>
      <c r="G7" s="48" t="s">
        <v>105</v>
      </c>
      <c r="H7" s="48" t="s">
        <v>68</v>
      </c>
      <c r="I7" s="48" t="s">
        <v>17</v>
      </c>
      <c r="J7" s="48" t="s">
        <v>230</v>
      </c>
      <c r="K7" s="48" t="s">
        <v>104</v>
      </c>
      <c r="L7" s="48" t="s">
        <v>36</v>
      </c>
      <c r="M7" s="48" t="s">
        <v>18</v>
      </c>
      <c r="N7" s="48" t="s">
        <v>207</v>
      </c>
      <c r="O7" s="48" t="s">
        <v>206</v>
      </c>
      <c r="P7" s="48" t="s">
        <v>112</v>
      </c>
      <c r="Q7" s="48" t="s">
        <v>150</v>
      </c>
      <c r="R7" s="50" t="s">
        <v>152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214</v>
      </c>
      <c r="O8" s="15"/>
      <c r="P8" s="15" t="s">
        <v>210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114</v>
      </c>
      <c r="R9" s="19" t="s">
        <v>115</v>
      </c>
    </row>
    <row r="10" spans="2:18" s="4" customFormat="1" ht="18" customHeight="1">
      <c r="B10" s="68" t="s">
        <v>41</v>
      </c>
      <c r="C10" s="69"/>
      <c r="D10" s="69"/>
      <c r="E10" s="69"/>
      <c r="F10" s="69"/>
      <c r="G10" s="69"/>
      <c r="H10" s="69"/>
      <c r="I10" s="77">
        <v>4.0670878406579378</v>
      </c>
      <c r="J10" s="69"/>
      <c r="K10" s="69"/>
      <c r="L10" s="69"/>
      <c r="M10" s="90">
        <v>6.3461042795943057E-2</v>
      </c>
      <c r="N10" s="77"/>
      <c r="O10" s="79"/>
      <c r="P10" s="77">
        <v>233663.48015218502</v>
      </c>
      <c r="Q10" s="78">
        <f>IFERROR(P10/$P$10,0)</f>
        <v>1</v>
      </c>
      <c r="R10" s="78">
        <f>P10/'סכום נכסי הקרן'!$C$42</f>
        <v>5.0023602371877265E-2</v>
      </c>
    </row>
    <row r="11" spans="2:18" ht="21.75" customHeight="1">
      <c r="B11" s="70" t="s">
        <v>39</v>
      </c>
      <c r="C11" s="71"/>
      <c r="D11" s="71"/>
      <c r="E11" s="71"/>
      <c r="F11" s="71"/>
      <c r="G11" s="71"/>
      <c r="H11" s="71"/>
      <c r="I11" s="80">
        <v>5.2135712452042613</v>
      </c>
      <c r="J11" s="71"/>
      <c r="K11" s="71"/>
      <c r="L11" s="71"/>
      <c r="M11" s="91">
        <v>5.8093068993723102E-2</v>
      </c>
      <c r="N11" s="80"/>
      <c r="O11" s="82"/>
      <c r="P11" s="80">
        <v>136385.614612668</v>
      </c>
      <c r="Q11" s="81">
        <f t="shared" ref="Q11:Q74" si="0">IFERROR(P11/$P$10,0)</f>
        <v>0.58368391382273366</v>
      </c>
      <c r="R11" s="81">
        <f>P11/'סכום נכסי הקרן'!$C$42</f>
        <v>2.9197972015929507E-2</v>
      </c>
    </row>
    <row r="12" spans="2:18">
      <c r="B12" s="89" t="s">
        <v>37</v>
      </c>
      <c r="C12" s="71"/>
      <c r="D12" s="71"/>
      <c r="E12" s="71"/>
      <c r="F12" s="71"/>
      <c r="G12" s="71"/>
      <c r="H12" s="71"/>
      <c r="I12" s="80">
        <v>6.6176491515024347</v>
      </c>
      <c r="J12" s="71"/>
      <c r="K12" s="71"/>
      <c r="L12" s="71"/>
      <c r="M12" s="91">
        <v>4.2699649988635346E-2</v>
      </c>
      <c r="N12" s="80"/>
      <c r="O12" s="82"/>
      <c r="P12" s="80">
        <f>SUM(P13:P31)</f>
        <v>26384.450649878003</v>
      </c>
      <c r="Q12" s="81">
        <f t="shared" si="0"/>
        <v>0.11291644989920466</v>
      </c>
      <c r="R12" s="81">
        <f>P12/'סכום נכסי הקרן'!$C$42</f>
        <v>5.648487591001815E-3</v>
      </c>
    </row>
    <row r="13" spans="2:18">
      <c r="B13" s="76" t="s">
        <v>3425</v>
      </c>
      <c r="C13" s="86" t="s">
        <v>3084</v>
      </c>
      <c r="D13" s="73">
        <v>6028</v>
      </c>
      <c r="E13" s="73"/>
      <c r="F13" s="73" t="s">
        <v>550</v>
      </c>
      <c r="G13" s="94">
        <v>43100</v>
      </c>
      <c r="H13" s="73"/>
      <c r="I13" s="83">
        <v>7.5500000000018588</v>
      </c>
      <c r="J13" s="86" t="s">
        <v>29</v>
      </c>
      <c r="K13" s="86" t="s">
        <v>134</v>
      </c>
      <c r="L13" s="87">
        <v>6.4500000000019542E-2</v>
      </c>
      <c r="M13" s="87">
        <v>6.4500000000019542E-2</v>
      </c>
      <c r="N13" s="83">
        <v>1009717.0878030001</v>
      </c>
      <c r="O13" s="85">
        <v>103.9</v>
      </c>
      <c r="P13" s="83">
        <v>1049.096054331</v>
      </c>
      <c r="Q13" s="84">
        <f t="shared" si="0"/>
        <v>4.4897732998229927E-3</v>
      </c>
      <c r="R13" s="84">
        <f>P13/'סכום נכסי הקרן'!$C$42</f>
        <v>2.2459463429021668E-4</v>
      </c>
    </row>
    <row r="14" spans="2:18">
      <c r="B14" s="76" t="s">
        <v>3425</v>
      </c>
      <c r="C14" s="86" t="s">
        <v>3084</v>
      </c>
      <c r="D14" s="73">
        <v>6869</v>
      </c>
      <c r="E14" s="73"/>
      <c r="F14" s="73" t="s">
        <v>550</v>
      </c>
      <c r="G14" s="94">
        <v>43555</v>
      </c>
      <c r="H14" s="73"/>
      <c r="I14" s="83">
        <v>3.5999999999981935</v>
      </c>
      <c r="J14" s="86" t="s">
        <v>29</v>
      </c>
      <c r="K14" s="86" t="s">
        <v>134</v>
      </c>
      <c r="L14" s="87">
        <v>5.3399999999979221E-2</v>
      </c>
      <c r="M14" s="87">
        <v>5.3399999999979221E-2</v>
      </c>
      <c r="N14" s="83">
        <v>217441.83181</v>
      </c>
      <c r="O14" s="85">
        <v>101.85</v>
      </c>
      <c r="P14" s="83">
        <v>221.46450571900004</v>
      </c>
      <c r="Q14" s="84">
        <f t="shared" si="0"/>
        <v>9.477925501013689E-4</v>
      </c>
      <c r="R14" s="84">
        <f>P14/'סכום נכסי הקרן'!$C$42</f>
        <v>4.7411997657298439E-5</v>
      </c>
    </row>
    <row r="15" spans="2:18">
      <c r="B15" s="76" t="s">
        <v>3425</v>
      </c>
      <c r="C15" s="86" t="s">
        <v>3084</v>
      </c>
      <c r="D15" s="73">
        <v>6870</v>
      </c>
      <c r="E15" s="73"/>
      <c r="F15" s="73" t="s">
        <v>550</v>
      </c>
      <c r="G15" s="94">
        <v>43555</v>
      </c>
      <c r="H15" s="73"/>
      <c r="I15" s="83">
        <v>5.2600000000001295</v>
      </c>
      <c r="J15" s="86" t="s">
        <v>29</v>
      </c>
      <c r="K15" s="86" t="s">
        <v>134</v>
      </c>
      <c r="L15" s="87">
        <v>4.3499999999998672E-2</v>
      </c>
      <c r="M15" s="87">
        <v>4.3499999999998672E-2</v>
      </c>
      <c r="N15" s="83">
        <v>2599719.4282430001</v>
      </c>
      <c r="O15" s="85">
        <v>101.06</v>
      </c>
      <c r="P15" s="83">
        <v>2627.2764541409997</v>
      </c>
      <c r="Q15" s="84">
        <f t="shared" si="0"/>
        <v>1.1243847144747885E-2</v>
      </c>
      <c r="R15" s="84">
        <f>P15/'סכום נכסי הקרן'!$C$42</f>
        <v>5.6245773869903579E-4</v>
      </c>
    </row>
    <row r="16" spans="2:18">
      <c r="B16" s="76" t="s">
        <v>3425</v>
      </c>
      <c r="C16" s="86" t="s">
        <v>3084</v>
      </c>
      <c r="D16" s="73">
        <v>6868</v>
      </c>
      <c r="E16" s="73"/>
      <c r="F16" s="73" t="s">
        <v>550</v>
      </c>
      <c r="G16" s="94">
        <v>43555</v>
      </c>
      <c r="H16" s="73"/>
      <c r="I16" s="83">
        <v>5.1199999999938086</v>
      </c>
      <c r="J16" s="86" t="s">
        <v>29</v>
      </c>
      <c r="K16" s="86" t="s">
        <v>134</v>
      </c>
      <c r="L16" s="87">
        <v>5.2299999999920035E-2</v>
      </c>
      <c r="M16" s="87">
        <v>5.2299999999920035E-2</v>
      </c>
      <c r="N16" s="83">
        <v>156344.44136299999</v>
      </c>
      <c r="O16" s="85">
        <v>123.97</v>
      </c>
      <c r="P16" s="83">
        <v>193.820181185</v>
      </c>
      <c r="Q16" s="84">
        <f t="shared" si="0"/>
        <v>8.2948426968033223E-4</v>
      </c>
      <c r="R16" s="84">
        <f>P16/'סכום נכסי הקרן'!$C$42</f>
        <v>4.1493791280215949E-5</v>
      </c>
    </row>
    <row r="17" spans="2:18">
      <c r="B17" s="76" t="s">
        <v>3425</v>
      </c>
      <c r="C17" s="86" t="s">
        <v>3084</v>
      </c>
      <c r="D17" s="73">
        <v>6867</v>
      </c>
      <c r="E17" s="73"/>
      <c r="F17" s="73" t="s">
        <v>550</v>
      </c>
      <c r="G17" s="94">
        <v>43555</v>
      </c>
      <c r="H17" s="73"/>
      <c r="I17" s="83">
        <v>5.1600000000020314</v>
      </c>
      <c r="J17" s="86" t="s">
        <v>29</v>
      </c>
      <c r="K17" s="86" t="s">
        <v>134</v>
      </c>
      <c r="L17" s="87">
        <v>5.1400000000023545E-2</v>
      </c>
      <c r="M17" s="87">
        <v>5.1400000000023545E-2</v>
      </c>
      <c r="N17" s="83">
        <v>379786.48869700002</v>
      </c>
      <c r="O17" s="85">
        <v>114.04</v>
      </c>
      <c r="P17" s="83">
        <v>433.10846020700001</v>
      </c>
      <c r="Q17" s="84">
        <f t="shared" si="0"/>
        <v>1.8535564904062734E-3</v>
      </c>
      <c r="R17" s="84">
        <f>P17/'סכום נכסי הקרן'!$C$42</f>
        <v>9.272157284989577E-5</v>
      </c>
    </row>
    <row r="18" spans="2:18">
      <c r="B18" s="76" t="s">
        <v>3425</v>
      </c>
      <c r="C18" s="86" t="s">
        <v>3084</v>
      </c>
      <c r="D18" s="73">
        <v>6866</v>
      </c>
      <c r="E18" s="73"/>
      <c r="F18" s="73" t="s">
        <v>550</v>
      </c>
      <c r="G18" s="94">
        <v>43555</v>
      </c>
      <c r="H18" s="73"/>
      <c r="I18" s="83">
        <v>5.8599999999990784</v>
      </c>
      <c r="J18" s="86" t="s">
        <v>29</v>
      </c>
      <c r="K18" s="86" t="s">
        <v>134</v>
      </c>
      <c r="L18" s="87">
        <v>3.2199999999989515E-2</v>
      </c>
      <c r="M18" s="87">
        <v>3.2199999999989515E-2</v>
      </c>
      <c r="N18" s="83">
        <v>571226.33758100006</v>
      </c>
      <c r="O18" s="85">
        <v>110.17</v>
      </c>
      <c r="P18" s="83">
        <v>629.31997875299999</v>
      </c>
      <c r="Q18" s="84">
        <f t="shared" si="0"/>
        <v>2.6932748683838994E-3</v>
      </c>
      <c r="R18" s="84">
        <f>P18/'סכום נכסי הקרן'!$C$42</f>
        <v>1.3472731109420626E-4</v>
      </c>
    </row>
    <row r="19" spans="2:18">
      <c r="B19" s="76" t="s">
        <v>3425</v>
      </c>
      <c r="C19" s="86" t="s">
        <v>3084</v>
      </c>
      <c r="D19" s="73">
        <v>6865</v>
      </c>
      <c r="E19" s="73"/>
      <c r="F19" s="73" t="s">
        <v>550</v>
      </c>
      <c r="G19" s="94">
        <v>43555</v>
      </c>
      <c r="H19" s="73"/>
      <c r="I19" s="83">
        <v>4.1499999999993049</v>
      </c>
      <c r="J19" s="86" t="s">
        <v>29</v>
      </c>
      <c r="K19" s="86" t="s">
        <v>134</v>
      </c>
      <c r="L19" s="87">
        <v>2.3600000000005554E-2</v>
      </c>
      <c r="M19" s="87">
        <v>2.3600000000005554E-2</v>
      </c>
      <c r="N19" s="83">
        <v>294866.41034100001</v>
      </c>
      <c r="O19" s="85">
        <v>122.04</v>
      </c>
      <c r="P19" s="83">
        <v>359.85500165500002</v>
      </c>
      <c r="Q19" s="84">
        <f t="shared" si="0"/>
        <v>1.5400566721878253E-3</v>
      </c>
      <c r="R19" s="84">
        <f>P19/'סכום נכסי הקרן'!$C$42</f>
        <v>7.7039182599680309E-5</v>
      </c>
    </row>
    <row r="20" spans="2:18">
      <c r="B20" s="76" t="s">
        <v>3425</v>
      </c>
      <c r="C20" s="86" t="s">
        <v>3084</v>
      </c>
      <c r="D20" s="73">
        <v>5212</v>
      </c>
      <c r="E20" s="73"/>
      <c r="F20" s="73" t="s">
        <v>550</v>
      </c>
      <c r="G20" s="94">
        <v>42643</v>
      </c>
      <c r="H20" s="73"/>
      <c r="I20" s="83">
        <v>6.8799999999988204</v>
      </c>
      <c r="J20" s="86" t="s">
        <v>29</v>
      </c>
      <c r="K20" s="86" t="s">
        <v>134</v>
      </c>
      <c r="L20" s="87">
        <v>4.6699999999991443E-2</v>
      </c>
      <c r="M20" s="87">
        <v>4.6699999999991443E-2</v>
      </c>
      <c r="N20" s="83">
        <v>2418416.842162</v>
      </c>
      <c r="O20" s="85">
        <v>99.54</v>
      </c>
      <c r="P20" s="83">
        <v>2407.2921246179999</v>
      </c>
      <c r="Q20" s="84">
        <f t="shared" si="0"/>
        <v>1.0302389243925198E-2</v>
      </c>
      <c r="R20" s="84">
        <f>P20/'סכום נכסי הקרן'!$C$42</f>
        <v>5.1536262301841941E-4</v>
      </c>
    </row>
    <row r="21" spans="2:18">
      <c r="B21" s="76" t="s">
        <v>3425</v>
      </c>
      <c r="C21" s="86" t="s">
        <v>3084</v>
      </c>
      <c r="D21" s="73">
        <v>5211</v>
      </c>
      <c r="E21" s="73"/>
      <c r="F21" s="73" t="s">
        <v>550</v>
      </c>
      <c r="G21" s="94">
        <v>42643</v>
      </c>
      <c r="H21" s="73"/>
      <c r="I21" s="83">
        <v>4.699999999999946</v>
      </c>
      <c r="J21" s="86" t="s">
        <v>29</v>
      </c>
      <c r="K21" s="86" t="s">
        <v>134</v>
      </c>
      <c r="L21" s="87">
        <v>4.3700000000000482E-2</v>
      </c>
      <c r="M21" s="87">
        <v>4.3700000000000482E-2</v>
      </c>
      <c r="N21" s="83">
        <v>1891335.4975999999</v>
      </c>
      <c r="O21" s="85">
        <v>98.17</v>
      </c>
      <c r="P21" s="83">
        <v>1856.7240579429999</v>
      </c>
      <c r="Q21" s="84">
        <f t="shared" si="0"/>
        <v>7.9461456995064683E-3</v>
      </c>
      <c r="R21" s="84">
        <f>P21/'סכום נכסי הקרן'!$C$42</f>
        <v>3.9749483286111409E-4</v>
      </c>
    </row>
    <row r="22" spans="2:18">
      <c r="B22" s="76" t="s">
        <v>3425</v>
      </c>
      <c r="C22" s="86" t="s">
        <v>3084</v>
      </c>
      <c r="D22" s="73">
        <v>6027</v>
      </c>
      <c r="E22" s="73"/>
      <c r="F22" s="73" t="s">
        <v>550</v>
      </c>
      <c r="G22" s="94">
        <v>43100</v>
      </c>
      <c r="H22" s="73"/>
      <c r="I22" s="83">
        <v>8.079999999999238</v>
      </c>
      <c r="J22" s="86" t="s">
        <v>29</v>
      </c>
      <c r="K22" s="86" t="s">
        <v>134</v>
      </c>
      <c r="L22" s="87">
        <v>4.5399999999996193E-2</v>
      </c>
      <c r="M22" s="87">
        <v>4.5399999999996193E-2</v>
      </c>
      <c r="N22" s="83">
        <v>3958896.528624</v>
      </c>
      <c r="O22" s="85">
        <v>100.84</v>
      </c>
      <c r="P22" s="83">
        <v>3992.1512593379998</v>
      </c>
      <c r="Q22" s="84">
        <f t="shared" si="0"/>
        <v>1.7085045796364547E-2</v>
      </c>
      <c r="R22" s="84">
        <f>P22/'סכום נכסי הקרן'!$C$42</f>
        <v>8.5465553742265332E-4</v>
      </c>
    </row>
    <row r="23" spans="2:18">
      <c r="B23" s="76" t="s">
        <v>3425</v>
      </c>
      <c r="C23" s="86" t="s">
        <v>3084</v>
      </c>
      <c r="D23" s="73">
        <v>5025</v>
      </c>
      <c r="E23" s="73"/>
      <c r="F23" s="73" t="s">
        <v>550</v>
      </c>
      <c r="G23" s="94">
        <v>42551</v>
      </c>
      <c r="H23" s="73"/>
      <c r="I23" s="83">
        <v>7.54000000000004</v>
      </c>
      <c r="J23" s="86" t="s">
        <v>29</v>
      </c>
      <c r="K23" s="86" t="s">
        <v>134</v>
      </c>
      <c r="L23" s="87">
        <v>4.8700000000000195E-2</v>
      </c>
      <c r="M23" s="87">
        <v>4.8700000000000195E-2</v>
      </c>
      <c r="N23" s="83">
        <v>2500613.785987</v>
      </c>
      <c r="O23" s="85">
        <v>98.8</v>
      </c>
      <c r="P23" s="83">
        <v>2470.6064204849999</v>
      </c>
      <c r="Q23" s="84">
        <f t="shared" si="0"/>
        <v>1.0573352835778592E-2</v>
      </c>
      <c r="R23" s="84">
        <f>P23/'סכום נכסי הקרן'!$C$42</f>
        <v>5.2891719799454909E-4</v>
      </c>
    </row>
    <row r="24" spans="2:18">
      <c r="B24" s="76" t="s">
        <v>3425</v>
      </c>
      <c r="C24" s="86" t="s">
        <v>3084</v>
      </c>
      <c r="D24" s="73">
        <v>5024</v>
      </c>
      <c r="E24" s="73"/>
      <c r="F24" s="73" t="s">
        <v>550</v>
      </c>
      <c r="G24" s="94">
        <v>42551</v>
      </c>
      <c r="H24" s="73"/>
      <c r="I24" s="83">
        <v>5.619999999999572</v>
      </c>
      <c r="J24" s="86" t="s">
        <v>29</v>
      </c>
      <c r="K24" s="86" t="s">
        <v>134</v>
      </c>
      <c r="L24" s="87">
        <v>4.309999999999177E-2</v>
      </c>
      <c r="M24" s="87">
        <v>4.309999999999177E-2</v>
      </c>
      <c r="N24" s="83">
        <v>1628059.804608</v>
      </c>
      <c r="O24" s="85">
        <v>100.84</v>
      </c>
      <c r="P24" s="83">
        <v>1641.7355068850002</v>
      </c>
      <c r="Q24" s="84">
        <f t="shared" si="0"/>
        <v>7.0260680266156176E-3</v>
      </c>
      <c r="R24" s="84">
        <f>P24/'סכום נכסי הקרן'!$C$42</f>
        <v>3.5146923320118002E-4</v>
      </c>
    </row>
    <row r="25" spans="2:18">
      <c r="B25" s="76" t="s">
        <v>3425</v>
      </c>
      <c r="C25" s="86" t="s">
        <v>3084</v>
      </c>
      <c r="D25" s="73">
        <v>6026</v>
      </c>
      <c r="E25" s="73"/>
      <c r="F25" s="73" t="s">
        <v>550</v>
      </c>
      <c r="G25" s="94">
        <v>43100</v>
      </c>
      <c r="H25" s="73"/>
      <c r="I25" s="83">
        <v>6.3800000000006376</v>
      </c>
      <c r="J25" s="86" t="s">
        <v>29</v>
      </c>
      <c r="K25" s="86" t="s">
        <v>134</v>
      </c>
      <c r="L25" s="87">
        <v>4.1800000000004243E-2</v>
      </c>
      <c r="M25" s="87">
        <v>4.1800000000004243E-2</v>
      </c>
      <c r="N25" s="83">
        <v>4814298.279383</v>
      </c>
      <c r="O25" s="85">
        <v>98.02</v>
      </c>
      <c r="P25" s="83">
        <v>4718.9751734499996</v>
      </c>
      <c r="Q25" s="84">
        <f t="shared" si="0"/>
        <v>2.0195604252648002E-2</v>
      </c>
      <c r="R25" s="84">
        <f>P25/'סכום נכסי הקרן'!$C$42</f>
        <v>1.0102568767942572E-3</v>
      </c>
    </row>
    <row r="26" spans="2:18">
      <c r="B26" s="76" t="s">
        <v>3425</v>
      </c>
      <c r="C26" s="86" t="s">
        <v>3084</v>
      </c>
      <c r="D26" s="73">
        <v>5023</v>
      </c>
      <c r="E26" s="73"/>
      <c r="F26" s="73" t="s">
        <v>550</v>
      </c>
      <c r="G26" s="94">
        <v>42551</v>
      </c>
      <c r="H26" s="73"/>
      <c r="I26" s="83">
        <v>7.629999999994669</v>
      </c>
      <c r="J26" s="86" t="s">
        <v>29</v>
      </c>
      <c r="K26" s="86" t="s">
        <v>134</v>
      </c>
      <c r="L26" s="87">
        <v>4.2599999999970828E-2</v>
      </c>
      <c r="M26" s="87">
        <v>4.2599999999970828E-2</v>
      </c>
      <c r="N26" s="83">
        <v>744576.17335199995</v>
      </c>
      <c r="O26" s="85">
        <v>104.04</v>
      </c>
      <c r="P26" s="83">
        <v>774.65670485099997</v>
      </c>
      <c r="Q26" s="84">
        <f t="shared" si="0"/>
        <v>3.3152664864293988E-3</v>
      </c>
      <c r="R26" s="84">
        <f>P26/'סכום נכסי הקרן'!$C$42</f>
        <v>1.6584157247395489E-4</v>
      </c>
    </row>
    <row r="27" spans="2:18">
      <c r="B27" s="76" t="s">
        <v>3425</v>
      </c>
      <c r="C27" s="86" t="s">
        <v>3084</v>
      </c>
      <c r="D27" s="73">
        <v>5210</v>
      </c>
      <c r="E27" s="73"/>
      <c r="F27" s="73" t="s">
        <v>550</v>
      </c>
      <c r="G27" s="94">
        <v>42643</v>
      </c>
      <c r="H27" s="73"/>
      <c r="I27" s="83">
        <v>7.0499999999982288</v>
      </c>
      <c r="J27" s="86" t="s">
        <v>29</v>
      </c>
      <c r="K27" s="86" t="s">
        <v>134</v>
      </c>
      <c r="L27" s="87">
        <v>3.3899999999993879E-2</v>
      </c>
      <c r="M27" s="87">
        <v>3.3899999999993879E-2</v>
      </c>
      <c r="N27" s="83">
        <v>568816.88585600001</v>
      </c>
      <c r="O27" s="85">
        <v>109.15</v>
      </c>
      <c r="P27" s="83">
        <v>620.86337114200001</v>
      </c>
      <c r="Q27" s="84">
        <f t="shared" si="0"/>
        <v>2.6570834720840062E-3</v>
      </c>
      <c r="R27" s="84">
        <f>P27/'סכום נכסי הקרן'!$C$42</f>
        <v>1.3291688707641738E-4</v>
      </c>
    </row>
    <row r="28" spans="2:18">
      <c r="B28" s="76" t="s">
        <v>3425</v>
      </c>
      <c r="C28" s="86" t="s">
        <v>3084</v>
      </c>
      <c r="D28" s="73">
        <v>6025</v>
      </c>
      <c r="E28" s="73"/>
      <c r="F28" s="73" t="s">
        <v>550</v>
      </c>
      <c r="G28" s="94">
        <v>43100</v>
      </c>
      <c r="H28" s="73"/>
      <c r="I28" s="83">
        <v>8.3599999999944963</v>
      </c>
      <c r="J28" s="86" t="s">
        <v>29</v>
      </c>
      <c r="K28" s="86" t="s">
        <v>134</v>
      </c>
      <c r="L28" s="87">
        <v>3.4899999999979239E-2</v>
      </c>
      <c r="M28" s="87">
        <v>3.4899999999979239E-2</v>
      </c>
      <c r="N28" s="83">
        <v>715056.04514099995</v>
      </c>
      <c r="O28" s="85">
        <v>109.75</v>
      </c>
      <c r="P28" s="83">
        <v>784.77391468699989</v>
      </c>
      <c r="Q28" s="84">
        <f t="shared" si="0"/>
        <v>3.3585646938746128E-3</v>
      </c>
      <c r="R28" s="84">
        <f>P28/'סכום נכסי הקרן'!$C$42</f>
        <v>1.6800750478660931E-4</v>
      </c>
    </row>
    <row r="29" spans="2:18">
      <c r="B29" s="76" t="s">
        <v>3425</v>
      </c>
      <c r="C29" s="86" t="s">
        <v>3084</v>
      </c>
      <c r="D29" s="73">
        <v>5022</v>
      </c>
      <c r="E29" s="73"/>
      <c r="F29" s="73" t="s">
        <v>550</v>
      </c>
      <c r="G29" s="94">
        <v>42551</v>
      </c>
      <c r="H29" s="73"/>
      <c r="I29" s="83">
        <v>7.1200000000036443</v>
      </c>
      <c r="J29" s="86" t="s">
        <v>29</v>
      </c>
      <c r="K29" s="86" t="s">
        <v>134</v>
      </c>
      <c r="L29" s="87">
        <v>2.0600000000018222E-2</v>
      </c>
      <c r="M29" s="87">
        <v>2.0600000000018222E-2</v>
      </c>
      <c r="N29" s="83">
        <v>504922.45987999998</v>
      </c>
      <c r="O29" s="85">
        <v>115.19</v>
      </c>
      <c r="P29" s="83">
        <v>581.62002834899999</v>
      </c>
      <c r="Q29" s="84">
        <f t="shared" si="0"/>
        <v>2.4891353495642148E-3</v>
      </c>
      <c r="R29" s="84">
        <f>P29/'סכום נכסי הקרן'!$C$42</f>
        <v>1.2451551697638399E-4</v>
      </c>
    </row>
    <row r="30" spans="2:18">
      <c r="B30" s="76" t="s">
        <v>3425</v>
      </c>
      <c r="C30" s="86" t="s">
        <v>3084</v>
      </c>
      <c r="D30" s="73">
        <v>6024</v>
      </c>
      <c r="E30" s="73"/>
      <c r="F30" s="73" t="s">
        <v>550</v>
      </c>
      <c r="G30" s="94">
        <v>43100</v>
      </c>
      <c r="H30" s="73"/>
      <c r="I30" s="83">
        <v>7.5899999999954204</v>
      </c>
      <c r="J30" s="86" t="s">
        <v>29</v>
      </c>
      <c r="K30" s="86" t="s">
        <v>134</v>
      </c>
      <c r="L30" s="87">
        <v>1.449999999999364E-2</v>
      </c>
      <c r="M30" s="87">
        <v>1.449999999999364E-2</v>
      </c>
      <c r="N30" s="83">
        <v>521012.41840299999</v>
      </c>
      <c r="O30" s="85">
        <v>110.39929416329012</v>
      </c>
      <c r="P30" s="83">
        <v>575.19403241999998</v>
      </c>
      <c r="Q30" s="84">
        <f t="shared" si="0"/>
        <v>2.4616342786873504E-3</v>
      </c>
      <c r="R30" s="84">
        <f>P30/'סכום נכסי הקרן'!$C$42</f>
        <v>1.2313981434203893E-4</v>
      </c>
    </row>
    <row r="31" spans="2:18">
      <c r="B31" s="76" t="s">
        <v>3425</v>
      </c>
      <c r="C31" s="86" t="s">
        <v>3084</v>
      </c>
      <c r="D31" s="73">
        <v>5209</v>
      </c>
      <c r="E31" s="73"/>
      <c r="F31" s="73" t="s">
        <v>550</v>
      </c>
      <c r="G31" s="94">
        <v>42643</v>
      </c>
      <c r="H31" s="73"/>
      <c r="I31" s="83">
        <v>6.1499999999980943</v>
      </c>
      <c r="J31" s="86" t="s">
        <v>29</v>
      </c>
      <c r="K31" s="86" t="s">
        <v>134</v>
      </c>
      <c r="L31" s="87">
        <v>1.8599999999992373E-2</v>
      </c>
      <c r="M31" s="87">
        <v>1.8599999999992373E-2</v>
      </c>
      <c r="N31" s="83">
        <v>386913.04846100003</v>
      </c>
      <c r="O31" s="85">
        <v>115.25</v>
      </c>
      <c r="P31" s="83">
        <v>445.91741971900001</v>
      </c>
      <c r="Q31" s="84">
        <f t="shared" si="0"/>
        <v>1.9083744683960626E-3</v>
      </c>
      <c r="R31" s="84">
        <f>P31/'סכום נכסי הקרן'!$C$42</f>
        <v>9.5463765583687297E-5</v>
      </c>
    </row>
    <row r="32" spans="2:18">
      <c r="B32" s="72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83"/>
      <c r="O32" s="85"/>
      <c r="P32" s="73"/>
      <c r="Q32" s="84"/>
      <c r="R32" s="73"/>
    </row>
    <row r="33" spans="2:18">
      <c r="B33" s="89" t="s">
        <v>38</v>
      </c>
      <c r="C33" s="71"/>
      <c r="D33" s="71"/>
      <c r="E33" s="71"/>
      <c r="F33" s="71"/>
      <c r="G33" s="71"/>
      <c r="H33" s="71"/>
      <c r="I33" s="80">
        <v>4.8759448355969903</v>
      </c>
      <c r="J33" s="71"/>
      <c r="K33" s="71"/>
      <c r="L33" s="71"/>
      <c r="M33" s="91">
        <v>6.1794590659262578E-2</v>
      </c>
      <c r="N33" s="80"/>
      <c r="O33" s="82"/>
      <c r="P33" s="80">
        <f>SUM(P34:P257)</f>
        <v>110001.16396278994</v>
      </c>
      <c r="Q33" s="81">
        <f t="shared" si="0"/>
        <v>0.47076746392352875</v>
      </c>
      <c r="R33" s="81">
        <f>P33/'סכום נכסי הקרן'!$C$42</f>
        <v>2.3549484424927679E-2</v>
      </c>
    </row>
    <row r="34" spans="2:18">
      <c r="B34" s="76" t="s">
        <v>3426</v>
      </c>
      <c r="C34" s="86" t="s">
        <v>3085</v>
      </c>
      <c r="D34" s="73" t="s">
        <v>3086</v>
      </c>
      <c r="E34" s="73"/>
      <c r="F34" s="73" t="s">
        <v>358</v>
      </c>
      <c r="G34" s="94">
        <v>42368</v>
      </c>
      <c r="H34" s="73" t="s">
        <v>318</v>
      </c>
      <c r="I34" s="83">
        <v>7.2400000000175044</v>
      </c>
      <c r="J34" s="86" t="s">
        <v>130</v>
      </c>
      <c r="K34" s="86" t="s">
        <v>134</v>
      </c>
      <c r="L34" s="87">
        <v>3.1699999999999999E-2</v>
      </c>
      <c r="M34" s="87">
        <v>2.3800000000091828E-2</v>
      </c>
      <c r="N34" s="83">
        <v>119599.375898</v>
      </c>
      <c r="O34" s="85">
        <v>116.55</v>
      </c>
      <c r="P34" s="83">
        <v>139.39306589399999</v>
      </c>
      <c r="Q34" s="84">
        <f t="shared" si="0"/>
        <v>5.9655477956252847E-4</v>
      </c>
      <c r="R34" s="84">
        <f>P34/'סכום נכסי הקרן'!$C$42</f>
        <v>2.9841819085878822E-5</v>
      </c>
    </row>
    <row r="35" spans="2:18">
      <c r="B35" s="76" t="s">
        <v>3426</v>
      </c>
      <c r="C35" s="86" t="s">
        <v>3085</v>
      </c>
      <c r="D35" s="73" t="s">
        <v>3087</v>
      </c>
      <c r="E35" s="73"/>
      <c r="F35" s="73" t="s">
        <v>358</v>
      </c>
      <c r="G35" s="94">
        <v>42388</v>
      </c>
      <c r="H35" s="73" t="s">
        <v>318</v>
      </c>
      <c r="I35" s="83">
        <v>7.2300000000071671</v>
      </c>
      <c r="J35" s="86" t="s">
        <v>130</v>
      </c>
      <c r="K35" s="86" t="s">
        <v>134</v>
      </c>
      <c r="L35" s="87">
        <v>3.1899999999999998E-2</v>
      </c>
      <c r="M35" s="87">
        <v>2.4000000000000004E-2</v>
      </c>
      <c r="N35" s="83">
        <v>167439.12751200001</v>
      </c>
      <c r="O35" s="85">
        <v>116.67</v>
      </c>
      <c r="P35" s="83">
        <v>195.35122061999999</v>
      </c>
      <c r="Q35" s="84">
        <f t="shared" si="0"/>
        <v>8.3603659627412791E-4</v>
      </c>
      <c r="R35" s="84">
        <f>P35/'סכום נכסי הקרן'!$C$42</f>
        <v>4.1821562260354661E-5</v>
      </c>
    </row>
    <row r="36" spans="2:18">
      <c r="B36" s="76" t="s">
        <v>3426</v>
      </c>
      <c r="C36" s="86" t="s">
        <v>3085</v>
      </c>
      <c r="D36" s="73" t="s">
        <v>3088</v>
      </c>
      <c r="E36" s="73"/>
      <c r="F36" s="73" t="s">
        <v>358</v>
      </c>
      <c r="G36" s="94">
        <v>42509</v>
      </c>
      <c r="H36" s="73" t="s">
        <v>318</v>
      </c>
      <c r="I36" s="83">
        <v>7.2899999999911467</v>
      </c>
      <c r="J36" s="86" t="s">
        <v>130</v>
      </c>
      <c r="K36" s="86" t="s">
        <v>134</v>
      </c>
      <c r="L36" s="87">
        <v>2.7400000000000001E-2</v>
      </c>
      <c r="M36" s="87">
        <v>2.6099999999949865E-2</v>
      </c>
      <c r="N36" s="83">
        <v>167439.12751200001</v>
      </c>
      <c r="O36" s="85">
        <v>111.98</v>
      </c>
      <c r="P36" s="83">
        <v>187.498343054</v>
      </c>
      <c r="Q36" s="84">
        <f t="shared" si="0"/>
        <v>8.0242895865405381E-4</v>
      </c>
      <c r="R36" s="84">
        <f>P36/'סכום נכסי הקרן'!$C$42</f>
        <v>4.0140387159389934E-5</v>
      </c>
    </row>
    <row r="37" spans="2:18">
      <c r="B37" s="76" t="s">
        <v>3426</v>
      </c>
      <c r="C37" s="86" t="s">
        <v>3085</v>
      </c>
      <c r="D37" s="73" t="s">
        <v>3089</v>
      </c>
      <c r="E37" s="73"/>
      <c r="F37" s="73" t="s">
        <v>358</v>
      </c>
      <c r="G37" s="94">
        <v>42723</v>
      </c>
      <c r="H37" s="73" t="s">
        <v>318</v>
      </c>
      <c r="I37" s="83">
        <v>7.199999999926086</v>
      </c>
      <c r="J37" s="86" t="s">
        <v>130</v>
      </c>
      <c r="K37" s="86" t="s">
        <v>134</v>
      </c>
      <c r="L37" s="87">
        <v>3.15E-2</v>
      </c>
      <c r="M37" s="87">
        <v>2.8299999999759781E-2</v>
      </c>
      <c r="N37" s="83">
        <v>23919.874874000001</v>
      </c>
      <c r="O37" s="85">
        <v>113.12</v>
      </c>
      <c r="P37" s="83">
        <v>27.058163955000001</v>
      </c>
      <c r="Q37" s="84">
        <f t="shared" si="0"/>
        <v>1.1579971306332089E-4</v>
      </c>
      <c r="R37" s="84">
        <f>P37/'סכום נכסי הקרן'!$C$42</f>
        <v>5.7927188010570455E-6</v>
      </c>
    </row>
    <row r="38" spans="2:18">
      <c r="B38" s="76" t="s">
        <v>3426</v>
      </c>
      <c r="C38" s="86" t="s">
        <v>3085</v>
      </c>
      <c r="D38" s="73" t="s">
        <v>3090</v>
      </c>
      <c r="E38" s="73"/>
      <c r="F38" s="73" t="s">
        <v>358</v>
      </c>
      <c r="G38" s="94">
        <v>42918</v>
      </c>
      <c r="H38" s="73" t="s">
        <v>318</v>
      </c>
      <c r="I38" s="83">
        <v>7.1400000000106525</v>
      </c>
      <c r="J38" s="86" t="s">
        <v>130</v>
      </c>
      <c r="K38" s="86" t="s">
        <v>134</v>
      </c>
      <c r="L38" s="87">
        <v>3.1899999999999998E-2</v>
      </c>
      <c r="M38" s="87">
        <v>3.180000000006087E-2</v>
      </c>
      <c r="N38" s="83">
        <v>119599.375898</v>
      </c>
      <c r="O38" s="85">
        <v>109.89</v>
      </c>
      <c r="P38" s="83">
        <v>131.42775329</v>
      </c>
      <c r="Q38" s="84">
        <f t="shared" si="0"/>
        <v>5.6246595832776735E-4</v>
      </c>
      <c r="R38" s="84">
        <f>P38/'סכום נכסי הקרן'!$C$42</f>
        <v>2.8136573447105125E-5</v>
      </c>
    </row>
    <row r="39" spans="2:18">
      <c r="B39" s="76" t="s">
        <v>3426</v>
      </c>
      <c r="C39" s="86" t="s">
        <v>3085</v>
      </c>
      <c r="D39" s="73" t="s">
        <v>3091</v>
      </c>
      <c r="E39" s="73"/>
      <c r="F39" s="73" t="s">
        <v>358</v>
      </c>
      <c r="G39" s="94">
        <v>43915</v>
      </c>
      <c r="H39" s="73" t="s">
        <v>318</v>
      </c>
      <c r="I39" s="83">
        <v>7.1500000000059902</v>
      </c>
      <c r="J39" s="86" t="s">
        <v>130</v>
      </c>
      <c r="K39" s="86" t="s">
        <v>134</v>
      </c>
      <c r="L39" s="87">
        <v>2.6600000000000002E-2</v>
      </c>
      <c r="M39" s="87">
        <v>3.9900000000051922E-2</v>
      </c>
      <c r="N39" s="83">
        <v>251788.16100399999</v>
      </c>
      <c r="O39" s="85">
        <v>99.43</v>
      </c>
      <c r="P39" s="83">
        <v>250.35295043000002</v>
      </c>
      <c r="Q39" s="84">
        <f t="shared" si="0"/>
        <v>1.0714252405508347E-3</v>
      </c>
      <c r="R39" s="84">
        <f>P39/'סכום נכסי הקרן'!$C$42</f>
        <v>5.3596550204507903E-5</v>
      </c>
    </row>
    <row r="40" spans="2:18">
      <c r="B40" s="76" t="s">
        <v>3426</v>
      </c>
      <c r="C40" s="86" t="s">
        <v>3085</v>
      </c>
      <c r="D40" s="73" t="s">
        <v>3092</v>
      </c>
      <c r="E40" s="73"/>
      <c r="F40" s="73" t="s">
        <v>358</v>
      </c>
      <c r="G40" s="94">
        <v>44168</v>
      </c>
      <c r="H40" s="73" t="s">
        <v>318</v>
      </c>
      <c r="I40" s="83">
        <v>7.2600000000074001</v>
      </c>
      <c r="J40" s="86" t="s">
        <v>130</v>
      </c>
      <c r="K40" s="86" t="s">
        <v>134</v>
      </c>
      <c r="L40" s="87">
        <v>1.89E-2</v>
      </c>
      <c r="M40" s="87">
        <v>4.3600000000039579E-2</v>
      </c>
      <c r="N40" s="83">
        <v>255009.33117800002</v>
      </c>
      <c r="O40" s="85">
        <v>91.15</v>
      </c>
      <c r="P40" s="83">
        <v>232.441004478</v>
      </c>
      <c r="Q40" s="84">
        <f t="shared" si="0"/>
        <v>9.9476822106137931E-4</v>
      </c>
      <c r="R40" s="84">
        <f>P40/'סכום נכסי הקרן'!$C$42</f>
        <v>4.9761889942554139E-5</v>
      </c>
    </row>
    <row r="41" spans="2:18">
      <c r="B41" s="76" t="s">
        <v>3426</v>
      </c>
      <c r="C41" s="86" t="s">
        <v>3085</v>
      </c>
      <c r="D41" s="73" t="s">
        <v>3093</v>
      </c>
      <c r="E41" s="73"/>
      <c r="F41" s="73" t="s">
        <v>358</v>
      </c>
      <c r="G41" s="94">
        <v>44277</v>
      </c>
      <c r="H41" s="73" t="s">
        <v>318</v>
      </c>
      <c r="I41" s="83">
        <v>7.099999999994739</v>
      </c>
      <c r="J41" s="86" t="s">
        <v>130</v>
      </c>
      <c r="K41" s="86" t="s">
        <v>134</v>
      </c>
      <c r="L41" s="87">
        <v>1.9E-2</v>
      </c>
      <c r="M41" s="87">
        <v>5.709999999996998E-2</v>
      </c>
      <c r="N41" s="83">
        <v>387785.063326</v>
      </c>
      <c r="O41" s="85">
        <v>83.31</v>
      </c>
      <c r="P41" s="83">
        <v>323.06374470699996</v>
      </c>
      <c r="Q41" s="84">
        <f t="shared" si="0"/>
        <v>1.3826026407575054E-3</v>
      </c>
      <c r="R41" s="84">
        <f>P41/'סכום נכסי הקרן'!$C$42</f>
        <v>6.9162764739560915E-5</v>
      </c>
    </row>
    <row r="42" spans="2:18">
      <c r="B42" s="76" t="s">
        <v>3427</v>
      </c>
      <c r="C42" s="86" t="s">
        <v>3085</v>
      </c>
      <c r="D42" s="73" t="s">
        <v>3094</v>
      </c>
      <c r="E42" s="73"/>
      <c r="F42" s="73" t="s">
        <v>367</v>
      </c>
      <c r="G42" s="94">
        <v>42122</v>
      </c>
      <c r="H42" s="73" t="s">
        <v>132</v>
      </c>
      <c r="I42" s="83">
        <v>4.3999999999997819</v>
      </c>
      <c r="J42" s="86" t="s">
        <v>348</v>
      </c>
      <c r="K42" s="86" t="s">
        <v>134</v>
      </c>
      <c r="L42" s="87">
        <v>2.98E-2</v>
      </c>
      <c r="M42" s="87">
        <v>2.5899999999999781E-2</v>
      </c>
      <c r="N42" s="83">
        <v>2447302.5766619998</v>
      </c>
      <c r="O42" s="85">
        <v>112.46</v>
      </c>
      <c r="P42" s="83">
        <v>2752.2364544340003</v>
      </c>
      <c r="Q42" s="84">
        <f t="shared" si="0"/>
        <v>1.1778633326189735E-2</v>
      </c>
      <c r="R42" s="84">
        <f>P42/'סכום נכסי הקרן'!$C$42</f>
        <v>5.8920966999345746E-4</v>
      </c>
    </row>
    <row r="43" spans="2:18">
      <c r="B43" s="76" t="s">
        <v>3428</v>
      </c>
      <c r="C43" s="86" t="s">
        <v>3085</v>
      </c>
      <c r="D43" s="73" t="s">
        <v>3095</v>
      </c>
      <c r="E43" s="73"/>
      <c r="F43" s="73" t="s">
        <v>3096</v>
      </c>
      <c r="G43" s="94">
        <v>40742</v>
      </c>
      <c r="H43" s="73" t="s">
        <v>3083</v>
      </c>
      <c r="I43" s="83">
        <v>3.3100000000007843</v>
      </c>
      <c r="J43" s="86" t="s">
        <v>338</v>
      </c>
      <c r="K43" s="86" t="s">
        <v>134</v>
      </c>
      <c r="L43" s="87">
        <v>4.4999999999999998E-2</v>
      </c>
      <c r="M43" s="87">
        <v>1.6100000000005197E-2</v>
      </c>
      <c r="N43" s="83">
        <v>910472.51710800012</v>
      </c>
      <c r="O43" s="85">
        <v>124.67</v>
      </c>
      <c r="P43" s="83">
        <v>1135.086074181</v>
      </c>
      <c r="Q43" s="84">
        <f t="shared" si="0"/>
        <v>4.8577812563679974E-3</v>
      </c>
      <c r="R43" s="84">
        <f>P43/'סכום נכסי הקרן'!$C$42</f>
        <v>2.4300371797811109E-4</v>
      </c>
    </row>
    <row r="44" spans="2:18">
      <c r="B44" s="76" t="s">
        <v>3429</v>
      </c>
      <c r="C44" s="86" t="s">
        <v>3085</v>
      </c>
      <c r="D44" s="73" t="s">
        <v>3097</v>
      </c>
      <c r="E44" s="73"/>
      <c r="F44" s="73" t="s">
        <v>432</v>
      </c>
      <c r="G44" s="94">
        <v>43431</v>
      </c>
      <c r="H44" s="73" t="s">
        <v>318</v>
      </c>
      <c r="I44" s="83">
        <v>7.9599999999483808</v>
      </c>
      <c r="J44" s="86" t="s">
        <v>348</v>
      </c>
      <c r="K44" s="86" t="s">
        <v>134</v>
      </c>
      <c r="L44" s="87">
        <v>3.6600000000000001E-2</v>
      </c>
      <c r="M44" s="87">
        <v>3.719999999973693E-2</v>
      </c>
      <c r="N44" s="83">
        <v>74426.570401999998</v>
      </c>
      <c r="O44" s="85">
        <v>108.28</v>
      </c>
      <c r="P44" s="83">
        <v>80.589085221000005</v>
      </c>
      <c r="Q44" s="84">
        <f t="shared" si="0"/>
        <v>3.4489379841690424E-4</v>
      </c>
      <c r="R44" s="84">
        <f>P44/'סכום נכסי הקרן'!$C$42</f>
        <v>1.7252830232533611E-5</v>
      </c>
    </row>
    <row r="45" spans="2:18">
      <c r="B45" s="76" t="s">
        <v>3429</v>
      </c>
      <c r="C45" s="86" t="s">
        <v>3085</v>
      </c>
      <c r="D45" s="73" t="s">
        <v>3098</v>
      </c>
      <c r="E45" s="73"/>
      <c r="F45" s="73" t="s">
        <v>432</v>
      </c>
      <c r="G45" s="94">
        <v>43276</v>
      </c>
      <c r="H45" s="73" t="s">
        <v>318</v>
      </c>
      <c r="I45" s="83">
        <v>8.0199999999592873</v>
      </c>
      <c r="J45" s="86" t="s">
        <v>348</v>
      </c>
      <c r="K45" s="86" t="s">
        <v>134</v>
      </c>
      <c r="L45" s="87">
        <v>3.2599999999999997E-2</v>
      </c>
      <c r="M45" s="87">
        <v>3.80999999997449E-2</v>
      </c>
      <c r="N45" s="83">
        <v>74153.350401000003</v>
      </c>
      <c r="O45" s="85">
        <v>104.67</v>
      </c>
      <c r="P45" s="83">
        <v>77.616313857999998</v>
      </c>
      <c r="Q45" s="84">
        <f t="shared" si="0"/>
        <v>3.3217135089937247E-4</v>
      </c>
      <c r="R45" s="84">
        <f>P45/'סכום נכסי הקרן'!$C$42</f>
        <v>1.6616407576719524E-5</v>
      </c>
    </row>
    <row r="46" spans="2:18">
      <c r="B46" s="76" t="s">
        <v>3429</v>
      </c>
      <c r="C46" s="86" t="s">
        <v>3085</v>
      </c>
      <c r="D46" s="73" t="s">
        <v>3099</v>
      </c>
      <c r="E46" s="73"/>
      <c r="F46" s="73" t="s">
        <v>432</v>
      </c>
      <c r="G46" s="94">
        <v>43222</v>
      </c>
      <c r="H46" s="73" t="s">
        <v>318</v>
      </c>
      <c r="I46" s="83">
        <v>8.0300000000023068</v>
      </c>
      <c r="J46" s="86" t="s">
        <v>348</v>
      </c>
      <c r="K46" s="86" t="s">
        <v>134</v>
      </c>
      <c r="L46" s="87">
        <v>3.2199999999999999E-2</v>
      </c>
      <c r="M46" s="87">
        <v>3.8200000000022535E-2</v>
      </c>
      <c r="N46" s="83">
        <v>354354.295858</v>
      </c>
      <c r="O46" s="85">
        <v>105.21</v>
      </c>
      <c r="P46" s="83">
        <v>372.81615423799997</v>
      </c>
      <c r="Q46" s="84">
        <f t="shared" si="0"/>
        <v>1.5955259846133628E-3</v>
      </c>
      <c r="R46" s="84">
        <f>P46/'סכום נכסי הקרן'!$C$42</f>
        <v>7.981395742829683E-5</v>
      </c>
    </row>
    <row r="47" spans="2:18">
      <c r="B47" s="76" t="s">
        <v>3429</v>
      </c>
      <c r="C47" s="86" t="s">
        <v>3085</v>
      </c>
      <c r="D47" s="73" t="s">
        <v>3100</v>
      </c>
      <c r="E47" s="73"/>
      <c r="F47" s="73" t="s">
        <v>432</v>
      </c>
      <c r="G47" s="94">
        <v>43922</v>
      </c>
      <c r="H47" s="73" t="s">
        <v>318</v>
      </c>
      <c r="I47" s="83">
        <v>8.2199999999580395</v>
      </c>
      <c r="J47" s="86" t="s">
        <v>348</v>
      </c>
      <c r="K47" s="86" t="s">
        <v>134</v>
      </c>
      <c r="L47" s="87">
        <v>2.7699999999999999E-2</v>
      </c>
      <c r="M47" s="87">
        <v>3.3699999999817265E-2</v>
      </c>
      <c r="N47" s="83">
        <v>85257.536305000001</v>
      </c>
      <c r="O47" s="85">
        <v>103.98</v>
      </c>
      <c r="P47" s="83">
        <v>88.650787425999994</v>
      </c>
      <c r="Q47" s="84">
        <f t="shared" si="0"/>
        <v>3.7939513426857177E-4</v>
      </c>
      <c r="R47" s="84">
        <f>P47/'סכום נכסי הקרן'!$C$42</f>
        <v>1.8978711338476021E-5</v>
      </c>
    </row>
    <row r="48" spans="2:18">
      <c r="B48" s="76" t="s">
        <v>3429</v>
      </c>
      <c r="C48" s="86" t="s">
        <v>3085</v>
      </c>
      <c r="D48" s="73" t="s">
        <v>3101</v>
      </c>
      <c r="E48" s="73"/>
      <c r="F48" s="73" t="s">
        <v>432</v>
      </c>
      <c r="G48" s="94">
        <v>43978</v>
      </c>
      <c r="H48" s="73" t="s">
        <v>318</v>
      </c>
      <c r="I48" s="83">
        <v>8.2100000000229532</v>
      </c>
      <c r="J48" s="86" t="s">
        <v>348</v>
      </c>
      <c r="K48" s="86" t="s">
        <v>134</v>
      </c>
      <c r="L48" s="87">
        <v>2.3E-2</v>
      </c>
      <c r="M48" s="87">
        <v>3.9800000000188324E-2</v>
      </c>
      <c r="N48" s="83">
        <v>35765.05629</v>
      </c>
      <c r="O48" s="85">
        <v>95.02</v>
      </c>
      <c r="P48" s="83">
        <v>33.983957781999997</v>
      </c>
      <c r="Q48" s="84">
        <f t="shared" si="0"/>
        <v>1.4543974847873637E-4</v>
      </c>
      <c r="R48" s="84">
        <f>P48/'סכום נכסי הקרן'!$C$42</f>
        <v>7.2754201469661502E-6</v>
      </c>
    </row>
    <row r="49" spans="2:18">
      <c r="B49" s="76" t="s">
        <v>3429</v>
      </c>
      <c r="C49" s="86" t="s">
        <v>3085</v>
      </c>
      <c r="D49" s="73" t="s">
        <v>3102</v>
      </c>
      <c r="E49" s="73"/>
      <c r="F49" s="73" t="s">
        <v>432</v>
      </c>
      <c r="G49" s="94">
        <v>44010</v>
      </c>
      <c r="H49" s="73" t="s">
        <v>318</v>
      </c>
      <c r="I49" s="83">
        <v>8.3200000000598902</v>
      </c>
      <c r="J49" s="86" t="s">
        <v>348</v>
      </c>
      <c r="K49" s="86" t="s">
        <v>134</v>
      </c>
      <c r="L49" s="87">
        <v>2.2000000000000002E-2</v>
      </c>
      <c r="M49" s="87">
        <v>3.5600000000226416E-2</v>
      </c>
      <c r="N49" s="83">
        <v>56079.410698</v>
      </c>
      <c r="O49" s="85">
        <v>97.66</v>
      </c>
      <c r="P49" s="83">
        <v>54.767149670999999</v>
      </c>
      <c r="Q49" s="84">
        <f t="shared" si="0"/>
        <v>2.3438472128948072E-4</v>
      </c>
      <c r="R49" s="84">
        <f>P49/'סכום נכסי הקרן'!$C$42</f>
        <v>1.172476809982826E-5</v>
      </c>
    </row>
    <row r="50" spans="2:18">
      <c r="B50" s="76" t="s">
        <v>3429</v>
      </c>
      <c r="C50" s="86" t="s">
        <v>3085</v>
      </c>
      <c r="D50" s="73" t="s">
        <v>3103</v>
      </c>
      <c r="E50" s="73"/>
      <c r="F50" s="73" t="s">
        <v>432</v>
      </c>
      <c r="G50" s="94">
        <v>44133</v>
      </c>
      <c r="H50" s="73" t="s">
        <v>318</v>
      </c>
      <c r="I50" s="83">
        <v>8.1799999999705211</v>
      </c>
      <c r="J50" s="86" t="s">
        <v>348</v>
      </c>
      <c r="K50" s="86" t="s">
        <v>134</v>
      </c>
      <c r="L50" s="87">
        <v>2.3799999999999998E-2</v>
      </c>
      <c r="M50" s="87">
        <v>3.9999999999856907E-2</v>
      </c>
      <c r="N50" s="83">
        <v>72924.917069999996</v>
      </c>
      <c r="O50" s="85">
        <v>95.83</v>
      </c>
      <c r="P50" s="83">
        <v>69.883949866999998</v>
      </c>
      <c r="Q50" s="84">
        <f t="shared" si="0"/>
        <v>2.9907947027701796E-4</v>
      </c>
      <c r="R50" s="84">
        <f>P50/'סכום נכסי הקרן'!$C$42</f>
        <v>1.4961032498729232E-5</v>
      </c>
    </row>
    <row r="51" spans="2:18">
      <c r="B51" s="76" t="s">
        <v>3429</v>
      </c>
      <c r="C51" s="86" t="s">
        <v>3085</v>
      </c>
      <c r="D51" s="73" t="s">
        <v>3104</v>
      </c>
      <c r="E51" s="73"/>
      <c r="F51" s="73" t="s">
        <v>432</v>
      </c>
      <c r="G51" s="94">
        <v>44251</v>
      </c>
      <c r="H51" s="73" t="s">
        <v>318</v>
      </c>
      <c r="I51" s="83">
        <v>8.0399999999989848</v>
      </c>
      <c r="J51" s="86" t="s">
        <v>348</v>
      </c>
      <c r="K51" s="86" t="s">
        <v>134</v>
      </c>
      <c r="L51" s="87">
        <v>2.3599999999999999E-2</v>
      </c>
      <c r="M51" s="87">
        <v>4.6700000000020322E-2</v>
      </c>
      <c r="N51" s="83">
        <v>216522.861409</v>
      </c>
      <c r="O51" s="85">
        <v>90.9</v>
      </c>
      <c r="P51" s="83">
        <v>196.81928218000002</v>
      </c>
      <c r="Q51" s="84">
        <f t="shared" si="0"/>
        <v>8.4231939904263868E-4</v>
      </c>
      <c r="R51" s="84">
        <f>P51/'סכום נכסי הקרן'!$C$42</f>
        <v>4.2135850687827576E-5</v>
      </c>
    </row>
    <row r="52" spans="2:18">
      <c r="B52" s="76" t="s">
        <v>3429</v>
      </c>
      <c r="C52" s="86" t="s">
        <v>3085</v>
      </c>
      <c r="D52" s="73" t="s">
        <v>3105</v>
      </c>
      <c r="E52" s="73"/>
      <c r="F52" s="73" t="s">
        <v>432</v>
      </c>
      <c r="G52" s="94">
        <v>44294</v>
      </c>
      <c r="H52" s="73" t="s">
        <v>318</v>
      </c>
      <c r="I52" s="83">
        <v>7.9799999999894702</v>
      </c>
      <c r="J52" s="86" t="s">
        <v>348</v>
      </c>
      <c r="K52" s="86" t="s">
        <v>134</v>
      </c>
      <c r="L52" s="87">
        <v>2.3199999999999998E-2</v>
      </c>
      <c r="M52" s="87">
        <v>5.0399999999991223E-2</v>
      </c>
      <c r="N52" s="83">
        <v>155785.57737300001</v>
      </c>
      <c r="O52" s="85">
        <v>87.78</v>
      </c>
      <c r="P52" s="83">
        <v>136.74857882800001</v>
      </c>
      <c r="Q52" s="84">
        <f t="shared" si="0"/>
        <v>5.8523727686900695E-4</v>
      </c>
      <c r="R52" s="84">
        <f>P52/'סכום נכסי הקרן'!$C$42</f>
        <v>2.9275676831295447E-5</v>
      </c>
    </row>
    <row r="53" spans="2:18">
      <c r="B53" s="76" t="s">
        <v>3429</v>
      </c>
      <c r="C53" s="86" t="s">
        <v>3085</v>
      </c>
      <c r="D53" s="73" t="s">
        <v>3106</v>
      </c>
      <c r="E53" s="73"/>
      <c r="F53" s="73" t="s">
        <v>432</v>
      </c>
      <c r="G53" s="94">
        <v>44602</v>
      </c>
      <c r="H53" s="73" t="s">
        <v>318</v>
      </c>
      <c r="I53" s="83">
        <v>7.7499999999778257</v>
      </c>
      <c r="J53" s="86" t="s">
        <v>348</v>
      </c>
      <c r="K53" s="86" t="s">
        <v>134</v>
      </c>
      <c r="L53" s="87">
        <v>2.0899999999999998E-2</v>
      </c>
      <c r="M53" s="87">
        <v>6.3799999999835599E-2</v>
      </c>
      <c r="N53" s="83">
        <v>223191.16584500001</v>
      </c>
      <c r="O53" s="85">
        <v>75.77</v>
      </c>
      <c r="P53" s="83">
        <v>169.11193638100002</v>
      </c>
      <c r="Q53" s="84">
        <f t="shared" si="0"/>
        <v>7.2374140910191626E-4</v>
      </c>
      <c r="R53" s="84">
        <f>P53/'סכום נכסי הקרן'!$C$42</f>
        <v>3.620415246897641E-5</v>
      </c>
    </row>
    <row r="54" spans="2:18">
      <c r="B54" s="76" t="s">
        <v>3429</v>
      </c>
      <c r="C54" s="86" t="s">
        <v>3085</v>
      </c>
      <c r="D54" s="73" t="s">
        <v>3107</v>
      </c>
      <c r="E54" s="73"/>
      <c r="F54" s="73" t="s">
        <v>432</v>
      </c>
      <c r="G54" s="94">
        <v>43500</v>
      </c>
      <c r="H54" s="73" t="s">
        <v>318</v>
      </c>
      <c r="I54" s="83">
        <v>8.0500000000115008</v>
      </c>
      <c r="J54" s="86" t="s">
        <v>348</v>
      </c>
      <c r="K54" s="86" t="s">
        <v>134</v>
      </c>
      <c r="L54" s="87">
        <v>3.4500000000000003E-2</v>
      </c>
      <c r="M54" s="87">
        <v>3.5000000000032859E-2</v>
      </c>
      <c r="N54" s="83">
        <v>139699.08068000001</v>
      </c>
      <c r="O54" s="85">
        <v>108.93</v>
      </c>
      <c r="P54" s="83">
        <v>152.17420962499997</v>
      </c>
      <c r="Q54" s="84">
        <f t="shared" si="0"/>
        <v>6.5125371549670027E-4</v>
      </c>
      <c r="R54" s="84">
        <f>P54/'סכום נכסי הקרן'!$C$42</f>
        <v>3.2578056907214616E-5</v>
      </c>
    </row>
    <row r="55" spans="2:18">
      <c r="B55" s="76" t="s">
        <v>3429</v>
      </c>
      <c r="C55" s="86" t="s">
        <v>3085</v>
      </c>
      <c r="D55" s="73" t="s">
        <v>3108</v>
      </c>
      <c r="E55" s="73"/>
      <c r="F55" s="73" t="s">
        <v>432</v>
      </c>
      <c r="G55" s="94">
        <v>43556</v>
      </c>
      <c r="H55" s="73" t="s">
        <v>318</v>
      </c>
      <c r="I55" s="83">
        <v>8.1399999999963768</v>
      </c>
      <c r="J55" s="86" t="s">
        <v>348</v>
      </c>
      <c r="K55" s="86" t="s">
        <v>134</v>
      </c>
      <c r="L55" s="87">
        <v>3.0499999999999999E-2</v>
      </c>
      <c r="M55" s="87">
        <v>3.4499999999969819E-2</v>
      </c>
      <c r="N55" s="83">
        <v>140876.16474800001</v>
      </c>
      <c r="O55" s="85">
        <v>105.81</v>
      </c>
      <c r="P55" s="83">
        <v>149.06106436100001</v>
      </c>
      <c r="Q55" s="84">
        <f t="shared" si="0"/>
        <v>6.3793051555988351E-4</v>
      </c>
      <c r="R55" s="84">
        <f>P55/'סכום נכסי הקרן'!$C$42</f>
        <v>3.191158245125428E-5</v>
      </c>
    </row>
    <row r="56" spans="2:18">
      <c r="B56" s="76" t="s">
        <v>3429</v>
      </c>
      <c r="C56" s="86" t="s">
        <v>3085</v>
      </c>
      <c r="D56" s="73" t="s">
        <v>3109</v>
      </c>
      <c r="E56" s="73"/>
      <c r="F56" s="73" t="s">
        <v>432</v>
      </c>
      <c r="G56" s="94">
        <v>43647</v>
      </c>
      <c r="H56" s="73" t="s">
        <v>318</v>
      </c>
      <c r="I56" s="83">
        <v>8.1099999999704497</v>
      </c>
      <c r="J56" s="86" t="s">
        <v>348</v>
      </c>
      <c r="K56" s="86" t="s">
        <v>134</v>
      </c>
      <c r="L56" s="87">
        <v>2.8999999999999998E-2</v>
      </c>
      <c r="M56" s="87">
        <v>3.8099999999864846E-2</v>
      </c>
      <c r="N56" s="83">
        <v>130775.83404000002</v>
      </c>
      <c r="O56" s="85">
        <v>100.14</v>
      </c>
      <c r="P56" s="83">
        <v>130.95890741700001</v>
      </c>
      <c r="Q56" s="84">
        <f t="shared" si="0"/>
        <v>5.6045945789948213E-4</v>
      </c>
      <c r="R56" s="84">
        <f>P56/'סכום נכסי הקרן'!$C$42</f>
        <v>2.8036201067521577E-5</v>
      </c>
    </row>
    <row r="57" spans="2:18">
      <c r="B57" s="76" t="s">
        <v>3429</v>
      </c>
      <c r="C57" s="86" t="s">
        <v>3085</v>
      </c>
      <c r="D57" s="73" t="s">
        <v>3110</v>
      </c>
      <c r="E57" s="73"/>
      <c r="F57" s="73" t="s">
        <v>432</v>
      </c>
      <c r="G57" s="94">
        <v>43703</v>
      </c>
      <c r="H57" s="73" t="s">
        <v>318</v>
      </c>
      <c r="I57" s="83">
        <v>8.2600000002311269</v>
      </c>
      <c r="J57" s="86" t="s">
        <v>348</v>
      </c>
      <c r="K57" s="86" t="s">
        <v>134</v>
      </c>
      <c r="L57" s="87">
        <v>2.3799999999999998E-2</v>
      </c>
      <c r="M57" s="87">
        <v>3.6500000000825455E-2</v>
      </c>
      <c r="N57" s="83">
        <v>9286.5418059999993</v>
      </c>
      <c r="O57" s="85">
        <v>97.84</v>
      </c>
      <c r="P57" s="83">
        <v>9.0859528649999994</v>
      </c>
      <c r="Q57" s="84">
        <f t="shared" si="0"/>
        <v>3.8884779337713872E-5</v>
      </c>
      <c r="R57" s="84">
        <f>P57/'סכום נכסי הקרן'!$C$42</f>
        <v>1.9451567399079879E-6</v>
      </c>
    </row>
    <row r="58" spans="2:18">
      <c r="B58" s="76" t="s">
        <v>3429</v>
      </c>
      <c r="C58" s="86" t="s">
        <v>3085</v>
      </c>
      <c r="D58" s="73" t="s">
        <v>3111</v>
      </c>
      <c r="E58" s="73"/>
      <c r="F58" s="73" t="s">
        <v>432</v>
      </c>
      <c r="G58" s="94">
        <v>43740</v>
      </c>
      <c r="H58" s="73" t="s">
        <v>318</v>
      </c>
      <c r="I58" s="83">
        <v>8.1400000000307386</v>
      </c>
      <c r="J58" s="86" t="s">
        <v>348</v>
      </c>
      <c r="K58" s="86" t="s">
        <v>134</v>
      </c>
      <c r="L58" s="87">
        <v>2.4300000000000002E-2</v>
      </c>
      <c r="M58" s="87">
        <v>4.1400000000152912E-2</v>
      </c>
      <c r="N58" s="83">
        <v>137236.991052</v>
      </c>
      <c r="O58" s="85">
        <v>94.35</v>
      </c>
      <c r="P58" s="83">
        <v>129.483097743</v>
      </c>
      <c r="Q58" s="84">
        <f t="shared" si="0"/>
        <v>5.5414349584568233E-4</v>
      </c>
      <c r="R58" s="84">
        <f>P58/'סכום נכסי הקרן'!$C$42</f>
        <v>2.7720253893146432E-5</v>
      </c>
    </row>
    <row r="59" spans="2:18">
      <c r="B59" s="76" t="s">
        <v>3429</v>
      </c>
      <c r="C59" s="86" t="s">
        <v>3085</v>
      </c>
      <c r="D59" s="73" t="s">
        <v>3112</v>
      </c>
      <c r="E59" s="73"/>
      <c r="F59" s="73" t="s">
        <v>432</v>
      </c>
      <c r="G59" s="94">
        <v>43831</v>
      </c>
      <c r="H59" s="73" t="s">
        <v>318</v>
      </c>
      <c r="I59" s="83">
        <v>8.1100000000098351</v>
      </c>
      <c r="J59" s="86" t="s">
        <v>348</v>
      </c>
      <c r="K59" s="86" t="s">
        <v>134</v>
      </c>
      <c r="L59" s="87">
        <v>2.3799999999999998E-2</v>
      </c>
      <c r="M59" s="87">
        <v>4.320000000004539E-2</v>
      </c>
      <c r="N59" s="83">
        <v>142437.99853400001</v>
      </c>
      <c r="O59" s="85">
        <v>92.8</v>
      </c>
      <c r="P59" s="83">
        <v>132.18246676999999</v>
      </c>
      <c r="Q59" s="84">
        <f t="shared" si="0"/>
        <v>5.6569587461382305E-4</v>
      </c>
      <c r="R59" s="84">
        <f>P59/'סכום נכסי הקרן'!$C$42</f>
        <v>2.8298145495093223E-5</v>
      </c>
    </row>
    <row r="60" spans="2:18">
      <c r="B60" s="76" t="s">
        <v>3430</v>
      </c>
      <c r="C60" s="86" t="s">
        <v>3085</v>
      </c>
      <c r="D60" s="73">
        <v>7936</v>
      </c>
      <c r="E60" s="73"/>
      <c r="F60" s="73" t="s">
        <v>3113</v>
      </c>
      <c r="G60" s="94">
        <v>44087</v>
      </c>
      <c r="H60" s="73" t="s">
        <v>3083</v>
      </c>
      <c r="I60" s="83">
        <v>5.4699999999997138</v>
      </c>
      <c r="J60" s="86" t="s">
        <v>338</v>
      </c>
      <c r="K60" s="86" t="s">
        <v>134</v>
      </c>
      <c r="L60" s="87">
        <v>1.7947999999999999E-2</v>
      </c>
      <c r="M60" s="87">
        <v>3.1100000000005738E-2</v>
      </c>
      <c r="N60" s="83">
        <v>686004.85935399996</v>
      </c>
      <c r="O60" s="85">
        <v>101.66</v>
      </c>
      <c r="P60" s="83">
        <v>697.39247595999996</v>
      </c>
      <c r="Q60" s="84">
        <f t="shared" si="0"/>
        <v>2.984601939103998E-3</v>
      </c>
      <c r="R60" s="84">
        <f>P60/'סכום נכסי הקרן'!$C$42</f>
        <v>1.4930054064007223E-4</v>
      </c>
    </row>
    <row r="61" spans="2:18">
      <c r="B61" s="76" t="s">
        <v>3430</v>
      </c>
      <c r="C61" s="86" t="s">
        <v>3085</v>
      </c>
      <c r="D61" s="73">
        <v>7937</v>
      </c>
      <c r="E61" s="73"/>
      <c r="F61" s="73" t="s">
        <v>3113</v>
      </c>
      <c r="G61" s="94">
        <v>44087</v>
      </c>
      <c r="H61" s="73" t="s">
        <v>3083</v>
      </c>
      <c r="I61" s="83">
        <v>6.9100000000082362</v>
      </c>
      <c r="J61" s="86" t="s">
        <v>338</v>
      </c>
      <c r="K61" s="86" t="s">
        <v>134</v>
      </c>
      <c r="L61" s="87">
        <v>7.0499999999999993E-2</v>
      </c>
      <c r="M61" s="87">
        <v>8.4100000000121203E-2</v>
      </c>
      <c r="N61" s="83">
        <v>276000.45361800003</v>
      </c>
      <c r="O61" s="85">
        <v>93.26</v>
      </c>
      <c r="P61" s="83">
        <v>257.39775226800003</v>
      </c>
      <c r="Q61" s="84">
        <f t="shared" si="0"/>
        <v>1.101574589663549E-3</v>
      </c>
      <c r="R61" s="84">
        <f>P61/'סכום נכסי הקרן'!$C$42</f>
        <v>5.5104729256293237E-5</v>
      </c>
    </row>
    <row r="62" spans="2:18">
      <c r="B62" s="76" t="s">
        <v>3431</v>
      </c>
      <c r="C62" s="86" t="s">
        <v>3084</v>
      </c>
      <c r="D62" s="73">
        <v>8063</v>
      </c>
      <c r="E62" s="73"/>
      <c r="F62" s="73" t="s">
        <v>435</v>
      </c>
      <c r="G62" s="94">
        <v>44147</v>
      </c>
      <c r="H62" s="73" t="s">
        <v>132</v>
      </c>
      <c r="I62" s="83">
        <v>7.8599999999942955</v>
      </c>
      <c r="J62" s="86" t="s">
        <v>520</v>
      </c>
      <c r="K62" s="86" t="s">
        <v>134</v>
      </c>
      <c r="L62" s="87">
        <v>1.6250000000000001E-2</v>
      </c>
      <c r="M62" s="87">
        <v>3.2899999999982346E-2</v>
      </c>
      <c r="N62" s="83">
        <v>538185.28222099994</v>
      </c>
      <c r="O62" s="85">
        <v>95.77</v>
      </c>
      <c r="P62" s="83">
        <v>515.420079579</v>
      </c>
      <c r="Q62" s="84">
        <f t="shared" si="0"/>
        <v>2.2058221474888029E-3</v>
      </c>
      <c r="R62" s="84">
        <f>P62/'סכום נכסי הקרן'!$C$42</f>
        <v>1.1034317000906028E-4</v>
      </c>
    </row>
    <row r="63" spans="2:18">
      <c r="B63" s="76" t="s">
        <v>3431</v>
      </c>
      <c r="C63" s="86" t="s">
        <v>3084</v>
      </c>
      <c r="D63" s="73">
        <v>8145</v>
      </c>
      <c r="E63" s="73"/>
      <c r="F63" s="73" t="s">
        <v>435</v>
      </c>
      <c r="G63" s="94">
        <v>44185</v>
      </c>
      <c r="H63" s="73" t="s">
        <v>132</v>
      </c>
      <c r="I63" s="83">
        <v>7.8500000000082437</v>
      </c>
      <c r="J63" s="86" t="s">
        <v>520</v>
      </c>
      <c r="K63" s="86" t="s">
        <v>134</v>
      </c>
      <c r="L63" s="87">
        <v>1.4990000000000002E-2</v>
      </c>
      <c r="M63" s="87">
        <v>3.4500000000006338E-2</v>
      </c>
      <c r="N63" s="83">
        <v>252990.20951799999</v>
      </c>
      <c r="O63" s="85">
        <v>93.49</v>
      </c>
      <c r="P63" s="83">
        <v>236.520534193</v>
      </c>
      <c r="Q63" s="84">
        <f t="shared" si="0"/>
        <v>1.0122272168460137E-3</v>
      </c>
      <c r="R63" s="84">
        <f>P63/'סכום נכסי הקרן'!$C$42</f>
        <v>5.0635251805496978E-5</v>
      </c>
    </row>
    <row r="64" spans="2:18">
      <c r="B64" s="76" t="s">
        <v>3432</v>
      </c>
      <c r="C64" s="86" t="s">
        <v>3084</v>
      </c>
      <c r="D64" s="73" t="s">
        <v>3114</v>
      </c>
      <c r="E64" s="73"/>
      <c r="F64" s="73" t="s">
        <v>432</v>
      </c>
      <c r="G64" s="94">
        <v>42901</v>
      </c>
      <c r="H64" s="73" t="s">
        <v>318</v>
      </c>
      <c r="I64" s="83">
        <v>0.66000000000020953</v>
      </c>
      <c r="J64" s="86" t="s">
        <v>158</v>
      </c>
      <c r="K64" s="86" t="s">
        <v>134</v>
      </c>
      <c r="L64" s="87">
        <v>0.04</v>
      </c>
      <c r="M64" s="87">
        <v>6.0600000000016072E-2</v>
      </c>
      <c r="N64" s="83">
        <v>1719558.4352750001</v>
      </c>
      <c r="O64" s="85">
        <v>99.88</v>
      </c>
      <c r="P64" s="83">
        <v>1717.4949267039999</v>
      </c>
      <c r="Q64" s="84">
        <f t="shared" si="0"/>
        <v>7.3502925043545334E-3</v>
      </c>
      <c r="R64" s="84">
        <f>P64/'סכום נכסי הקרן'!$C$42</f>
        <v>3.6768810955482113E-4</v>
      </c>
    </row>
    <row r="65" spans="2:18">
      <c r="B65" s="76" t="s">
        <v>3433</v>
      </c>
      <c r="C65" s="86" t="s">
        <v>3084</v>
      </c>
      <c r="D65" s="73">
        <v>4069</v>
      </c>
      <c r="E65" s="73"/>
      <c r="F65" s="73" t="s">
        <v>435</v>
      </c>
      <c r="G65" s="94">
        <v>42052</v>
      </c>
      <c r="H65" s="73" t="s">
        <v>132</v>
      </c>
      <c r="I65" s="83">
        <v>4.3800000000035029</v>
      </c>
      <c r="J65" s="86" t="s">
        <v>562</v>
      </c>
      <c r="K65" s="86" t="s">
        <v>134</v>
      </c>
      <c r="L65" s="87">
        <v>2.9779E-2</v>
      </c>
      <c r="M65" s="87">
        <v>2.0100000000017514E-2</v>
      </c>
      <c r="N65" s="83">
        <v>373569.42887</v>
      </c>
      <c r="O65" s="85">
        <v>114.66</v>
      </c>
      <c r="P65" s="83">
        <v>428.33470822499993</v>
      </c>
      <c r="Q65" s="84">
        <f t="shared" si="0"/>
        <v>1.8331264600956279E-3</v>
      </c>
      <c r="R65" s="84">
        <f>P65/'סכום נכסי הקרן'!$C$42</f>
        <v>9.1699589137190628E-5</v>
      </c>
    </row>
    <row r="66" spans="2:18">
      <c r="B66" s="76" t="s">
        <v>3434</v>
      </c>
      <c r="C66" s="86" t="s">
        <v>3084</v>
      </c>
      <c r="D66" s="73">
        <v>8224</v>
      </c>
      <c r="E66" s="73"/>
      <c r="F66" s="73" t="s">
        <v>435</v>
      </c>
      <c r="G66" s="94">
        <v>44223</v>
      </c>
      <c r="H66" s="73" t="s">
        <v>132</v>
      </c>
      <c r="I66" s="83">
        <v>12.679999999999838</v>
      </c>
      <c r="J66" s="86" t="s">
        <v>338</v>
      </c>
      <c r="K66" s="86" t="s">
        <v>134</v>
      </c>
      <c r="L66" s="87">
        <v>2.1537000000000001E-2</v>
      </c>
      <c r="M66" s="87">
        <v>4.0199999999997571E-2</v>
      </c>
      <c r="N66" s="83">
        <v>1138120.623447</v>
      </c>
      <c r="O66" s="85">
        <v>86.84</v>
      </c>
      <c r="P66" s="83">
        <v>988.34396966199995</v>
      </c>
      <c r="Q66" s="84">
        <f t="shared" si="0"/>
        <v>4.2297750980097174E-3</v>
      </c>
      <c r="R66" s="84">
        <f>P66/'סכום נכסי הקרן'!$C$42</f>
        <v>2.1158858762530629E-4</v>
      </c>
    </row>
    <row r="67" spans="2:18">
      <c r="B67" s="76" t="s">
        <v>3434</v>
      </c>
      <c r="C67" s="86" t="s">
        <v>3084</v>
      </c>
      <c r="D67" s="73">
        <v>2963</v>
      </c>
      <c r="E67" s="73"/>
      <c r="F67" s="73" t="s">
        <v>435</v>
      </c>
      <c r="G67" s="94">
        <v>41423</v>
      </c>
      <c r="H67" s="73" t="s">
        <v>132</v>
      </c>
      <c r="I67" s="83">
        <v>3.030000000002727</v>
      </c>
      <c r="J67" s="86" t="s">
        <v>338</v>
      </c>
      <c r="K67" s="86" t="s">
        <v>134</v>
      </c>
      <c r="L67" s="87">
        <v>0.05</v>
      </c>
      <c r="M67" s="87">
        <v>2.2000000000041951E-2</v>
      </c>
      <c r="N67" s="83">
        <v>236030.41593200003</v>
      </c>
      <c r="O67" s="85">
        <v>121.19</v>
      </c>
      <c r="P67" s="83">
        <v>286.04525927399999</v>
      </c>
      <c r="Q67" s="84">
        <f t="shared" si="0"/>
        <v>1.2241761489116688E-3</v>
      </c>
      <c r="R67" s="84">
        <f>P67/'סכום נכסי הקרן'!$C$42</f>
        <v>6.1237700906293329E-5</v>
      </c>
    </row>
    <row r="68" spans="2:18">
      <c r="B68" s="76" t="s">
        <v>3434</v>
      </c>
      <c r="C68" s="86" t="s">
        <v>3084</v>
      </c>
      <c r="D68" s="73">
        <v>2968</v>
      </c>
      <c r="E68" s="73"/>
      <c r="F68" s="73" t="s">
        <v>435</v>
      </c>
      <c r="G68" s="94">
        <v>41423</v>
      </c>
      <c r="H68" s="73" t="s">
        <v>132</v>
      </c>
      <c r="I68" s="83">
        <v>3.0299999999905429</v>
      </c>
      <c r="J68" s="86" t="s">
        <v>338</v>
      </c>
      <c r="K68" s="86" t="s">
        <v>134</v>
      </c>
      <c r="L68" s="87">
        <v>0.05</v>
      </c>
      <c r="M68" s="87">
        <v>2.1999999999913041E-2</v>
      </c>
      <c r="N68" s="83">
        <v>75912.073269</v>
      </c>
      <c r="O68" s="85">
        <v>121.19</v>
      </c>
      <c r="P68" s="83">
        <v>91.997841129000008</v>
      </c>
      <c r="Q68" s="84">
        <f t="shared" si="0"/>
        <v>3.9371938254570985E-4</v>
      </c>
      <c r="R68" s="84">
        <f>P68/'סכום נכסי הקרן'!$C$42</f>
        <v>1.9695261838567623E-5</v>
      </c>
    </row>
    <row r="69" spans="2:18">
      <c r="B69" s="76" t="s">
        <v>3434</v>
      </c>
      <c r="C69" s="86" t="s">
        <v>3084</v>
      </c>
      <c r="D69" s="73">
        <v>4605</v>
      </c>
      <c r="E69" s="73"/>
      <c r="F69" s="73" t="s">
        <v>435</v>
      </c>
      <c r="G69" s="94">
        <v>42352</v>
      </c>
      <c r="H69" s="73" t="s">
        <v>132</v>
      </c>
      <c r="I69" s="83">
        <v>5.229999999995365</v>
      </c>
      <c r="J69" s="86" t="s">
        <v>338</v>
      </c>
      <c r="K69" s="86" t="s">
        <v>134</v>
      </c>
      <c r="L69" s="87">
        <v>0.05</v>
      </c>
      <c r="M69" s="87">
        <v>2.7199999999970061E-2</v>
      </c>
      <c r="N69" s="83">
        <v>279434.11416900001</v>
      </c>
      <c r="O69" s="85">
        <v>124.33</v>
      </c>
      <c r="P69" s="83">
        <v>347.42042730700001</v>
      </c>
      <c r="Q69" s="84">
        <f t="shared" si="0"/>
        <v>1.4868409350092923E-3</v>
      </c>
      <c r="R69" s="84">
        <f>P69/'סכום נכסי הקרן'!$C$42</f>
        <v>7.4377139723135049E-5</v>
      </c>
    </row>
    <row r="70" spans="2:18">
      <c r="B70" s="76" t="s">
        <v>3434</v>
      </c>
      <c r="C70" s="86" t="s">
        <v>3084</v>
      </c>
      <c r="D70" s="73">
        <v>4606</v>
      </c>
      <c r="E70" s="73"/>
      <c r="F70" s="73" t="s">
        <v>435</v>
      </c>
      <c r="G70" s="94">
        <v>42352</v>
      </c>
      <c r="H70" s="73" t="s">
        <v>132</v>
      </c>
      <c r="I70" s="83">
        <v>7.0000000000009832</v>
      </c>
      <c r="J70" s="86" t="s">
        <v>338</v>
      </c>
      <c r="K70" s="86" t="s">
        <v>134</v>
      </c>
      <c r="L70" s="87">
        <v>4.0999999999999995E-2</v>
      </c>
      <c r="M70" s="87">
        <v>2.7600000000002751E-2</v>
      </c>
      <c r="N70" s="83">
        <v>839379.32329899992</v>
      </c>
      <c r="O70" s="85">
        <v>121.24</v>
      </c>
      <c r="P70" s="83">
        <v>1017.6634541719999</v>
      </c>
      <c r="Q70" s="84">
        <f t="shared" si="0"/>
        <v>4.3552524917851764E-3</v>
      </c>
      <c r="R70" s="84">
        <f>P70/'סכום נכסי הקרן'!$C$42</f>
        <v>2.1786541887818933E-4</v>
      </c>
    </row>
    <row r="71" spans="2:18">
      <c r="B71" s="76" t="s">
        <v>3434</v>
      </c>
      <c r="C71" s="86" t="s">
        <v>3084</v>
      </c>
      <c r="D71" s="73">
        <v>5150</v>
      </c>
      <c r="E71" s="73"/>
      <c r="F71" s="73" t="s">
        <v>435</v>
      </c>
      <c r="G71" s="94">
        <v>42631</v>
      </c>
      <c r="H71" s="73" t="s">
        <v>132</v>
      </c>
      <c r="I71" s="83">
        <v>6.9400000000010778</v>
      </c>
      <c r="J71" s="86" t="s">
        <v>338</v>
      </c>
      <c r="K71" s="86" t="s">
        <v>134</v>
      </c>
      <c r="L71" s="87">
        <v>4.0999999999999995E-2</v>
      </c>
      <c r="M71" s="87">
        <v>3.0699999999998652E-2</v>
      </c>
      <c r="N71" s="83">
        <v>249086.441112</v>
      </c>
      <c r="O71" s="85">
        <v>119.22</v>
      </c>
      <c r="P71" s="83">
        <v>296.96085257200002</v>
      </c>
      <c r="Q71" s="84">
        <f t="shared" si="0"/>
        <v>1.2708911652714811E-3</v>
      </c>
      <c r="R71" s="84">
        <f>P71/'סכום נכסי הקרן'!$C$42</f>
        <v>6.3574554309472331E-5</v>
      </c>
    </row>
    <row r="72" spans="2:18">
      <c r="B72" s="76" t="s">
        <v>3435</v>
      </c>
      <c r="C72" s="86" t="s">
        <v>3085</v>
      </c>
      <c r="D72" s="73" t="s">
        <v>3115</v>
      </c>
      <c r="E72" s="73"/>
      <c r="F72" s="73" t="s">
        <v>432</v>
      </c>
      <c r="G72" s="94">
        <v>42033</v>
      </c>
      <c r="H72" s="73" t="s">
        <v>318</v>
      </c>
      <c r="I72" s="83">
        <v>3.8800000000222541</v>
      </c>
      <c r="J72" s="86" t="s">
        <v>348</v>
      </c>
      <c r="K72" s="86" t="s">
        <v>134</v>
      </c>
      <c r="L72" s="87">
        <v>5.0999999999999997E-2</v>
      </c>
      <c r="M72" s="87">
        <v>2.7200000000128836E-2</v>
      </c>
      <c r="N72" s="83">
        <v>56332.638135000001</v>
      </c>
      <c r="O72" s="85">
        <v>121.25</v>
      </c>
      <c r="P72" s="83">
        <v>68.303322895999997</v>
      </c>
      <c r="Q72" s="84">
        <f t="shared" si="0"/>
        <v>2.9231492594184615E-4</v>
      </c>
      <c r="R72" s="84">
        <f>P72/'סכום נכסי הקרן'!$C$42</f>
        <v>1.4622645622679662E-5</v>
      </c>
    </row>
    <row r="73" spans="2:18">
      <c r="B73" s="76" t="s">
        <v>3435</v>
      </c>
      <c r="C73" s="86" t="s">
        <v>3085</v>
      </c>
      <c r="D73" s="73" t="s">
        <v>3116</v>
      </c>
      <c r="E73" s="73"/>
      <c r="F73" s="73" t="s">
        <v>432</v>
      </c>
      <c r="G73" s="94">
        <v>42054</v>
      </c>
      <c r="H73" s="73" t="s">
        <v>318</v>
      </c>
      <c r="I73" s="83">
        <v>3.8800000000142645</v>
      </c>
      <c r="J73" s="86" t="s">
        <v>348</v>
      </c>
      <c r="K73" s="86" t="s">
        <v>134</v>
      </c>
      <c r="L73" s="87">
        <v>5.0999999999999997E-2</v>
      </c>
      <c r="M73" s="87">
        <v>2.7200000000109949E-2</v>
      </c>
      <c r="N73" s="83">
        <v>110040.775494</v>
      </c>
      <c r="O73" s="85">
        <v>122.32</v>
      </c>
      <c r="P73" s="83">
        <v>134.601873791</v>
      </c>
      <c r="Q73" s="84">
        <f t="shared" si="0"/>
        <v>5.7605011148226422E-4</v>
      </c>
      <c r="R73" s="84">
        <f>P73/'סכום נכסי הקרן'!$C$42</f>
        <v>2.8816101723064356E-5</v>
      </c>
    </row>
    <row r="74" spans="2:18">
      <c r="B74" s="76" t="s">
        <v>3435</v>
      </c>
      <c r="C74" s="86" t="s">
        <v>3085</v>
      </c>
      <c r="D74" s="73" t="s">
        <v>3117</v>
      </c>
      <c r="E74" s="73"/>
      <c r="F74" s="73" t="s">
        <v>432</v>
      </c>
      <c r="G74" s="94">
        <v>42565</v>
      </c>
      <c r="H74" s="73" t="s">
        <v>318</v>
      </c>
      <c r="I74" s="83">
        <v>3.880000000003637</v>
      </c>
      <c r="J74" s="86" t="s">
        <v>348</v>
      </c>
      <c r="K74" s="86" t="s">
        <v>134</v>
      </c>
      <c r="L74" s="87">
        <v>5.0999999999999997E-2</v>
      </c>
      <c r="M74" s="87">
        <v>2.7200000000024246E-2</v>
      </c>
      <c r="N74" s="83">
        <v>134314.552842</v>
      </c>
      <c r="O74" s="85">
        <v>122.81</v>
      </c>
      <c r="P74" s="83">
        <v>164.951694355</v>
      </c>
      <c r="Q74" s="84">
        <f t="shared" si="0"/>
        <v>7.0593699215455903E-4</v>
      </c>
      <c r="R74" s="84">
        <f>P74/'סכום נכסי הקרן'!$C$42</f>
        <v>3.5313511395138705E-5</v>
      </c>
    </row>
    <row r="75" spans="2:18">
      <c r="B75" s="76" t="s">
        <v>3435</v>
      </c>
      <c r="C75" s="86" t="s">
        <v>3085</v>
      </c>
      <c r="D75" s="73" t="s">
        <v>3118</v>
      </c>
      <c r="E75" s="73"/>
      <c r="F75" s="73" t="s">
        <v>432</v>
      </c>
      <c r="G75" s="94">
        <v>40570</v>
      </c>
      <c r="H75" s="73" t="s">
        <v>318</v>
      </c>
      <c r="I75" s="83">
        <v>3.920000000001119</v>
      </c>
      <c r="J75" s="86" t="s">
        <v>348</v>
      </c>
      <c r="K75" s="86" t="s">
        <v>134</v>
      </c>
      <c r="L75" s="87">
        <v>5.0999999999999997E-2</v>
      </c>
      <c r="M75" s="87">
        <v>2.0600000000005596E-2</v>
      </c>
      <c r="N75" s="83">
        <v>681034.36290399998</v>
      </c>
      <c r="O75" s="85">
        <v>131.16999999999999</v>
      </c>
      <c r="P75" s="83">
        <v>893.312738975</v>
      </c>
      <c r="Q75" s="84">
        <f t="shared" ref="Q75:Q138" si="1">IFERROR(P75/$P$10,0)</f>
        <v>3.8230738427467801E-3</v>
      </c>
      <c r="R75" s="84">
        <f>P75/'סכום נכסי הקרן'!$C$42</f>
        <v>1.9124392574788976E-4</v>
      </c>
    </row>
    <row r="76" spans="2:18">
      <c r="B76" s="76" t="s">
        <v>3435</v>
      </c>
      <c r="C76" s="86" t="s">
        <v>3085</v>
      </c>
      <c r="D76" s="73" t="s">
        <v>3119</v>
      </c>
      <c r="E76" s="73"/>
      <c r="F76" s="73" t="s">
        <v>432</v>
      </c>
      <c r="G76" s="94">
        <v>41207</v>
      </c>
      <c r="H76" s="73" t="s">
        <v>318</v>
      </c>
      <c r="I76" s="83">
        <v>3.9199999999277613</v>
      </c>
      <c r="J76" s="86" t="s">
        <v>348</v>
      </c>
      <c r="K76" s="86" t="s">
        <v>134</v>
      </c>
      <c r="L76" s="87">
        <v>5.0999999999999997E-2</v>
      </c>
      <c r="M76" s="87">
        <v>2.03999999995403E-2</v>
      </c>
      <c r="N76" s="83">
        <v>9680.4429689999997</v>
      </c>
      <c r="O76" s="85">
        <v>125.84</v>
      </c>
      <c r="P76" s="83">
        <v>12.181869589</v>
      </c>
      <c r="Q76" s="84">
        <f t="shared" si="1"/>
        <v>5.2134246999428187E-5</v>
      </c>
      <c r="R76" s="84">
        <f>P76/'סכום נכסי הקרן'!$C$42</f>
        <v>2.607942841856631E-6</v>
      </c>
    </row>
    <row r="77" spans="2:18">
      <c r="B77" s="76" t="s">
        <v>3435</v>
      </c>
      <c r="C77" s="86" t="s">
        <v>3085</v>
      </c>
      <c r="D77" s="73" t="s">
        <v>3120</v>
      </c>
      <c r="E77" s="73"/>
      <c r="F77" s="73" t="s">
        <v>432</v>
      </c>
      <c r="G77" s="94">
        <v>41239</v>
      </c>
      <c r="H77" s="73" t="s">
        <v>318</v>
      </c>
      <c r="I77" s="83">
        <v>3.8800000000019068</v>
      </c>
      <c r="J77" s="86" t="s">
        <v>348</v>
      </c>
      <c r="K77" s="86" t="s">
        <v>134</v>
      </c>
      <c r="L77" s="87">
        <v>5.0999999999999997E-2</v>
      </c>
      <c r="M77" s="87">
        <v>2.7200000000076288E-2</v>
      </c>
      <c r="N77" s="83">
        <v>85369.613622999997</v>
      </c>
      <c r="O77" s="85">
        <v>122.84</v>
      </c>
      <c r="P77" s="83">
        <v>104.86803586000001</v>
      </c>
      <c r="Q77" s="84">
        <f t="shared" si="1"/>
        <v>4.4879942638746738E-4</v>
      </c>
      <c r="R77" s="84">
        <f>P77/'סכום נכסי הקרן'!$C$42</f>
        <v>2.2450564050333269E-5</v>
      </c>
    </row>
    <row r="78" spans="2:18">
      <c r="B78" s="76" t="s">
        <v>3435</v>
      </c>
      <c r="C78" s="86" t="s">
        <v>3085</v>
      </c>
      <c r="D78" s="73" t="s">
        <v>3121</v>
      </c>
      <c r="E78" s="73"/>
      <c r="F78" s="73" t="s">
        <v>432</v>
      </c>
      <c r="G78" s="94">
        <v>41269</v>
      </c>
      <c r="H78" s="73" t="s">
        <v>318</v>
      </c>
      <c r="I78" s="83">
        <v>3.9200000000394315</v>
      </c>
      <c r="J78" s="86" t="s">
        <v>348</v>
      </c>
      <c r="K78" s="86" t="s">
        <v>134</v>
      </c>
      <c r="L78" s="87">
        <v>5.0999999999999997E-2</v>
      </c>
      <c r="M78" s="87">
        <v>2.0600000000129168E-2</v>
      </c>
      <c r="N78" s="83">
        <v>23242.320918000001</v>
      </c>
      <c r="O78" s="85">
        <v>126.57</v>
      </c>
      <c r="P78" s="83">
        <v>29.417804527000005</v>
      </c>
      <c r="Q78" s="84">
        <f t="shared" si="1"/>
        <v>1.2589816991444359E-4</v>
      </c>
      <c r="R78" s="84">
        <f>P78/'סכום נכסי הקרן'!$C$42</f>
        <v>6.2978799911471671E-6</v>
      </c>
    </row>
    <row r="79" spans="2:18">
      <c r="B79" s="76" t="s">
        <v>3435</v>
      </c>
      <c r="C79" s="86" t="s">
        <v>3085</v>
      </c>
      <c r="D79" s="73" t="s">
        <v>3122</v>
      </c>
      <c r="E79" s="73"/>
      <c r="F79" s="73" t="s">
        <v>432</v>
      </c>
      <c r="G79" s="94">
        <v>41298</v>
      </c>
      <c r="H79" s="73" t="s">
        <v>318</v>
      </c>
      <c r="I79" s="83">
        <v>3.8799999999979291</v>
      </c>
      <c r="J79" s="86" t="s">
        <v>348</v>
      </c>
      <c r="K79" s="86" t="s">
        <v>134</v>
      </c>
      <c r="L79" s="87">
        <v>5.0999999999999997E-2</v>
      </c>
      <c r="M79" s="87">
        <v>2.7199999999951666E-2</v>
      </c>
      <c r="N79" s="83">
        <v>47030.572552999991</v>
      </c>
      <c r="O79" s="85">
        <v>123.18</v>
      </c>
      <c r="P79" s="83">
        <v>57.932259273999996</v>
      </c>
      <c r="Q79" s="84">
        <f t="shared" si="1"/>
        <v>2.4793031087386321E-4</v>
      </c>
      <c r="R79" s="84">
        <f>P79/'סכום נכסי הקרן'!$C$42</f>
        <v>1.2402367287090052E-5</v>
      </c>
    </row>
    <row r="80" spans="2:18">
      <c r="B80" s="76" t="s">
        <v>3435</v>
      </c>
      <c r="C80" s="86" t="s">
        <v>3085</v>
      </c>
      <c r="D80" s="73" t="s">
        <v>3123</v>
      </c>
      <c r="E80" s="73"/>
      <c r="F80" s="73" t="s">
        <v>432</v>
      </c>
      <c r="G80" s="94">
        <v>41330</v>
      </c>
      <c r="H80" s="73" t="s">
        <v>318</v>
      </c>
      <c r="I80" s="83">
        <v>3.8799999999844403</v>
      </c>
      <c r="J80" s="86" t="s">
        <v>348</v>
      </c>
      <c r="K80" s="86" t="s">
        <v>134</v>
      </c>
      <c r="L80" s="87">
        <v>5.0999999999999997E-2</v>
      </c>
      <c r="M80" s="87">
        <v>2.7199999999822172E-2</v>
      </c>
      <c r="N80" s="83">
        <v>72905.405310000002</v>
      </c>
      <c r="O80" s="85">
        <v>123.41</v>
      </c>
      <c r="P80" s="83">
        <v>89.972557954999999</v>
      </c>
      <c r="Q80" s="84">
        <f t="shared" si="1"/>
        <v>3.8505186131953899E-4</v>
      </c>
      <c r="R80" s="84">
        <f>P80/'סכום נכסי הקרן'!$C$42</f>
        <v>1.9261681203199847E-5</v>
      </c>
    </row>
    <row r="81" spans="2:18">
      <c r="B81" s="76" t="s">
        <v>3435</v>
      </c>
      <c r="C81" s="86" t="s">
        <v>3085</v>
      </c>
      <c r="D81" s="73" t="s">
        <v>3124</v>
      </c>
      <c r="E81" s="73"/>
      <c r="F81" s="73" t="s">
        <v>432</v>
      </c>
      <c r="G81" s="94">
        <v>41389</v>
      </c>
      <c r="H81" s="73" t="s">
        <v>318</v>
      </c>
      <c r="I81" s="83">
        <v>3.9199999999910689</v>
      </c>
      <c r="J81" s="86" t="s">
        <v>348</v>
      </c>
      <c r="K81" s="86" t="s">
        <v>134</v>
      </c>
      <c r="L81" s="87">
        <v>5.0999999999999997E-2</v>
      </c>
      <c r="M81" s="87">
        <v>2.0600000000004962E-2</v>
      </c>
      <c r="N81" s="83">
        <v>31911.790401999999</v>
      </c>
      <c r="O81" s="85">
        <v>126.32</v>
      </c>
      <c r="P81" s="83">
        <v>40.310973783000001</v>
      </c>
      <c r="Q81" s="84">
        <f t="shared" si="1"/>
        <v>1.7251721902261091E-4</v>
      </c>
      <c r="R81" s="84">
        <f>P81/'סכום נכסי הקרן'!$C$42</f>
        <v>8.6299327666891492E-6</v>
      </c>
    </row>
    <row r="82" spans="2:18">
      <c r="B82" s="76" t="s">
        <v>3435</v>
      </c>
      <c r="C82" s="86" t="s">
        <v>3085</v>
      </c>
      <c r="D82" s="73" t="s">
        <v>3125</v>
      </c>
      <c r="E82" s="73"/>
      <c r="F82" s="73" t="s">
        <v>432</v>
      </c>
      <c r="G82" s="94">
        <v>41422</v>
      </c>
      <c r="H82" s="73" t="s">
        <v>318</v>
      </c>
      <c r="I82" s="83">
        <v>3.9199999998420232</v>
      </c>
      <c r="J82" s="86" t="s">
        <v>348</v>
      </c>
      <c r="K82" s="86" t="s">
        <v>134</v>
      </c>
      <c r="L82" s="87">
        <v>5.0999999999999997E-2</v>
      </c>
      <c r="M82" s="87">
        <v>2.0899999999564201E-2</v>
      </c>
      <c r="N82" s="83">
        <v>11687.840142999999</v>
      </c>
      <c r="O82" s="85">
        <v>125.65</v>
      </c>
      <c r="P82" s="83">
        <v>14.685770496000002</v>
      </c>
      <c r="Q82" s="84">
        <f t="shared" si="1"/>
        <v>6.2850088881819097E-5</v>
      </c>
      <c r="R82" s="84">
        <f>P82/'סכום נכסי הקרן'!$C$42</f>
        <v>3.1439878552612631E-6</v>
      </c>
    </row>
    <row r="83" spans="2:18">
      <c r="B83" s="76" t="s">
        <v>3435</v>
      </c>
      <c r="C83" s="86" t="s">
        <v>3085</v>
      </c>
      <c r="D83" s="73" t="s">
        <v>3126</v>
      </c>
      <c r="E83" s="73"/>
      <c r="F83" s="73" t="s">
        <v>432</v>
      </c>
      <c r="G83" s="94">
        <v>41450</v>
      </c>
      <c r="H83" s="73" t="s">
        <v>318</v>
      </c>
      <c r="I83" s="83">
        <v>3.9200000000165556</v>
      </c>
      <c r="J83" s="86" t="s">
        <v>348</v>
      </c>
      <c r="K83" s="86" t="s">
        <v>134</v>
      </c>
      <c r="L83" s="87">
        <v>5.0999999999999997E-2</v>
      </c>
      <c r="M83" s="87">
        <v>2.1000000000206947E-2</v>
      </c>
      <c r="N83" s="83">
        <v>19254.818061000002</v>
      </c>
      <c r="O83" s="85">
        <v>125.48</v>
      </c>
      <c r="P83" s="83">
        <v>24.160946105000001</v>
      </c>
      <c r="Q83" s="84">
        <f t="shared" si="1"/>
        <v>1.0340060881257087E-4</v>
      </c>
      <c r="R83" s="84">
        <f>P83/'סכום נכסי הקרן'!$C$42</f>
        <v>5.1724709402500738E-6</v>
      </c>
    </row>
    <row r="84" spans="2:18">
      <c r="B84" s="76" t="s">
        <v>3435</v>
      </c>
      <c r="C84" s="86" t="s">
        <v>3085</v>
      </c>
      <c r="D84" s="73" t="s">
        <v>3127</v>
      </c>
      <c r="E84" s="73"/>
      <c r="F84" s="73" t="s">
        <v>432</v>
      </c>
      <c r="G84" s="94">
        <v>41480</v>
      </c>
      <c r="H84" s="73" t="s">
        <v>318</v>
      </c>
      <c r="I84" s="83">
        <v>3.90999999997466</v>
      </c>
      <c r="J84" s="86" t="s">
        <v>348</v>
      </c>
      <c r="K84" s="86" t="s">
        <v>134</v>
      </c>
      <c r="L84" s="87">
        <v>5.0999999999999997E-2</v>
      </c>
      <c r="M84" s="87">
        <v>2.2699999999803971E-2</v>
      </c>
      <c r="N84" s="83">
        <v>16909.522314000002</v>
      </c>
      <c r="O84" s="85">
        <v>123.69</v>
      </c>
      <c r="P84" s="83">
        <v>20.915388582999999</v>
      </c>
      <c r="Q84" s="84">
        <f t="shared" si="1"/>
        <v>8.9510729573050128E-5</v>
      </c>
      <c r="R84" s="84">
        <f>P84/'סכום נכסי הקרן'!$C$42</f>
        <v>4.4776491441788947E-6</v>
      </c>
    </row>
    <row r="85" spans="2:18">
      <c r="B85" s="76" t="s">
        <v>3435</v>
      </c>
      <c r="C85" s="86" t="s">
        <v>3085</v>
      </c>
      <c r="D85" s="73" t="s">
        <v>3128</v>
      </c>
      <c r="E85" s="73"/>
      <c r="F85" s="73" t="s">
        <v>432</v>
      </c>
      <c r="G85" s="94">
        <v>41512</v>
      </c>
      <c r="H85" s="73" t="s">
        <v>318</v>
      </c>
      <c r="I85" s="83">
        <v>3.8200000000048808</v>
      </c>
      <c r="J85" s="86" t="s">
        <v>348</v>
      </c>
      <c r="K85" s="86" t="s">
        <v>134</v>
      </c>
      <c r="L85" s="87">
        <v>5.0999999999999997E-2</v>
      </c>
      <c r="M85" s="87">
        <v>3.7600000000065081E-2</v>
      </c>
      <c r="N85" s="83">
        <v>52718.499413999998</v>
      </c>
      <c r="O85" s="85">
        <v>116.6</v>
      </c>
      <c r="P85" s="83">
        <v>61.46977013499999</v>
      </c>
      <c r="Q85" s="84">
        <f t="shared" si="1"/>
        <v>2.6306965082846805E-4</v>
      </c>
      <c r="R85" s="84">
        <f>P85/'סכום נכסי הקרן'!$C$42</f>
        <v>1.315969160915188E-5</v>
      </c>
    </row>
    <row r="86" spans="2:18">
      <c r="B86" s="76" t="s">
        <v>3435</v>
      </c>
      <c r="C86" s="86" t="s">
        <v>3085</v>
      </c>
      <c r="D86" s="73" t="s">
        <v>3129</v>
      </c>
      <c r="E86" s="73"/>
      <c r="F86" s="73" t="s">
        <v>432</v>
      </c>
      <c r="G86" s="94">
        <v>40871</v>
      </c>
      <c r="H86" s="73" t="s">
        <v>318</v>
      </c>
      <c r="I86" s="83">
        <v>3.8799999999867887</v>
      </c>
      <c r="J86" s="86" t="s">
        <v>348</v>
      </c>
      <c r="K86" s="86" t="s">
        <v>134</v>
      </c>
      <c r="L86" s="87">
        <v>5.1879999999999996E-2</v>
      </c>
      <c r="M86" s="87">
        <v>2.7199999999891908E-2</v>
      </c>
      <c r="N86" s="83">
        <v>26531.175613000003</v>
      </c>
      <c r="O86" s="85">
        <v>125.53</v>
      </c>
      <c r="P86" s="83">
        <v>33.304583438000002</v>
      </c>
      <c r="Q86" s="84">
        <f t="shared" si="1"/>
        <v>1.4253225799901948E-4</v>
      </c>
      <c r="R86" s="84">
        <f>P86/'סכום נכסי הקרן'!$C$42</f>
        <v>7.1299769993087736E-6</v>
      </c>
    </row>
    <row r="87" spans="2:18">
      <c r="B87" s="76" t="s">
        <v>3435</v>
      </c>
      <c r="C87" s="86" t="s">
        <v>3085</v>
      </c>
      <c r="D87" s="73" t="s">
        <v>3130</v>
      </c>
      <c r="E87" s="73"/>
      <c r="F87" s="73" t="s">
        <v>432</v>
      </c>
      <c r="G87" s="94">
        <v>41547</v>
      </c>
      <c r="H87" s="73" t="s">
        <v>318</v>
      </c>
      <c r="I87" s="83">
        <v>3.8200000000369796</v>
      </c>
      <c r="J87" s="86" t="s">
        <v>348</v>
      </c>
      <c r="K87" s="86" t="s">
        <v>134</v>
      </c>
      <c r="L87" s="87">
        <v>5.0999999999999997E-2</v>
      </c>
      <c r="M87" s="87">
        <v>3.7700000000336381E-2</v>
      </c>
      <c r="N87" s="83">
        <v>38574.589425999999</v>
      </c>
      <c r="O87" s="85">
        <v>116.37</v>
      </c>
      <c r="P87" s="83">
        <v>44.889249337000003</v>
      </c>
      <c r="Q87" s="84">
        <f t="shared" si="1"/>
        <v>1.9211067689209985E-4</v>
      </c>
      <c r="R87" s="84">
        <f>P87/'סכום נכסי הקרן'!$C$42</f>
        <v>9.6100681122425928E-6</v>
      </c>
    </row>
    <row r="88" spans="2:18">
      <c r="B88" s="76" t="s">
        <v>3435</v>
      </c>
      <c r="C88" s="86" t="s">
        <v>3085</v>
      </c>
      <c r="D88" s="73" t="s">
        <v>3131</v>
      </c>
      <c r="E88" s="73"/>
      <c r="F88" s="73" t="s">
        <v>432</v>
      </c>
      <c r="G88" s="94">
        <v>41571</v>
      </c>
      <c r="H88" s="73" t="s">
        <v>318</v>
      </c>
      <c r="I88" s="83">
        <v>3.8999999999696189</v>
      </c>
      <c r="J88" s="86" t="s">
        <v>348</v>
      </c>
      <c r="K88" s="86" t="s">
        <v>134</v>
      </c>
      <c r="L88" s="87">
        <v>5.0999999999999997E-2</v>
      </c>
      <c r="M88" s="87">
        <v>2.3999999999913198E-2</v>
      </c>
      <c r="N88" s="83">
        <v>18808.785907000001</v>
      </c>
      <c r="O88" s="85">
        <v>122.5</v>
      </c>
      <c r="P88" s="83">
        <v>23.040762572999999</v>
      </c>
      <c r="Q88" s="84">
        <f t="shared" si="1"/>
        <v>9.8606605353962674E-5</v>
      </c>
      <c r="R88" s="84">
        <f>P88/'סכום נכסי הקרן'!$C$42</f>
        <v>4.9326576174672531E-6</v>
      </c>
    </row>
    <row r="89" spans="2:18">
      <c r="B89" s="76" t="s">
        <v>3435</v>
      </c>
      <c r="C89" s="86" t="s">
        <v>3085</v>
      </c>
      <c r="D89" s="73" t="s">
        <v>3132</v>
      </c>
      <c r="E89" s="73"/>
      <c r="F89" s="73" t="s">
        <v>432</v>
      </c>
      <c r="G89" s="94">
        <v>41597</v>
      </c>
      <c r="H89" s="73" t="s">
        <v>318</v>
      </c>
      <c r="I89" s="83">
        <v>3.9000000003375388</v>
      </c>
      <c r="J89" s="86" t="s">
        <v>348</v>
      </c>
      <c r="K89" s="86" t="s">
        <v>134</v>
      </c>
      <c r="L89" s="87">
        <v>5.0999999999999997E-2</v>
      </c>
      <c r="M89" s="87">
        <v>2.4300000001856469E-2</v>
      </c>
      <c r="N89" s="83">
        <v>4857.5479740000001</v>
      </c>
      <c r="O89" s="85">
        <v>121.98</v>
      </c>
      <c r="P89" s="83">
        <v>5.9252370299999999</v>
      </c>
      <c r="Q89" s="84">
        <f t="shared" si="1"/>
        <v>2.5357993581799319E-5</v>
      </c>
      <c r="R89" s="84">
        <f>P89/'סכום נכסי הקרן'!$C$42</f>
        <v>1.2684981878845448E-6</v>
      </c>
    </row>
    <row r="90" spans="2:18">
      <c r="B90" s="76" t="s">
        <v>3435</v>
      </c>
      <c r="C90" s="86" t="s">
        <v>3085</v>
      </c>
      <c r="D90" s="73" t="s">
        <v>3133</v>
      </c>
      <c r="E90" s="73"/>
      <c r="F90" s="73" t="s">
        <v>432</v>
      </c>
      <c r="G90" s="94">
        <v>41630</v>
      </c>
      <c r="H90" s="73" t="s">
        <v>318</v>
      </c>
      <c r="I90" s="83">
        <v>3.8799999999772874</v>
      </c>
      <c r="J90" s="86" t="s">
        <v>348</v>
      </c>
      <c r="K90" s="86" t="s">
        <v>134</v>
      </c>
      <c r="L90" s="87">
        <v>5.0999999999999997E-2</v>
      </c>
      <c r="M90" s="87">
        <v>2.7199999999868503E-2</v>
      </c>
      <c r="N90" s="83">
        <v>55263.214137000003</v>
      </c>
      <c r="O90" s="85">
        <v>121.1</v>
      </c>
      <c r="P90" s="83">
        <v>66.923753379000004</v>
      </c>
      <c r="Q90" s="84">
        <f t="shared" si="1"/>
        <v>2.864108389356033E-4</v>
      </c>
      <c r="R90" s="84">
        <f>P90/'סכום נכסי הקרן'!$C$42</f>
        <v>1.4327301921910404E-5</v>
      </c>
    </row>
    <row r="91" spans="2:18">
      <c r="B91" s="76" t="s">
        <v>3435</v>
      </c>
      <c r="C91" s="86" t="s">
        <v>3085</v>
      </c>
      <c r="D91" s="73" t="s">
        <v>3134</v>
      </c>
      <c r="E91" s="73"/>
      <c r="F91" s="73" t="s">
        <v>432</v>
      </c>
      <c r="G91" s="94">
        <v>41666</v>
      </c>
      <c r="H91" s="73" t="s">
        <v>318</v>
      </c>
      <c r="I91" s="83">
        <v>3.880000000049483</v>
      </c>
      <c r="J91" s="86" t="s">
        <v>348</v>
      </c>
      <c r="K91" s="86" t="s">
        <v>134</v>
      </c>
      <c r="L91" s="87">
        <v>5.0999999999999997E-2</v>
      </c>
      <c r="M91" s="87">
        <v>2.7200000000123709E-2</v>
      </c>
      <c r="N91" s="83">
        <v>10688.999299999999</v>
      </c>
      <c r="O91" s="85">
        <v>121</v>
      </c>
      <c r="P91" s="83">
        <v>12.933689097</v>
      </c>
      <c r="Q91" s="84">
        <f t="shared" si="1"/>
        <v>5.5351778072364106E-5</v>
      </c>
      <c r="R91" s="84">
        <f>P91/'סכום נכסי הקרן'!$C$42</f>
        <v>2.768895336868337E-6</v>
      </c>
    </row>
    <row r="92" spans="2:18">
      <c r="B92" s="76" t="s">
        <v>3435</v>
      </c>
      <c r="C92" s="86" t="s">
        <v>3085</v>
      </c>
      <c r="D92" s="73" t="s">
        <v>3135</v>
      </c>
      <c r="E92" s="73"/>
      <c r="F92" s="73" t="s">
        <v>432</v>
      </c>
      <c r="G92" s="94">
        <v>41696</v>
      </c>
      <c r="H92" s="73" t="s">
        <v>318</v>
      </c>
      <c r="I92" s="83">
        <v>3.8800000000479136</v>
      </c>
      <c r="J92" s="86" t="s">
        <v>348</v>
      </c>
      <c r="K92" s="86" t="s">
        <v>134</v>
      </c>
      <c r="L92" s="87">
        <v>5.0999999999999997E-2</v>
      </c>
      <c r="M92" s="87">
        <v>2.7200000000319417E-2</v>
      </c>
      <c r="N92" s="83">
        <v>10288.157861</v>
      </c>
      <c r="O92" s="85">
        <v>121.72</v>
      </c>
      <c r="P92" s="83">
        <v>12.522745205</v>
      </c>
      <c r="Q92" s="84">
        <f t="shared" si="1"/>
        <v>5.3593078374266854E-5</v>
      </c>
      <c r="R92" s="84">
        <f>P92/'סכום נכסי הקרן'!$C$42</f>
        <v>2.6809188424791796E-6</v>
      </c>
    </row>
    <row r="93" spans="2:18">
      <c r="B93" s="76" t="s">
        <v>3435</v>
      </c>
      <c r="C93" s="86" t="s">
        <v>3085</v>
      </c>
      <c r="D93" s="73" t="s">
        <v>3136</v>
      </c>
      <c r="E93" s="73"/>
      <c r="F93" s="73" t="s">
        <v>432</v>
      </c>
      <c r="G93" s="94">
        <v>41725</v>
      </c>
      <c r="H93" s="73" t="s">
        <v>318</v>
      </c>
      <c r="I93" s="83">
        <v>3.8799999999919965</v>
      </c>
      <c r="J93" s="86" t="s">
        <v>348</v>
      </c>
      <c r="K93" s="86" t="s">
        <v>134</v>
      </c>
      <c r="L93" s="87">
        <v>5.0999999999999997E-2</v>
      </c>
      <c r="M93" s="87">
        <v>2.7200000000080035E-2</v>
      </c>
      <c r="N93" s="83">
        <v>20489.180558</v>
      </c>
      <c r="O93" s="85">
        <v>121.96</v>
      </c>
      <c r="P93" s="83">
        <v>24.988604540000001</v>
      </c>
      <c r="Q93" s="84">
        <f t="shared" si="1"/>
        <v>1.0694270462686306E-4</v>
      </c>
      <c r="R93" s="84">
        <f>P93/'סכום נכסי הקרן'!$C$42</f>
        <v>5.3496593328273166E-6</v>
      </c>
    </row>
    <row r="94" spans="2:18">
      <c r="B94" s="76" t="s">
        <v>3435</v>
      </c>
      <c r="C94" s="86" t="s">
        <v>3085</v>
      </c>
      <c r="D94" s="73" t="s">
        <v>3137</v>
      </c>
      <c r="E94" s="73"/>
      <c r="F94" s="73" t="s">
        <v>432</v>
      </c>
      <c r="G94" s="94">
        <v>41787</v>
      </c>
      <c r="H94" s="73" t="s">
        <v>318</v>
      </c>
      <c r="I94" s="83">
        <v>3.8799999999846846</v>
      </c>
      <c r="J94" s="86" t="s">
        <v>348</v>
      </c>
      <c r="K94" s="86" t="s">
        <v>134</v>
      </c>
      <c r="L94" s="87">
        <v>5.0999999999999997E-2</v>
      </c>
      <c r="M94" s="87">
        <v>2.7199999999642635E-2</v>
      </c>
      <c r="N94" s="83">
        <v>12899.312291000002</v>
      </c>
      <c r="O94" s="85">
        <v>121.48</v>
      </c>
      <c r="P94" s="83">
        <v>15.670083923</v>
      </c>
      <c r="Q94" s="84">
        <f t="shared" si="1"/>
        <v>6.7062614631923119E-5</v>
      </c>
      <c r="R94" s="84">
        <f>P94/'סכום נכסי הקרן'!$C$42</f>
        <v>3.3547135683657602E-6</v>
      </c>
    </row>
    <row r="95" spans="2:18">
      <c r="B95" s="76" t="s">
        <v>3435</v>
      </c>
      <c r="C95" s="86" t="s">
        <v>3085</v>
      </c>
      <c r="D95" s="73" t="s">
        <v>3138</v>
      </c>
      <c r="E95" s="73"/>
      <c r="F95" s="73" t="s">
        <v>432</v>
      </c>
      <c r="G95" s="94">
        <v>41815</v>
      </c>
      <c r="H95" s="73" t="s">
        <v>318</v>
      </c>
      <c r="I95" s="83">
        <v>3.8799999999727359</v>
      </c>
      <c r="J95" s="86" t="s">
        <v>348</v>
      </c>
      <c r="K95" s="86" t="s">
        <v>134</v>
      </c>
      <c r="L95" s="87">
        <v>5.0999999999999997E-2</v>
      </c>
      <c r="M95" s="87">
        <v>2.7199999999363827E-2</v>
      </c>
      <c r="N95" s="83">
        <v>7252.6881869999997</v>
      </c>
      <c r="O95" s="85">
        <v>121.37</v>
      </c>
      <c r="P95" s="83">
        <v>8.8025877729999991</v>
      </c>
      <c r="Q95" s="84">
        <f t="shared" si="1"/>
        <v>3.7672073390616597E-5</v>
      </c>
      <c r="R95" s="84">
        <f>P95/'סכום נכסי הקרן'!$C$42</f>
        <v>1.8844928198163831E-6</v>
      </c>
    </row>
    <row r="96" spans="2:18">
      <c r="B96" s="76" t="s">
        <v>3435</v>
      </c>
      <c r="C96" s="86" t="s">
        <v>3085</v>
      </c>
      <c r="D96" s="73" t="s">
        <v>3139</v>
      </c>
      <c r="E96" s="73"/>
      <c r="F96" s="73" t="s">
        <v>432</v>
      </c>
      <c r="G96" s="94">
        <v>41836</v>
      </c>
      <c r="H96" s="73" t="s">
        <v>318</v>
      </c>
      <c r="I96" s="83">
        <v>3.8799999999463433</v>
      </c>
      <c r="J96" s="86" t="s">
        <v>348</v>
      </c>
      <c r="K96" s="86" t="s">
        <v>134</v>
      </c>
      <c r="L96" s="87">
        <v>5.0999999999999997E-2</v>
      </c>
      <c r="M96" s="87">
        <v>2.7199999999770044E-2</v>
      </c>
      <c r="N96" s="83">
        <v>21561.391636</v>
      </c>
      <c r="O96" s="85">
        <v>121.01</v>
      </c>
      <c r="P96" s="83">
        <v>26.091439754999996</v>
      </c>
      <c r="Q96" s="84">
        <f t="shared" si="1"/>
        <v>1.1166246320566073E-4</v>
      </c>
      <c r="R96" s="84">
        <f>P96/'סכום נכסי הקרן'!$C$42</f>
        <v>5.585758659264348E-6</v>
      </c>
    </row>
    <row r="97" spans="2:18">
      <c r="B97" s="76" t="s">
        <v>3435</v>
      </c>
      <c r="C97" s="86" t="s">
        <v>3085</v>
      </c>
      <c r="D97" s="73" t="s">
        <v>3140</v>
      </c>
      <c r="E97" s="73"/>
      <c r="F97" s="73" t="s">
        <v>432</v>
      </c>
      <c r="G97" s="94">
        <v>40903</v>
      </c>
      <c r="H97" s="73" t="s">
        <v>318</v>
      </c>
      <c r="I97" s="83">
        <v>3.8199999999951544</v>
      </c>
      <c r="J97" s="86" t="s">
        <v>348</v>
      </c>
      <c r="K97" s="86" t="s">
        <v>134</v>
      </c>
      <c r="L97" s="87">
        <v>5.2619999999999993E-2</v>
      </c>
      <c r="M97" s="87">
        <v>3.7399999999963657E-2</v>
      </c>
      <c r="N97" s="83">
        <v>27221.363952</v>
      </c>
      <c r="O97" s="85">
        <v>121.29</v>
      </c>
      <c r="P97" s="83">
        <v>33.016791687999998</v>
      </c>
      <c r="Q97" s="84">
        <f t="shared" si="1"/>
        <v>1.4130060746547199E-4</v>
      </c>
      <c r="R97" s="84">
        <f>P97/'סכום נכסי הקרן'!$C$42</f>
        <v>7.0683654027574825E-6</v>
      </c>
    </row>
    <row r="98" spans="2:18">
      <c r="B98" s="76" t="s">
        <v>3435</v>
      </c>
      <c r="C98" s="86" t="s">
        <v>3085</v>
      </c>
      <c r="D98" s="73" t="s">
        <v>3141</v>
      </c>
      <c r="E98" s="73"/>
      <c r="F98" s="73" t="s">
        <v>432</v>
      </c>
      <c r="G98" s="94">
        <v>41911</v>
      </c>
      <c r="H98" s="73" t="s">
        <v>318</v>
      </c>
      <c r="I98" s="83">
        <v>3.88000000010546</v>
      </c>
      <c r="J98" s="86" t="s">
        <v>348</v>
      </c>
      <c r="K98" s="86" t="s">
        <v>134</v>
      </c>
      <c r="L98" s="87">
        <v>5.0999999999999997E-2</v>
      </c>
      <c r="M98" s="87">
        <v>2.7200000000507766E-2</v>
      </c>
      <c r="N98" s="83">
        <v>8462.8166810000002</v>
      </c>
      <c r="O98" s="85">
        <v>121.01</v>
      </c>
      <c r="P98" s="83">
        <v>10.240854308999999</v>
      </c>
      <c r="Q98" s="84">
        <f t="shared" si="1"/>
        <v>4.3827363618525805E-5</v>
      </c>
      <c r="R98" s="84">
        <f>P98/'סכום נכסי הקרן'!$C$42</f>
        <v>2.1924026106608148E-6</v>
      </c>
    </row>
    <row r="99" spans="2:18">
      <c r="B99" s="76" t="s">
        <v>3435</v>
      </c>
      <c r="C99" s="86" t="s">
        <v>3085</v>
      </c>
      <c r="D99" s="73" t="s">
        <v>3142</v>
      </c>
      <c r="E99" s="73"/>
      <c r="F99" s="73" t="s">
        <v>432</v>
      </c>
      <c r="G99" s="94">
        <v>40933</v>
      </c>
      <c r="H99" s="73" t="s">
        <v>318</v>
      </c>
      <c r="I99" s="83">
        <v>3.8799999999914192</v>
      </c>
      <c r="J99" s="86" t="s">
        <v>348</v>
      </c>
      <c r="K99" s="86" t="s">
        <v>134</v>
      </c>
      <c r="L99" s="87">
        <v>5.1330999999999995E-2</v>
      </c>
      <c r="M99" s="87">
        <v>2.7199999999958681E-2</v>
      </c>
      <c r="N99" s="83">
        <v>100380.267108</v>
      </c>
      <c r="O99" s="85">
        <v>125.38</v>
      </c>
      <c r="P99" s="83">
        <v>125.856782641</v>
      </c>
      <c r="Q99" s="84">
        <f t="shared" si="1"/>
        <v>5.3862410402785016E-4</v>
      </c>
      <c r="R99" s="84">
        <f>P99/'סכום נכסי הקרן'!$C$42</f>
        <v>2.694391800779783E-5</v>
      </c>
    </row>
    <row r="100" spans="2:18">
      <c r="B100" s="76" t="s">
        <v>3435</v>
      </c>
      <c r="C100" s="86" t="s">
        <v>3085</v>
      </c>
      <c r="D100" s="73" t="s">
        <v>3143</v>
      </c>
      <c r="E100" s="73"/>
      <c r="F100" s="73" t="s">
        <v>432</v>
      </c>
      <c r="G100" s="94">
        <v>40993</v>
      </c>
      <c r="H100" s="73" t="s">
        <v>318</v>
      </c>
      <c r="I100" s="83">
        <v>3.8799999999923593</v>
      </c>
      <c r="J100" s="86" t="s">
        <v>348</v>
      </c>
      <c r="K100" s="86" t="s">
        <v>134</v>
      </c>
      <c r="L100" s="87">
        <v>5.1451999999999998E-2</v>
      </c>
      <c r="M100" s="87">
        <v>2.7099999999963164E-2</v>
      </c>
      <c r="N100" s="83">
        <v>58418.706665999998</v>
      </c>
      <c r="O100" s="85">
        <v>125.45</v>
      </c>
      <c r="P100" s="83">
        <v>73.286270036999994</v>
      </c>
      <c r="Q100" s="84">
        <f t="shared" si="1"/>
        <v>3.1364024018331254E-4</v>
      </c>
      <c r="R100" s="84">
        <f>P100/'סכום נכסי הקרן'!$C$42</f>
        <v>1.5689414662750109E-5</v>
      </c>
    </row>
    <row r="101" spans="2:18">
      <c r="B101" s="76" t="s">
        <v>3435</v>
      </c>
      <c r="C101" s="86" t="s">
        <v>3085</v>
      </c>
      <c r="D101" s="73" t="s">
        <v>3144</v>
      </c>
      <c r="E101" s="73"/>
      <c r="F101" s="73" t="s">
        <v>432</v>
      </c>
      <c r="G101" s="94">
        <v>41053</v>
      </c>
      <c r="H101" s="73" t="s">
        <v>318</v>
      </c>
      <c r="I101" s="83">
        <v>3.880000000004717</v>
      </c>
      <c r="J101" s="86" t="s">
        <v>348</v>
      </c>
      <c r="K101" s="86" t="s">
        <v>134</v>
      </c>
      <c r="L101" s="87">
        <v>5.0999999999999997E-2</v>
      </c>
      <c r="M101" s="87">
        <v>2.7200000000110067E-2</v>
      </c>
      <c r="N101" s="83">
        <v>41148.764509000001</v>
      </c>
      <c r="O101" s="85">
        <v>123.65</v>
      </c>
      <c r="P101" s="83">
        <v>50.880445101999996</v>
      </c>
      <c r="Q101" s="84">
        <f t="shared" si="1"/>
        <v>2.1775095136330916E-4</v>
      </c>
      <c r="R101" s="84">
        <f>P101/'סכום נכסי הקרן'!$C$42</f>
        <v>1.0892687007096164E-5</v>
      </c>
    </row>
    <row r="102" spans="2:18">
      <c r="B102" s="76" t="s">
        <v>3435</v>
      </c>
      <c r="C102" s="86" t="s">
        <v>3085</v>
      </c>
      <c r="D102" s="73" t="s">
        <v>3145</v>
      </c>
      <c r="E102" s="73"/>
      <c r="F102" s="73" t="s">
        <v>432</v>
      </c>
      <c r="G102" s="94">
        <v>41085</v>
      </c>
      <c r="H102" s="73" t="s">
        <v>318</v>
      </c>
      <c r="I102" s="83">
        <v>3.8799999999876111</v>
      </c>
      <c r="J102" s="86" t="s">
        <v>348</v>
      </c>
      <c r="K102" s="86" t="s">
        <v>134</v>
      </c>
      <c r="L102" s="87">
        <v>5.0999999999999997E-2</v>
      </c>
      <c r="M102" s="87">
        <v>2.7199999999888921E-2</v>
      </c>
      <c r="N102" s="83">
        <v>75716.575396</v>
      </c>
      <c r="O102" s="85">
        <v>123.65</v>
      </c>
      <c r="P102" s="83">
        <v>93.623541156999991</v>
      </c>
      <c r="Q102" s="84">
        <f t="shared" si="1"/>
        <v>4.0067682419188047E-4</v>
      </c>
      <c r="R102" s="84">
        <f>P102/'סכום נכסי הקרן'!$C$42</f>
        <v>2.0043298133001204E-5</v>
      </c>
    </row>
    <row r="103" spans="2:18">
      <c r="B103" s="76" t="s">
        <v>3435</v>
      </c>
      <c r="C103" s="86" t="s">
        <v>3085</v>
      </c>
      <c r="D103" s="73" t="s">
        <v>3146</v>
      </c>
      <c r="E103" s="73"/>
      <c r="F103" s="73" t="s">
        <v>432</v>
      </c>
      <c r="G103" s="94">
        <v>41115</v>
      </c>
      <c r="H103" s="73" t="s">
        <v>318</v>
      </c>
      <c r="I103" s="83">
        <v>3.8800000000115378</v>
      </c>
      <c r="J103" s="86" t="s">
        <v>348</v>
      </c>
      <c r="K103" s="86" t="s">
        <v>134</v>
      </c>
      <c r="L103" s="87">
        <v>5.0999999999999997E-2</v>
      </c>
      <c r="M103" s="87">
        <v>2.7400000000009611E-2</v>
      </c>
      <c r="N103" s="83">
        <v>33576.540398999998</v>
      </c>
      <c r="O103" s="85">
        <v>123.9</v>
      </c>
      <c r="P103" s="83">
        <v>41.601332004000007</v>
      </c>
      <c r="Q103" s="84">
        <f t="shared" si="1"/>
        <v>1.7803951210905984E-4</v>
      </c>
      <c r="R103" s="84">
        <f>P103/'סכום נכסי הקרן'!$C$42</f>
        <v>8.9061777602266374E-6</v>
      </c>
    </row>
    <row r="104" spans="2:18">
      <c r="B104" s="76" t="s">
        <v>3435</v>
      </c>
      <c r="C104" s="86" t="s">
        <v>3085</v>
      </c>
      <c r="D104" s="73" t="s">
        <v>3147</v>
      </c>
      <c r="E104" s="73"/>
      <c r="F104" s="73" t="s">
        <v>432</v>
      </c>
      <c r="G104" s="94">
        <v>41179</v>
      </c>
      <c r="H104" s="73" t="s">
        <v>318</v>
      </c>
      <c r="I104" s="83">
        <v>3.8800000000000003</v>
      </c>
      <c r="J104" s="86" t="s">
        <v>348</v>
      </c>
      <c r="K104" s="86" t="s">
        <v>134</v>
      </c>
      <c r="L104" s="87">
        <v>5.0999999999999997E-2</v>
      </c>
      <c r="M104" s="87">
        <v>2.7200000000000005E-2</v>
      </c>
      <c r="N104" s="83">
        <v>42340.020221999992</v>
      </c>
      <c r="O104" s="85">
        <v>122.61</v>
      </c>
      <c r="P104" s="83">
        <v>51.913099299999992</v>
      </c>
      <c r="Q104" s="84">
        <f t="shared" si="1"/>
        <v>2.2217035912582058E-4</v>
      </c>
      <c r="R104" s="84">
        <f>P104/'סכום נכסי הקרן'!$C$42</f>
        <v>1.1113761703727223E-5</v>
      </c>
    </row>
    <row r="105" spans="2:18">
      <c r="B105" s="76" t="s">
        <v>3436</v>
      </c>
      <c r="C105" s="86" t="s">
        <v>3084</v>
      </c>
      <c r="D105" s="73">
        <v>4099</v>
      </c>
      <c r="E105" s="73"/>
      <c r="F105" s="73" t="s">
        <v>435</v>
      </c>
      <c r="G105" s="94">
        <v>42052</v>
      </c>
      <c r="H105" s="73" t="s">
        <v>132</v>
      </c>
      <c r="I105" s="83">
        <v>4.3499999999976096</v>
      </c>
      <c r="J105" s="86" t="s">
        <v>562</v>
      </c>
      <c r="K105" s="86" t="s">
        <v>134</v>
      </c>
      <c r="L105" s="87">
        <v>2.9779E-2</v>
      </c>
      <c r="M105" s="87">
        <v>3.4299999999991122E-2</v>
      </c>
      <c r="N105" s="83">
        <v>271268.95866499998</v>
      </c>
      <c r="O105" s="85">
        <v>107.96</v>
      </c>
      <c r="P105" s="83">
        <v>292.86196978200002</v>
      </c>
      <c r="Q105" s="84">
        <f t="shared" si="1"/>
        <v>1.2533493449265543E-3</v>
      </c>
      <c r="R105" s="84">
        <f>P105/'סכום נכסי הקרן'!$C$42</f>
        <v>6.2697049263658799E-5</v>
      </c>
    </row>
    <row r="106" spans="2:18">
      <c r="B106" s="76" t="s">
        <v>3436</v>
      </c>
      <c r="C106" s="86" t="s">
        <v>3084</v>
      </c>
      <c r="D106" s="73" t="s">
        <v>3148</v>
      </c>
      <c r="E106" s="73"/>
      <c r="F106" s="73" t="s">
        <v>435</v>
      </c>
      <c r="G106" s="94">
        <v>42054</v>
      </c>
      <c r="H106" s="73" t="s">
        <v>132</v>
      </c>
      <c r="I106" s="83">
        <v>4.3500000000181114</v>
      </c>
      <c r="J106" s="86" t="s">
        <v>562</v>
      </c>
      <c r="K106" s="86" t="s">
        <v>134</v>
      </c>
      <c r="L106" s="87">
        <v>2.9779E-2</v>
      </c>
      <c r="M106" s="87">
        <v>3.4300000000808961E-2</v>
      </c>
      <c r="N106" s="83">
        <v>7671.633648</v>
      </c>
      <c r="O106" s="85">
        <v>107.96</v>
      </c>
      <c r="P106" s="83">
        <v>8.282295830999999</v>
      </c>
      <c r="Q106" s="84">
        <f t="shared" si="1"/>
        <v>3.5445401333600525E-5</v>
      </c>
      <c r="R106" s="84">
        <f>P106/'סכום נכסי הקרן'!$C$42</f>
        <v>1.7731066622236409E-6</v>
      </c>
    </row>
    <row r="107" spans="2:18">
      <c r="B107" s="76" t="s">
        <v>3437</v>
      </c>
      <c r="C107" s="86" t="s">
        <v>3084</v>
      </c>
      <c r="D107" s="73">
        <v>9079</v>
      </c>
      <c r="E107" s="73"/>
      <c r="F107" s="73" t="s">
        <v>3113</v>
      </c>
      <c r="G107" s="94">
        <v>44705</v>
      </c>
      <c r="H107" s="73" t="s">
        <v>3083</v>
      </c>
      <c r="I107" s="83">
        <v>7.959999999998054</v>
      </c>
      <c r="J107" s="86" t="s">
        <v>338</v>
      </c>
      <c r="K107" s="86" t="s">
        <v>134</v>
      </c>
      <c r="L107" s="87">
        <v>2.3671999999999999E-2</v>
      </c>
      <c r="M107" s="87">
        <v>2.5899999999998181E-2</v>
      </c>
      <c r="N107" s="83">
        <v>1127201.4844829999</v>
      </c>
      <c r="O107" s="85">
        <v>102.14</v>
      </c>
      <c r="P107" s="83">
        <v>1151.3234869190001</v>
      </c>
      <c r="Q107" s="84">
        <f t="shared" si="1"/>
        <v>4.9272718448306217E-3</v>
      </c>
      <c r="R107" s="84">
        <f>P107/'סכום נכסי הקרן'!$C$42</f>
        <v>2.4647988754395318E-4</v>
      </c>
    </row>
    <row r="108" spans="2:18">
      <c r="B108" s="76" t="s">
        <v>3437</v>
      </c>
      <c r="C108" s="86" t="s">
        <v>3084</v>
      </c>
      <c r="D108" s="73">
        <v>9017</v>
      </c>
      <c r="E108" s="73"/>
      <c r="F108" s="73" t="s">
        <v>3113</v>
      </c>
      <c r="G108" s="94">
        <v>44651</v>
      </c>
      <c r="H108" s="73" t="s">
        <v>3083</v>
      </c>
      <c r="I108" s="83">
        <v>8.0400000000016991</v>
      </c>
      <c r="J108" s="86" t="s">
        <v>338</v>
      </c>
      <c r="K108" s="86" t="s">
        <v>134</v>
      </c>
      <c r="L108" s="87">
        <v>1.797E-2</v>
      </c>
      <c r="M108" s="87">
        <v>4.2200000000010146E-2</v>
      </c>
      <c r="N108" s="83">
        <v>2761769.5611</v>
      </c>
      <c r="O108" s="85">
        <v>87.01</v>
      </c>
      <c r="P108" s="83">
        <v>2403.0156614980001</v>
      </c>
      <c r="Q108" s="84">
        <f t="shared" si="1"/>
        <v>1.0284087440334776E-2</v>
      </c>
      <c r="R108" s="84">
        <f>P108/'סכום נכסי הקרן'!$C$42</f>
        <v>5.1444710087292385E-4</v>
      </c>
    </row>
    <row r="109" spans="2:18">
      <c r="B109" s="76" t="s">
        <v>3437</v>
      </c>
      <c r="C109" s="86" t="s">
        <v>3084</v>
      </c>
      <c r="D109" s="73">
        <v>9080</v>
      </c>
      <c r="E109" s="73"/>
      <c r="F109" s="73" t="s">
        <v>3113</v>
      </c>
      <c r="G109" s="94">
        <v>44705</v>
      </c>
      <c r="H109" s="73" t="s">
        <v>3083</v>
      </c>
      <c r="I109" s="83">
        <v>7.6000000000000005</v>
      </c>
      <c r="J109" s="86" t="s">
        <v>338</v>
      </c>
      <c r="K109" s="86" t="s">
        <v>134</v>
      </c>
      <c r="L109" s="87">
        <v>2.3184999999999997E-2</v>
      </c>
      <c r="M109" s="87">
        <v>2.8199999999999999E-2</v>
      </c>
      <c r="N109" s="83">
        <v>801087.77506799996</v>
      </c>
      <c r="O109" s="85">
        <v>100.14</v>
      </c>
      <c r="P109" s="83">
        <v>802.20931284999995</v>
      </c>
      <c r="Q109" s="84">
        <f t="shared" si="1"/>
        <v>3.4331822513621771E-3</v>
      </c>
      <c r="R109" s="84">
        <f>P109/'סכום נכסי הקרן'!$C$42</f>
        <v>1.7174014381232794E-4</v>
      </c>
    </row>
    <row r="110" spans="2:18">
      <c r="B110" s="76" t="s">
        <v>3437</v>
      </c>
      <c r="C110" s="86" t="s">
        <v>3084</v>
      </c>
      <c r="D110" s="73">
        <v>9019</v>
      </c>
      <c r="E110" s="73"/>
      <c r="F110" s="73" t="s">
        <v>3113</v>
      </c>
      <c r="G110" s="94">
        <v>44651</v>
      </c>
      <c r="H110" s="73" t="s">
        <v>3083</v>
      </c>
      <c r="I110" s="83">
        <v>7.6200000000016104</v>
      </c>
      <c r="J110" s="86" t="s">
        <v>338</v>
      </c>
      <c r="K110" s="86" t="s">
        <v>134</v>
      </c>
      <c r="L110" s="87">
        <v>1.8769999999999998E-2</v>
      </c>
      <c r="M110" s="87">
        <v>4.6100000000010785E-2</v>
      </c>
      <c r="N110" s="83">
        <v>1706045.4384679999</v>
      </c>
      <c r="O110" s="85">
        <v>85.9</v>
      </c>
      <c r="P110" s="83">
        <v>1465.4930175219999</v>
      </c>
      <c r="Q110" s="84">
        <f t="shared" si="1"/>
        <v>6.2718102827516069E-3</v>
      </c>
      <c r="R110" s="84">
        <f>P110/'סכום נכסי הקרן'!$C$42</f>
        <v>3.1373854373621749E-4</v>
      </c>
    </row>
    <row r="111" spans="2:18">
      <c r="B111" s="76" t="s">
        <v>3438</v>
      </c>
      <c r="C111" s="86" t="s">
        <v>3084</v>
      </c>
      <c r="D111" s="73">
        <v>4100</v>
      </c>
      <c r="E111" s="73"/>
      <c r="F111" s="73" t="s">
        <v>435</v>
      </c>
      <c r="G111" s="94">
        <v>42052</v>
      </c>
      <c r="H111" s="73" t="s">
        <v>132</v>
      </c>
      <c r="I111" s="83">
        <v>4.4299999999986426</v>
      </c>
      <c r="J111" s="86" t="s">
        <v>562</v>
      </c>
      <c r="K111" s="86" t="s">
        <v>134</v>
      </c>
      <c r="L111" s="87">
        <v>2.9779E-2</v>
      </c>
      <c r="M111" s="87">
        <v>1.9700000000002264E-2</v>
      </c>
      <c r="N111" s="83">
        <v>307672.385434</v>
      </c>
      <c r="O111" s="85">
        <v>114.92</v>
      </c>
      <c r="P111" s="83">
        <v>353.577107136</v>
      </c>
      <c r="Q111" s="84">
        <f t="shared" si="1"/>
        <v>1.5131894248331629E-3</v>
      </c>
      <c r="R111" s="84">
        <f>P111/'סכום נכסי הקרן'!$C$42</f>
        <v>7.5695186101183793E-5</v>
      </c>
    </row>
    <row r="112" spans="2:18">
      <c r="B112" s="76" t="s">
        <v>3439</v>
      </c>
      <c r="C112" s="86" t="s">
        <v>3085</v>
      </c>
      <c r="D112" s="73" t="s">
        <v>3149</v>
      </c>
      <c r="E112" s="73"/>
      <c r="F112" s="73" t="s">
        <v>435</v>
      </c>
      <c r="G112" s="94">
        <v>41767</v>
      </c>
      <c r="H112" s="73" t="s">
        <v>132</v>
      </c>
      <c r="I112" s="83">
        <v>4.720000000008679</v>
      </c>
      <c r="J112" s="86" t="s">
        <v>562</v>
      </c>
      <c r="K112" s="86" t="s">
        <v>134</v>
      </c>
      <c r="L112" s="87">
        <v>5.3499999999999999E-2</v>
      </c>
      <c r="M112" s="87">
        <v>2.6500000000108485E-2</v>
      </c>
      <c r="N112" s="83">
        <v>18624.483651999999</v>
      </c>
      <c r="O112" s="85">
        <v>123.73</v>
      </c>
      <c r="P112" s="83">
        <v>23.044072414999999</v>
      </c>
      <c r="Q112" s="84">
        <f t="shared" si="1"/>
        <v>9.8620770348842687E-5</v>
      </c>
      <c r="R112" s="84">
        <f>P112/'סכום נכסי הקרן'!$C$42</f>
        <v>4.9333662015387296E-6</v>
      </c>
    </row>
    <row r="113" spans="2:18">
      <c r="B113" s="76" t="s">
        <v>3439</v>
      </c>
      <c r="C113" s="86" t="s">
        <v>3085</v>
      </c>
      <c r="D113" s="73" t="s">
        <v>3150</v>
      </c>
      <c r="E113" s="73"/>
      <c r="F113" s="73" t="s">
        <v>435</v>
      </c>
      <c r="G113" s="94">
        <v>41269</v>
      </c>
      <c r="H113" s="73" t="s">
        <v>132</v>
      </c>
      <c r="I113" s="83">
        <v>4.780000000003481</v>
      </c>
      <c r="J113" s="86" t="s">
        <v>562</v>
      </c>
      <c r="K113" s="86" t="s">
        <v>134</v>
      </c>
      <c r="L113" s="87">
        <v>5.3499999999999999E-2</v>
      </c>
      <c r="M113" s="87">
        <v>1.8399999999980109E-2</v>
      </c>
      <c r="N113" s="83">
        <v>92499.589527000004</v>
      </c>
      <c r="O113" s="85">
        <v>130.44</v>
      </c>
      <c r="P113" s="83">
        <v>120.65645881100001</v>
      </c>
      <c r="Q113" s="84">
        <f t="shared" si="1"/>
        <v>5.1636849169761775E-4</v>
      </c>
      <c r="R113" s="84">
        <f>P113/'סכום נכסי הקרן'!$C$42</f>
        <v>2.5830612106047636E-5</v>
      </c>
    </row>
    <row r="114" spans="2:18">
      <c r="B114" s="76" t="s">
        <v>3439</v>
      </c>
      <c r="C114" s="86" t="s">
        <v>3085</v>
      </c>
      <c r="D114" s="73" t="s">
        <v>3151</v>
      </c>
      <c r="E114" s="73"/>
      <c r="F114" s="73" t="s">
        <v>435</v>
      </c>
      <c r="G114" s="94">
        <v>41767</v>
      </c>
      <c r="H114" s="73" t="s">
        <v>132</v>
      </c>
      <c r="I114" s="83">
        <v>5.3999999999334607</v>
      </c>
      <c r="J114" s="86" t="s">
        <v>562</v>
      </c>
      <c r="K114" s="86" t="s">
        <v>134</v>
      </c>
      <c r="L114" s="87">
        <v>5.3499999999999999E-2</v>
      </c>
      <c r="M114" s="87">
        <v>3.0100000000011087E-2</v>
      </c>
      <c r="N114" s="83">
        <v>14575.683779000003</v>
      </c>
      <c r="O114" s="85">
        <v>123.73</v>
      </c>
      <c r="P114" s="83">
        <v>18.034492598</v>
      </c>
      <c r="Q114" s="84">
        <f t="shared" si="1"/>
        <v>7.7181477337640164E-5</v>
      </c>
      <c r="R114" s="84">
        <f>P114/'סכום נכסי הקרן'!$C$42</f>
        <v>3.8608955328121683E-6</v>
      </c>
    </row>
    <row r="115" spans="2:18">
      <c r="B115" s="76" t="s">
        <v>3439</v>
      </c>
      <c r="C115" s="86" t="s">
        <v>3085</v>
      </c>
      <c r="D115" s="73" t="s">
        <v>3152</v>
      </c>
      <c r="E115" s="73"/>
      <c r="F115" s="73" t="s">
        <v>435</v>
      </c>
      <c r="G115" s="94">
        <v>41767</v>
      </c>
      <c r="H115" s="73" t="s">
        <v>132</v>
      </c>
      <c r="I115" s="83">
        <v>4.7199999999757001</v>
      </c>
      <c r="J115" s="86" t="s">
        <v>562</v>
      </c>
      <c r="K115" s="86" t="s">
        <v>134</v>
      </c>
      <c r="L115" s="87">
        <v>5.3499999999999999E-2</v>
      </c>
      <c r="M115" s="87">
        <v>2.6499999999696232E-2</v>
      </c>
      <c r="N115" s="83">
        <v>18624.482803999999</v>
      </c>
      <c r="O115" s="85">
        <v>123.73</v>
      </c>
      <c r="P115" s="83">
        <v>23.044071398</v>
      </c>
      <c r="Q115" s="84">
        <f t="shared" si="1"/>
        <v>9.8620765996429549E-5</v>
      </c>
      <c r="R115" s="84">
        <f>P115/'סכום נכסי הקרן'!$C$42</f>
        <v>4.9333659838153463E-6</v>
      </c>
    </row>
    <row r="116" spans="2:18">
      <c r="B116" s="76" t="s">
        <v>3439</v>
      </c>
      <c r="C116" s="86" t="s">
        <v>3085</v>
      </c>
      <c r="D116" s="73" t="s">
        <v>3153</v>
      </c>
      <c r="E116" s="73"/>
      <c r="F116" s="73" t="s">
        <v>435</v>
      </c>
      <c r="G116" s="94">
        <v>41269</v>
      </c>
      <c r="H116" s="73" t="s">
        <v>132</v>
      </c>
      <c r="I116" s="83">
        <v>4.7800000000006237</v>
      </c>
      <c r="J116" s="86" t="s">
        <v>562</v>
      </c>
      <c r="K116" s="86" t="s">
        <v>134</v>
      </c>
      <c r="L116" s="87">
        <v>5.3499999999999999E-2</v>
      </c>
      <c r="M116" s="87">
        <v>1.8400000000018721E-2</v>
      </c>
      <c r="N116" s="83">
        <v>98280.808405000003</v>
      </c>
      <c r="O116" s="85">
        <v>130.44</v>
      </c>
      <c r="P116" s="83">
        <v>128.19748041400001</v>
      </c>
      <c r="Q116" s="84">
        <f t="shared" si="1"/>
        <v>5.4864149216002855E-4</v>
      </c>
      <c r="R116" s="84">
        <f>P116/'סכום נכסי הקרן'!$C$42</f>
        <v>2.7445023848526688E-5</v>
      </c>
    </row>
    <row r="117" spans="2:18">
      <c r="B117" s="76" t="s">
        <v>3439</v>
      </c>
      <c r="C117" s="86" t="s">
        <v>3085</v>
      </c>
      <c r="D117" s="73" t="s">
        <v>3154</v>
      </c>
      <c r="E117" s="73"/>
      <c r="F117" s="73" t="s">
        <v>435</v>
      </c>
      <c r="G117" s="94">
        <v>41281</v>
      </c>
      <c r="H117" s="73" t="s">
        <v>132</v>
      </c>
      <c r="I117" s="83">
        <v>4.7800000000086724</v>
      </c>
      <c r="J117" s="86" t="s">
        <v>562</v>
      </c>
      <c r="K117" s="86" t="s">
        <v>134</v>
      </c>
      <c r="L117" s="87">
        <v>5.3499999999999999E-2</v>
      </c>
      <c r="M117" s="87">
        <v>1.8500000000030974E-2</v>
      </c>
      <c r="N117" s="83">
        <v>123819.64053999999</v>
      </c>
      <c r="O117" s="85">
        <v>130.38</v>
      </c>
      <c r="P117" s="83">
        <v>161.43604027000001</v>
      </c>
      <c r="Q117" s="84">
        <f t="shared" si="1"/>
        <v>6.9089119174659517E-4</v>
      </c>
      <c r="R117" s="84">
        <f>P117/'סכום נכסי הקרן'!$C$42</f>
        <v>3.4560866258164092E-5</v>
      </c>
    </row>
    <row r="118" spans="2:18">
      <c r="B118" s="76" t="s">
        <v>3439</v>
      </c>
      <c r="C118" s="86" t="s">
        <v>3085</v>
      </c>
      <c r="D118" s="73" t="s">
        <v>3155</v>
      </c>
      <c r="E118" s="73"/>
      <c r="F118" s="73" t="s">
        <v>435</v>
      </c>
      <c r="G118" s="94">
        <v>41767</v>
      </c>
      <c r="H118" s="73" t="s">
        <v>132</v>
      </c>
      <c r="I118" s="83">
        <v>4.7199999999674693</v>
      </c>
      <c r="J118" s="86" t="s">
        <v>562</v>
      </c>
      <c r="K118" s="86" t="s">
        <v>134</v>
      </c>
      <c r="L118" s="87">
        <v>5.3499999999999999E-2</v>
      </c>
      <c r="M118" s="87">
        <v>2.6499999999593373E-2</v>
      </c>
      <c r="N118" s="83">
        <v>21863.523464999998</v>
      </c>
      <c r="O118" s="85">
        <v>123.73</v>
      </c>
      <c r="P118" s="83">
        <v>27.051736353999999</v>
      </c>
      <c r="Q118" s="84">
        <f t="shared" si="1"/>
        <v>1.1577220512328758E-4</v>
      </c>
      <c r="R118" s="84">
        <f>P118/'סכום נכסי הקרן'!$C$42</f>
        <v>5.7913427548027499E-6</v>
      </c>
    </row>
    <row r="119" spans="2:18">
      <c r="B119" s="76" t="s">
        <v>3439</v>
      </c>
      <c r="C119" s="86" t="s">
        <v>3085</v>
      </c>
      <c r="D119" s="73" t="s">
        <v>3156</v>
      </c>
      <c r="E119" s="73"/>
      <c r="F119" s="73" t="s">
        <v>435</v>
      </c>
      <c r="G119" s="94">
        <v>41281</v>
      </c>
      <c r="H119" s="73" t="s">
        <v>132</v>
      </c>
      <c r="I119" s="83">
        <v>4.7800000000055034</v>
      </c>
      <c r="J119" s="86" t="s">
        <v>562</v>
      </c>
      <c r="K119" s="86" t="s">
        <v>134</v>
      </c>
      <c r="L119" s="87">
        <v>5.3499999999999999E-2</v>
      </c>
      <c r="M119" s="87">
        <v>1.8500000000068795E-2</v>
      </c>
      <c r="N119" s="83">
        <v>89192.114149999994</v>
      </c>
      <c r="O119" s="85">
        <v>130.38</v>
      </c>
      <c r="P119" s="83">
        <v>116.28867341200001</v>
      </c>
      <c r="Q119" s="84">
        <f t="shared" si="1"/>
        <v>4.9767585990014875E-4</v>
      </c>
      <c r="R119" s="84">
        <f>P119/'סכום נכסי הקרן'!$C$42</f>
        <v>2.4895539325727136E-5</v>
      </c>
    </row>
    <row r="120" spans="2:18">
      <c r="B120" s="76" t="s">
        <v>3439</v>
      </c>
      <c r="C120" s="86" t="s">
        <v>3085</v>
      </c>
      <c r="D120" s="73" t="s">
        <v>3157</v>
      </c>
      <c r="E120" s="73"/>
      <c r="F120" s="73" t="s">
        <v>435</v>
      </c>
      <c r="G120" s="94">
        <v>41767</v>
      </c>
      <c r="H120" s="73" t="s">
        <v>132</v>
      </c>
      <c r="I120" s="83">
        <v>4.7199999999655127</v>
      </c>
      <c r="J120" s="86" t="s">
        <v>562</v>
      </c>
      <c r="K120" s="86" t="s">
        <v>134</v>
      </c>
      <c r="L120" s="87">
        <v>5.3499999999999999E-2</v>
      </c>
      <c r="M120" s="87">
        <v>2.6499999999909245E-2</v>
      </c>
      <c r="N120" s="83">
        <v>17810.640243999998</v>
      </c>
      <c r="O120" s="85">
        <v>123.73</v>
      </c>
      <c r="P120" s="83">
        <v>22.037104208000002</v>
      </c>
      <c r="Q120" s="84">
        <f t="shared" si="1"/>
        <v>9.4311289867150992E-5</v>
      </c>
      <c r="R120" s="84">
        <f>P120/'סכום נכסי הקרן'!$C$42</f>
        <v>4.7177904634932186E-6</v>
      </c>
    </row>
    <row r="121" spans="2:18">
      <c r="B121" s="76" t="s">
        <v>3439</v>
      </c>
      <c r="C121" s="86" t="s">
        <v>3085</v>
      </c>
      <c r="D121" s="73" t="s">
        <v>3158</v>
      </c>
      <c r="E121" s="73"/>
      <c r="F121" s="73" t="s">
        <v>435</v>
      </c>
      <c r="G121" s="94">
        <v>41281</v>
      </c>
      <c r="H121" s="73" t="s">
        <v>132</v>
      </c>
      <c r="I121" s="83">
        <v>4.780000000002004</v>
      </c>
      <c r="J121" s="86" t="s">
        <v>562</v>
      </c>
      <c r="K121" s="86" t="s">
        <v>134</v>
      </c>
      <c r="L121" s="87">
        <v>5.3499999999999999E-2</v>
      </c>
      <c r="M121" s="87">
        <v>1.8500000000007157E-2</v>
      </c>
      <c r="N121" s="83">
        <v>107117.983293</v>
      </c>
      <c r="O121" s="85">
        <v>130.38</v>
      </c>
      <c r="P121" s="83">
        <v>139.66042047400001</v>
      </c>
      <c r="Q121" s="84">
        <f t="shared" si="1"/>
        <v>5.9769896597893337E-4</v>
      </c>
      <c r="R121" s="84">
        <f>P121/'סכום נכסי הקרן'!$C$42</f>
        <v>2.9899055412212362E-5</v>
      </c>
    </row>
    <row r="122" spans="2:18">
      <c r="B122" s="76" t="s">
        <v>3440</v>
      </c>
      <c r="C122" s="86" t="s">
        <v>3084</v>
      </c>
      <c r="D122" s="73">
        <v>9533</v>
      </c>
      <c r="E122" s="73"/>
      <c r="F122" s="73" t="s">
        <v>3113</v>
      </c>
      <c r="G122" s="94">
        <v>45015</v>
      </c>
      <c r="H122" s="73" t="s">
        <v>3083</v>
      </c>
      <c r="I122" s="83">
        <v>4.3400000000023011</v>
      </c>
      <c r="J122" s="86" t="s">
        <v>520</v>
      </c>
      <c r="K122" s="86" t="s">
        <v>134</v>
      </c>
      <c r="L122" s="87">
        <v>3.3593000000000005E-2</v>
      </c>
      <c r="M122" s="87">
        <v>3.5000000000023478E-2</v>
      </c>
      <c r="N122" s="83">
        <v>856482.45952300017</v>
      </c>
      <c r="O122" s="85">
        <v>99.45</v>
      </c>
      <c r="P122" s="83">
        <v>851.767051756</v>
      </c>
      <c r="Q122" s="84">
        <f t="shared" si="1"/>
        <v>3.6452724713388852E-3</v>
      </c>
      <c r="R122" s="84">
        <f>P122/'סכום נכסי הקרן'!$C$42</f>
        <v>1.8234966064340676E-4</v>
      </c>
    </row>
    <row r="123" spans="2:18">
      <c r="B123" s="76" t="s">
        <v>3441</v>
      </c>
      <c r="C123" s="86" t="s">
        <v>3085</v>
      </c>
      <c r="D123" s="73" t="s">
        <v>3159</v>
      </c>
      <c r="E123" s="73"/>
      <c r="F123" s="73" t="s">
        <v>3113</v>
      </c>
      <c r="G123" s="94">
        <v>44748</v>
      </c>
      <c r="H123" s="73" t="s">
        <v>3083</v>
      </c>
      <c r="I123" s="83">
        <v>2.0799999999999779</v>
      </c>
      <c r="J123" s="86" t="s">
        <v>338</v>
      </c>
      <c r="K123" s="86" t="s">
        <v>134</v>
      </c>
      <c r="L123" s="87">
        <v>7.0660000000000001E-2</v>
      </c>
      <c r="M123" s="87">
        <v>9.3600000000001765E-2</v>
      </c>
      <c r="N123" s="83">
        <v>9269601.9088599999</v>
      </c>
      <c r="O123" s="85">
        <v>97.51</v>
      </c>
      <c r="P123" s="83">
        <v>9038.7808018399992</v>
      </c>
      <c r="Q123" s="84">
        <f t="shared" si="1"/>
        <v>3.8682898996253254E-2</v>
      </c>
      <c r="R123" s="84">
        <f>P123/'סכום נכסי הקרן'!$C$42</f>
        <v>1.9350579579800629E-3</v>
      </c>
    </row>
    <row r="124" spans="2:18">
      <c r="B124" s="76" t="s">
        <v>3442</v>
      </c>
      <c r="C124" s="86" t="s">
        <v>3085</v>
      </c>
      <c r="D124" s="73">
        <v>7127</v>
      </c>
      <c r="E124" s="73"/>
      <c r="F124" s="73" t="s">
        <v>3113</v>
      </c>
      <c r="G124" s="94">
        <v>43631</v>
      </c>
      <c r="H124" s="73" t="s">
        <v>3083</v>
      </c>
      <c r="I124" s="83">
        <v>5.1000000000024146</v>
      </c>
      <c r="J124" s="86" t="s">
        <v>338</v>
      </c>
      <c r="K124" s="86" t="s">
        <v>134</v>
      </c>
      <c r="L124" s="87">
        <v>3.1E-2</v>
      </c>
      <c r="M124" s="87">
        <v>3.1300000000010458E-2</v>
      </c>
      <c r="N124" s="83">
        <v>570497.19946999999</v>
      </c>
      <c r="O124" s="85">
        <v>108.9</v>
      </c>
      <c r="P124" s="83">
        <v>621.27141809499994</v>
      </c>
      <c r="Q124" s="84">
        <f t="shared" si="1"/>
        <v>2.658829773871235E-3</v>
      </c>
      <c r="R124" s="84">
        <f>P124/'סכום נכסי הקרן'!$C$42</f>
        <v>1.3300424338264302E-4</v>
      </c>
    </row>
    <row r="125" spans="2:18">
      <c r="B125" s="76" t="s">
        <v>3442</v>
      </c>
      <c r="C125" s="86" t="s">
        <v>3085</v>
      </c>
      <c r="D125" s="73">
        <v>7128</v>
      </c>
      <c r="E125" s="73"/>
      <c r="F125" s="73" t="s">
        <v>3113</v>
      </c>
      <c r="G125" s="94">
        <v>43634</v>
      </c>
      <c r="H125" s="73" t="s">
        <v>3083</v>
      </c>
      <c r="I125" s="83">
        <v>5.1299999999916617</v>
      </c>
      <c r="J125" s="86" t="s">
        <v>338</v>
      </c>
      <c r="K125" s="86" t="s">
        <v>134</v>
      </c>
      <c r="L125" s="87">
        <v>2.4900000000000002E-2</v>
      </c>
      <c r="M125" s="87">
        <v>3.1399999999934078E-2</v>
      </c>
      <c r="N125" s="83">
        <v>240142.44789899996</v>
      </c>
      <c r="O125" s="85">
        <v>107.38</v>
      </c>
      <c r="P125" s="83">
        <v>257.86495085500002</v>
      </c>
      <c r="Q125" s="84">
        <f t="shared" si="1"/>
        <v>1.1035740402695901E-3</v>
      </c>
      <c r="R125" s="84">
        <f>P125/'סכום נכסי הקרן'!$C$42</f>
        <v>5.5204748978372048E-5</v>
      </c>
    </row>
    <row r="126" spans="2:18">
      <c r="B126" s="76" t="s">
        <v>3442</v>
      </c>
      <c r="C126" s="86" t="s">
        <v>3085</v>
      </c>
      <c r="D126" s="73">
        <v>7130</v>
      </c>
      <c r="E126" s="73"/>
      <c r="F126" s="73" t="s">
        <v>3113</v>
      </c>
      <c r="G126" s="94">
        <v>43634</v>
      </c>
      <c r="H126" s="73" t="s">
        <v>3083</v>
      </c>
      <c r="I126" s="83">
        <v>5.400000000005674</v>
      </c>
      <c r="J126" s="86" t="s">
        <v>338</v>
      </c>
      <c r="K126" s="86" t="s">
        <v>134</v>
      </c>
      <c r="L126" s="87">
        <v>3.6000000000000004E-2</v>
      </c>
      <c r="M126" s="87">
        <v>3.1600000000045397E-2</v>
      </c>
      <c r="N126" s="83">
        <v>157664.489665</v>
      </c>
      <c r="O126" s="85">
        <v>111.77</v>
      </c>
      <c r="P126" s="83">
        <v>176.22160099500002</v>
      </c>
      <c r="Q126" s="84">
        <f t="shared" si="1"/>
        <v>7.5416834877331659E-4</v>
      </c>
      <c r="R126" s="84">
        <f>P126/'סכום נכסי הקרן'!$C$42</f>
        <v>3.7726217600491646E-5</v>
      </c>
    </row>
    <row r="127" spans="2:18">
      <c r="B127" s="76" t="s">
        <v>3434</v>
      </c>
      <c r="C127" s="86" t="s">
        <v>3084</v>
      </c>
      <c r="D127" s="73">
        <v>9922</v>
      </c>
      <c r="E127" s="73"/>
      <c r="F127" s="73" t="s">
        <v>435</v>
      </c>
      <c r="G127" s="94">
        <v>40489</v>
      </c>
      <c r="H127" s="73" t="s">
        <v>132</v>
      </c>
      <c r="I127" s="83">
        <v>1.9799999999976869</v>
      </c>
      <c r="J127" s="86" t="s">
        <v>338</v>
      </c>
      <c r="K127" s="86" t="s">
        <v>134</v>
      </c>
      <c r="L127" s="87">
        <v>5.7000000000000002E-2</v>
      </c>
      <c r="M127" s="87">
        <v>2.259999999994872E-2</v>
      </c>
      <c r="N127" s="83">
        <v>160581.79137299999</v>
      </c>
      <c r="O127" s="85">
        <v>123.85</v>
      </c>
      <c r="P127" s="83">
        <v>198.880549527</v>
      </c>
      <c r="Q127" s="84">
        <f t="shared" si="1"/>
        <v>8.511409202562125E-4</v>
      </c>
      <c r="R127" s="84">
        <f>P127/'סכום נכסי הקרן'!$C$42</f>
        <v>4.257713495733047E-5</v>
      </c>
    </row>
    <row r="128" spans="2:18">
      <c r="B128" s="76" t="s">
        <v>3443</v>
      </c>
      <c r="C128" s="86" t="s">
        <v>3085</v>
      </c>
      <c r="D128" s="73" t="s">
        <v>3160</v>
      </c>
      <c r="E128" s="73"/>
      <c r="F128" s="73" t="s">
        <v>479</v>
      </c>
      <c r="G128" s="94">
        <v>43801</v>
      </c>
      <c r="H128" s="73" t="s">
        <v>318</v>
      </c>
      <c r="I128" s="83">
        <v>4.7000000000000499</v>
      </c>
      <c r="J128" s="86" t="s">
        <v>348</v>
      </c>
      <c r="K128" s="86" t="s">
        <v>135</v>
      </c>
      <c r="L128" s="87">
        <v>2.3629999999999998E-2</v>
      </c>
      <c r="M128" s="87">
        <v>7.0500000000001992E-2</v>
      </c>
      <c r="N128" s="83">
        <v>1265633.0017270001</v>
      </c>
      <c r="O128" s="85">
        <v>80.45</v>
      </c>
      <c r="P128" s="83">
        <v>4003.7731147440004</v>
      </c>
      <c r="Q128" s="84">
        <f t="shared" si="1"/>
        <v>1.7134783373663455E-2</v>
      </c>
      <c r="R128" s="84">
        <f>P128/'סכום נכסי הקרן'!$C$42</f>
        <v>8.5714359021239436E-4</v>
      </c>
    </row>
    <row r="129" spans="2:18">
      <c r="B129" s="76" t="s">
        <v>3444</v>
      </c>
      <c r="C129" s="86" t="s">
        <v>3085</v>
      </c>
      <c r="D129" s="73">
        <v>9365</v>
      </c>
      <c r="E129" s="73"/>
      <c r="F129" s="73" t="s">
        <v>311</v>
      </c>
      <c r="G129" s="94">
        <v>44906</v>
      </c>
      <c r="H129" s="73" t="s">
        <v>3083</v>
      </c>
      <c r="I129" s="83">
        <v>2.4099999999416291</v>
      </c>
      <c r="J129" s="86" t="s">
        <v>338</v>
      </c>
      <c r="K129" s="86" t="s">
        <v>134</v>
      </c>
      <c r="L129" s="87">
        <v>7.1800000000000003E-2</v>
      </c>
      <c r="M129" s="87">
        <v>8.6199999997886023E-2</v>
      </c>
      <c r="N129" s="83">
        <v>6498.6507539999993</v>
      </c>
      <c r="O129" s="85">
        <v>97.54</v>
      </c>
      <c r="P129" s="83">
        <v>6.3387842570000004</v>
      </c>
      <c r="Q129" s="84">
        <f t="shared" si="1"/>
        <v>2.7127834665783246E-5</v>
      </c>
      <c r="R129" s="84">
        <f>P129/'סכום נכסי הקרן'!$C$42</f>
        <v>1.3570320145311692E-6</v>
      </c>
    </row>
    <row r="130" spans="2:18">
      <c r="B130" s="76" t="s">
        <v>3444</v>
      </c>
      <c r="C130" s="86" t="s">
        <v>3085</v>
      </c>
      <c r="D130" s="73">
        <v>9509</v>
      </c>
      <c r="E130" s="73"/>
      <c r="F130" s="73" t="s">
        <v>311</v>
      </c>
      <c r="G130" s="94">
        <v>44991</v>
      </c>
      <c r="H130" s="73" t="s">
        <v>3083</v>
      </c>
      <c r="I130" s="83">
        <v>2.4099999999977686</v>
      </c>
      <c r="J130" s="86" t="s">
        <v>338</v>
      </c>
      <c r="K130" s="86" t="s">
        <v>134</v>
      </c>
      <c r="L130" s="87">
        <v>7.1800000000000003E-2</v>
      </c>
      <c r="M130" s="87">
        <v>7.939999999996418E-2</v>
      </c>
      <c r="N130" s="83">
        <v>321395.637002</v>
      </c>
      <c r="O130" s="85">
        <v>99.01</v>
      </c>
      <c r="P130" s="83">
        <v>318.21386363099998</v>
      </c>
      <c r="Q130" s="84">
        <f t="shared" si="1"/>
        <v>1.3618468038897105E-3</v>
      </c>
      <c r="R130" s="84">
        <f>P130/'סכום נכסי הקרן'!$C$42</f>
        <v>6.8124483009190804E-5</v>
      </c>
    </row>
    <row r="131" spans="2:18">
      <c r="B131" s="76" t="s">
        <v>3444</v>
      </c>
      <c r="C131" s="86" t="s">
        <v>3085</v>
      </c>
      <c r="D131" s="73">
        <v>9316</v>
      </c>
      <c r="E131" s="73"/>
      <c r="F131" s="73" t="s">
        <v>311</v>
      </c>
      <c r="G131" s="94">
        <v>44885</v>
      </c>
      <c r="H131" s="73" t="s">
        <v>3083</v>
      </c>
      <c r="I131" s="83">
        <v>2.4099999999999544</v>
      </c>
      <c r="J131" s="86" t="s">
        <v>338</v>
      </c>
      <c r="K131" s="86" t="s">
        <v>134</v>
      </c>
      <c r="L131" s="87">
        <v>7.1800000000000003E-2</v>
      </c>
      <c r="M131" s="87">
        <v>9.1499999999989062E-2</v>
      </c>
      <c r="N131" s="83">
        <v>2514314.1095420001</v>
      </c>
      <c r="O131" s="85">
        <v>96.4</v>
      </c>
      <c r="P131" s="83">
        <v>2423.799143271</v>
      </c>
      <c r="Q131" s="84">
        <f t="shared" si="1"/>
        <v>1.0373033653750171E-2</v>
      </c>
      <c r="R131" s="84">
        <f>P131/'סכום נכסי הקרן'!$C$42</f>
        <v>5.188965108852997E-4</v>
      </c>
    </row>
    <row r="132" spans="2:18">
      <c r="B132" s="76" t="s">
        <v>3445</v>
      </c>
      <c r="C132" s="86" t="s">
        <v>3085</v>
      </c>
      <c r="D132" s="73" t="s">
        <v>3161</v>
      </c>
      <c r="E132" s="73"/>
      <c r="F132" s="73" t="s">
        <v>487</v>
      </c>
      <c r="G132" s="94">
        <v>44074</v>
      </c>
      <c r="H132" s="73" t="s">
        <v>132</v>
      </c>
      <c r="I132" s="83">
        <v>8.6099999999998698</v>
      </c>
      <c r="J132" s="86" t="s">
        <v>562</v>
      </c>
      <c r="K132" s="86" t="s">
        <v>134</v>
      </c>
      <c r="L132" s="87">
        <v>2.35E-2</v>
      </c>
      <c r="M132" s="87">
        <v>4.0600000000005215E-2</v>
      </c>
      <c r="N132" s="83">
        <v>649943.30456199998</v>
      </c>
      <c r="O132" s="85">
        <v>94.28</v>
      </c>
      <c r="P132" s="83">
        <v>612.76652472800004</v>
      </c>
      <c r="Q132" s="84">
        <f t="shared" si="1"/>
        <v>2.6224317310043709E-3</v>
      </c>
      <c r="R132" s="84">
        <f>P132/'סכום נכסי הקרן'!$C$42</f>
        <v>1.3118348215915645E-4</v>
      </c>
    </row>
    <row r="133" spans="2:18">
      <c r="B133" s="76" t="s">
        <v>3445</v>
      </c>
      <c r="C133" s="86" t="s">
        <v>3085</v>
      </c>
      <c r="D133" s="73" t="s">
        <v>3162</v>
      </c>
      <c r="E133" s="73"/>
      <c r="F133" s="73" t="s">
        <v>487</v>
      </c>
      <c r="G133" s="94">
        <v>44189</v>
      </c>
      <c r="H133" s="73" t="s">
        <v>132</v>
      </c>
      <c r="I133" s="83">
        <v>8.4999999999670202</v>
      </c>
      <c r="J133" s="86" t="s">
        <v>562</v>
      </c>
      <c r="K133" s="86" t="s">
        <v>134</v>
      </c>
      <c r="L133" s="87">
        <v>2.4700000000000003E-2</v>
      </c>
      <c r="M133" s="87">
        <v>4.3299999999879955E-2</v>
      </c>
      <c r="N133" s="83">
        <v>81262.594398000001</v>
      </c>
      <c r="O133" s="85">
        <v>93.28</v>
      </c>
      <c r="P133" s="83">
        <v>75.801753526999988</v>
      </c>
      <c r="Q133" s="84">
        <f t="shared" si="1"/>
        <v>3.2440565157049921E-4</v>
      </c>
      <c r="R133" s="84">
        <f>P133/'סכום נכסי הקרן'!$C$42</f>
        <v>1.6227939321352416E-5</v>
      </c>
    </row>
    <row r="134" spans="2:18">
      <c r="B134" s="76" t="s">
        <v>3445</v>
      </c>
      <c r="C134" s="86" t="s">
        <v>3085</v>
      </c>
      <c r="D134" s="73" t="s">
        <v>3163</v>
      </c>
      <c r="E134" s="73"/>
      <c r="F134" s="73" t="s">
        <v>487</v>
      </c>
      <c r="G134" s="94">
        <v>44322</v>
      </c>
      <c r="H134" s="73" t="s">
        <v>132</v>
      </c>
      <c r="I134" s="83">
        <v>8.3300000000008385</v>
      </c>
      <c r="J134" s="86" t="s">
        <v>562</v>
      </c>
      <c r="K134" s="86" t="s">
        <v>134</v>
      </c>
      <c r="L134" s="87">
        <v>2.5600000000000001E-2</v>
      </c>
      <c r="M134" s="87">
        <v>4.880000000000239E-2</v>
      </c>
      <c r="N134" s="83">
        <v>373915.70097199996</v>
      </c>
      <c r="O134" s="85">
        <v>89.4</v>
      </c>
      <c r="P134" s="83">
        <v>334.28063368400001</v>
      </c>
      <c r="Q134" s="84">
        <f t="shared" si="1"/>
        <v>1.4306070998612323E-3</v>
      </c>
      <c r="R134" s="84">
        <f>P134/'סכום נכסי הקרן'!$C$42</f>
        <v>7.1564120713842793E-5</v>
      </c>
    </row>
    <row r="135" spans="2:18">
      <c r="B135" s="76" t="s">
        <v>3445</v>
      </c>
      <c r="C135" s="86" t="s">
        <v>3085</v>
      </c>
      <c r="D135" s="73" t="s">
        <v>3164</v>
      </c>
      <c r="E135" s="73"/>
      <c r="F135" s="73" t="s">
        <v>487</v>
      </c>
      <c r="G135" s="94">
        <v>44418</v>
      </c>
      <c r="H135" s="73" t="s">
        <v>132</v>
      </c>
      <c r="I135" s="83">
        <v>8.4600000000135136</v>
      </c>
      <c r="J135" s="86" t="s">
        <v>562</v>
      </c>
      <c r="K135" s="86" t="s">
        <v>134</v>
      </c>
      <c r="L135" s="87">
        <v>2.2700000000000001E-2</v>
      </c>
      <c r="M135" s="87">
        <v>4.6800000000072145E-2</v>
      </c>
      <c r="N135" s="83">
        <v>373176.39615300001</v>
      </c>
      <c r="O135" s="85">
        <v>87.65</v>
      </c>
      <c r="P135" s="83">
        <v>327.08908162299997</v>
      </c>
      <c r="Q135" s="84">
        <f t="shared" si="1"/>
        <v>1.3998297098458299E-3</v>
      </c>
      <c r="R135" s="84">
        <f>P135/'סכום נכסי הקרן'!$C$42</f>
        <v>7.0024524793668122E-5</v>
      </c>
    </row>
    <row r="136" spans="2:18">
      <c r="B136" s="76" t="s">
        <v>3445</v>
      </c>
      <c r="C136" s="86" t="s">
        <v>3085</v>
      </c>
      <c r="D136" s="73" t="s">
        <v>3165</v>
      </c>
      <c r="E136" s="73"/>
      <c r="F136" s="73" t="s">
        <v>487</v>
      </c>
      <c r="G136" s="94">
        <v>44530</v>
      </c>
      <c r="H136" s="73" t="s">
        <v>132</v>
      </c>
      <c r="I136" s="83">
        <v>8.5000000000020073</v>
      </c>
      <c r="J136" s="86" t="s">
        <v>562</v>
      </c>
      <c r="K136" s="86" t="s">
        <v>134</v>
      </c>
      <c r="L136" s="87">
        <v>1.7899999999999999E-2</v>
      </c>
      <c r="M136" s="87">
        <v>4.9800000000000816E-2</v>
      </c>
      <c r="N136" s="83">
        <v>308242.81946199998</v>
      </c>
      <c r="O136" s="85">
        <v>80.78</v>
      </c>
      <c r="P136" s="83">
        <v>248.99855660099999</v>
      </c>
      <c r="Q136" s="84">
        <f t="shared" si="1"/>
        <v>1.0656288969026193E-3</v>
      </c>
      <c r="R136" s="84">
        <f>P136/'סכום נכסי הקרן'!$C$42</f>
        <v>5.3306596214638818E-5</v>
      </c>
    </row>
    <row r="137" spans="2:18">
      <c r="B137" s="76" t="s">
        <v>3445</v>
      </c>
      <c r="C137" s="86" t="s">
        <v>3085</v>
      </c>
      <c r="D137" s="73" t="s">
        <v>3166</v>
      </c>
      <c r="E137" s="73"/>
      <c r="F137" s="73" t="s">
        <v>487</v>
      </c>
      <c r="G137" s="94">
        <v>44612</v>
      </c>
      <c r="H137" s="73" t="s">
        <v>132</v>
      </c>
      <c r="I137" s="83">
        <v>8.2900000000083427</v>
      </c>
      <c r="J137" s="86" t="s">
        <v>562</v>
      </c>
      <c r="K137" s="86" t="s">
        <v>134</v>
      </c>
      <c r="L137" s="87">
        <v>2.3599999999999999E-2</v>
      </c>
      <c r="M137" s="87">
        <v>5.2300000000045539E-2</v>
      </c>
      <c r="N137" s="83">
        <v>360454.74380000005</v>
      </c>
      <c r="O137" s="85">
        <v>83.46</v>
      </c>
      <c r="P137" s="83">
        <v>300.83554258100003</v>
      </c>
      <c r="Q137" s="84">
        <f t="shared" si="1"/>
        <v>1.2874735169786304E-3</v>
      </c>
      <c r="R137" s="84">
        <f>P137/'סכום נכסי הקרן'!$C$42</f>
        <v>6.4404063277661379E-5</v>
      </c>
    </row>
    <row r="138" spans="2:18">
      <c r="B138" s="76" t="s">
        <v>3445</v>
      </c>
      <c r="C138" s="86" t="s">
        <v>3085</v>
      </c>
      <c r="D138" s="73" t="s">
        <v>3167</v>
      </c>
      <c r="E138" s="73"/>
      <c r="F138" s="73" t="s">
        <v>487</v>
      </c>
      <c r="G138" s="94">
        <v>44662</v>
      </c>
      <c r="H138" s="73" t="s">
        <v>132</v>
      </c>
      <c r="I138" s="83">
        <v>8.3600000000112189</v>
      </c>
      <c r="J138" s="86" t="s">
        <v>562</v>
      </c>
      <c r="K138" s="86" t="s">
        <v>134</v>
      </c>
      <c r="L138" s="87">
        <v>2.4E-2</v>
      </c>
      <c r="M138" s="87">
        <v>4.9400000000076709E-2</v>
      </c>
      <c r="N138" s="83">
        <v>410447.43418699992</v>
      </c>
      <c r="O138" s="85">
        <v>85.14</v>
      </c>
      <c r="P138" s="83">
        <v>349.4549754279999</v>
      </c>
      <c r="Q138" s="84">
        <f t="shared" si="1"/>
        <v>1.4955481070486492E-3</v>
      </c>
      <c r="R138" s="84">
        <f>P138/'סכום נכסי הקרן'!$C$42</f>
        <v>7.4812703835015363E-5</v>
      </c>
    </row>
    <row r="139" spans="2:18">
      <c r="B139" s="76" t="s">
        <v>3446</v>
      </c>
      <c r="C139" s="86" t="s">
        <v>3084</v>
      </c>
      <c r="D139" s="73">
        <v>7490</v>
      </c>
      <c r="E139" s="73"/>
      <c r="F139" s="73" t="s">
        <v>311</v>
      </c>
      <c r="G139" s="94">
        <v>43899</v>
      </c>
      <c r="H139" s="73" t="s">
        <v>3083</v>
      </c>
      <c r="I139" s="83">
        <v>3.4400000000014601</v>
      </c>
      <c r="J139" s="86" t="s">
        <v>130</v>
      </c>
      <c r="K139" s="86" t="s">
        <v>134</v>
      </c>
      <c r="L139" s="87">
        <v>2.3889999999999998E-2</v>
      </c>
      <c r="M139" s="87">
        <v>5.3000000000018248E-2</v>
      </c>
      <c r="N139" s="83">
        <v>900220.16154300002</v>
      </c>
      <c r="O139" s="85">
        <v>91.24</v>
      </c>
      <c r="P139" s="83">
        <v>821.36086189500008</v>
      </c>
      <c r="Q139" s="84">
        <f t="shared" ref="Q139:Q202" si="2">IFERROR(P139/$P$10,0)</f>
        <v>3.5151443493011735E-3</v>
      </c>
      <c r="R139" s="84">
        <f>P139/'סכום נכסי הקרן'!$C$42</f>
        <v>1.7584018320919315E-4</v>
      </c>
    </row>
    <row r="140" spans="2:18">
      <c r="B140" s="76" t="s">
        <v>3446</v>
      </c>
      <c r="C140" s="86" t="s">
        <v>3084</v>
      </c>
      <c r="D140" s="73">
        <v>7491</v>
      </c>
      <c r="E140" s="73"/>
      <c r="F140" s="73" t="s">
        <v>311</v>
      </c>
      <c r="G140" s="94">
        <v>43899</v>
      </c>
      <c r="H140" s="73" t="s">
        <v>3083</v>
      </c>
      <c r="I140" s="83">
        <v>3.6000000000025598</v>
      </c>
      <c r="J140" s="86" t="s">
        <v>130</v>
      </c>
      <c r="K140" s="86" t="s">
        <v>134</v>
      </c>
      <c r="L140" s="87">
        <v>1.2969999999999999E-2</v>
      </c>
      <c r="M140" s="87">
        <v>2.2800000000017279E-2</v>
      </c>
      <c r="N140" s="83">
        <v>593374.390763</v>
      </c>
      <c r="O140" s="85">
        <v>105.35</v>
      </c>
      <c r="P140" s="83">
        <v>625.11987993900004</v>
      </c>
      <c r="Q140" s="84">
        <f t="shared" si="2"/>
        <v>2.6752998779777629E-3</v>
      </c>
      <c r="R140" s="84">
        <f>P140/'סכום נכסי הקרן'!$C$42</f>
        <v>1.338281373214914E-4</v>
      </c>
    </row>
    <row r="141" spans="2:18">
      <c r="B141" s="76" t="s">
        <v>3447</v>
      </c>
      <c r="C141" s="86" t="s">
        <v>3085</v>
      </c>
      <c r="D141" s="73" t="s">
        <v>3168</v>
      </c>
      <c r="E141" s="73"/>
      <c r="F141" s="73" t="s">
        <v>487</v>
      </c>
      <c r="G141" s="94">
        <v>43924</v>
      </c>
      <c r="H141" s="73" t="s">
        <v>132</v>
      </c>
      <c r="I141" s="83">
        <v>8.1599999999817978</v>
      </c>
      <c r="J141" s="86" t="s">
        <v>562</v>
      </c>
      <c r="K141" s="86" t="s">
        <v>134</v>
      </c>
      <c r="L141" s="87">
        <v>3.1400000000000004E-2</v>
      </c>
      <c r="M141" s="87">
        <v>3.1999999999957673E-2</v>
      </c>
      <c r="N141" s="83">
        <v>89217.356805999982</v>
      </c>
      <c r="O141" s="85">
        <v>105.92</v>
      </c>
      <c r="P141" s="83">
        <v>94.499022092000004</v>
      </c>
      <c r="Q141" s="84">
        <f t="shared" si="2"/>
        <v>4.0442358399546559E-4</v>
      </c>
      <c r="R141" s="84">
        <f>P141/'סכום נכסי הקרן'!$C$42</f>
        <v>2.0230724555598676E-5</v>
      </c>
    </row>
    <row r="142" spans="2:18">
      <c r="B142" s="76" t="s">
        <v>3447</v>
      </c>
      <c r="C142" s="86" t="s">
        <v>3085</v>
      </c>
      <c r="D142" s="73" t="s">
        <v>3169</v>
      </c>
      <c r="E142" s="73"/>
      <c r="F142" s="73" t="s">
        <v>487</v>
      </c>
      <c r="G142" s="94">
        <v>44015</v>
      </c>
      <c r="H142" s="73" t="s">
        <v>132</v>
      </c>
      <c r="I142" s="83">
        <v>7.7599999999428375</v>
      </c>
      <c r="J142" s="86" t="s">
        <v>562</v>
      </c>
      <c r="K142" s="86" t="s">
        <v>134</v>
      </c>
      <c r="L142" s="87">
        <v>3.1E-2</v>
      </c>
      <c r="M142" s="87">
        <v>4.8499999999642746E-2</v>
      </c>
      <c r="N142" s="83">
        <v>73549.082081</v>
      </c>
      <c r="O142" s="85">
        <v>93.24</v>
      </c>
      <c r="P142" s="83">
        <v>68.577165516999997</v>
      </c>
      <c r="Q142" s="84">
        <f t="shared" si="2"/>
        <v>2.934868789608701E-4</v>
      </c>
      <c r="R142" s="84">
        <f>P142/'סכום נכסי הקרן'!$C$42</f>
        <v>1.4681270934501838E-5</v>
      </c>
    </row>
    <row r="143" spans="2:18">
      <c r="B143" s="76" t="s">
        <v>3447</v>
      </c>
      <c r="C143" s="86" t="s">
        <v>3085</v>
      </c>
      <c r="D143" s="73" t="s">
        <v>3170</v>
      </c>
      <c r="E143" s="73"/>
      <c r="F143" s="73" t="s">
        <v>487</v>
      </c>
      <c r="G143" s="94">
        <v>44108</v>
      </c>
      <c r="H143" s="73" t="s">
        <v>132</v>
      </c>
      <c r="I143" s="83">
        <v>7.5799999999876526</v>
      </c>
      <c r="J143" s="86" t="s">
        <v>562</v>
      </c>
      <c r="K143" s="86" t="s">
        <v>134</v>
      </c>
      <c r="L143" s="87">
        <v>3.1E-2</v>
      </c>
      <c r="M143" s="87">
        <v>5.5899999999890773E-2</v>
      </c>
      <c r="N143" s="83">
        <v>119296.96052100002</v>
      </c>
      <c r="O143" s="85">
        <v>88.25</v>
      </c>
      <c r="P143" s="83">
        <v>105.279575585</v>
      </c>
      <c r="Q143" s="84">
        <f t="shared" si="2"/>
        <v>4.5056067604758529E-4</v>
      </c>
      <c r="R143" s="84">
        <f>P143/'סכום נכסי הקרן'!$C$42</f>
        <v>2.2538668103008613E-5</v>
      </c>
    </row>
    <row r="144" spans="2:18">
      <c r="B144" s="76" t="s">
        <v>3447</v>
      </c>
      <c r="C144" s="86" t="s">
        <v>3085</v>
      </c>
      <c r="D144" s="73" t="s">
        <v>3171</v>
      </c>
      <c r="E144" s="73"/>
      <c r="F144" s="73" t="s">
        <v>487</v>
      </c>
      <c r="G144" s="94">
        <v>44200</v>
      </c>
      <c r="H144" s="73" t="s">
        <v>132</v>
      </c>
      <c r="I144" s="83">
        <v>7.4399999999265347</v>
      </c>
      <c r="J144" s="86" t="s">
        <v>562</v>
      </c>
      <c r="K144" s="86" t="s">
        <v>134</v>
      </c>
      <c r="L144" s="87">
        <v>3.1E-2</v>
      </c>
      <c r="M144" s="87">
        <v>6.2099999999414575E-2</v>
      </c>
      <c r="N144" s="83">
        <v>61892.868454000003</v>
      </c>
      <c r="O144" s="85">
        <v>84.45</v>
      </c>
      <c r="P144" s="83">
        <v>52.268532085999993</v>
      </c>
      <c r="Q144" s="84">
        <f t="shared" si="2"/>
        <v>2.2369149022327965E-4</v>
      </c>
      <c r="R144" s="84">
        <f>P144/'סכום נכסי הקרן'!$C$42</f>
        <v>1.1189854160902013E-5</v>
      </c>
    </row>
    <row r="145" spans="2:18">
      <c r="B145" s="76" t="s">
        <v>3447</v>
      </c>
      <c r="C145" s="86" t="s">
        <v>3085</v>
      </c>
      <c r="D145" s="73" t="s">
        <v>3172</v>
      </c>
      <c r="E145" s="73"/>
      <c r="F145" s="73" t="s">
        <v>487</v>
      </c>
      <c r="G145" s="94">
        <v>44290</v>
      </c>
      <c r="H145" s="73" t="s">
        <v>132</v>
      </c>
      <c r="I145" s="83">
        <v>7.3400000000303871</v>
      </c>
      <c r="J145" s="86" t="s">
        <v>562</v>
      </c>
      <c r="K145" s="86" t="s">
        <v>134</v>
      </c>
      <c r="L145" s="87">
        <v>3.1E-2</v>
      </c>
      <c r="M145" s="87">
        <v>6.6300000000279233E-2</v>
      </c>
      <c r="N145" s="83">
        <v>118880.589203</v>
      </c>
      <c r="O145" s="85">
        <v>81.94</v>
      </c>
      <c r="P145" s="83">
        <v>97.410758455999996</v>
      </c>
      <c r="Q145" s="84">
        <f t="shared" si="2"/>
        <v>4.168848225343403E-4</v>
      </c>
      <c r="R145" s="84">
        <f>P145/'סכום נכסי הקרן'!$C$42</f>
        <v>2.0854080597328457E-5</v>
      </c>
    </row>
    <row r="146" spans="2:18">
      <c r="B146" s="76" t="s">
        <v>3447</v>
      </c>
      <c r="C146" s="86" t="s">
        <v>3085</v>
      </c>
      <c r="D146" s="73" t="s">
        <v>3173</v>
      </c>
      <c r="E146" s="73"/>
      <c r="F146" s="73" t="s">
        <v>487</v>
      </c>
      <c r="G146" s="94">
        <v>44496</v>
      </c>
      <c r="H146" s="73" t="s">
        <v>132</v>
      </c>
      <c r="I146" s="83">
        <v>6.6500000000080624</v>
      </c>
      <c r="J146" s="86" t="s">
        <v>562</v>
      </c>
      <c r="K146" s="86" t="s">
        <v>134</v>
      </c>
      <c r="L146" s="87">
        <v>3.1E-2</v>
      </c>
      <c r="M146" s="87">
        <v>9.820000000015662E-2</v>
      </c>
      <c r="N146" s="83">
        <v>133171.69071</v>
      </c>
      <c r="O146" s="85">
        <v>65.2</v>
      </c>
      <c r="P146" s="83">
        <v>86.827938502000009</v>
      </c>
      <c r="Q146" s="84">
        <f t="shared" si="2"/>
        <v>3.715939625886295E-4</v>
      </c>
      <c r="R146" s="84">
        <f>P146/'סכום נכסי הקרן'!$C$42</f>
        <v>1.8588468628323839E-5</v>
      </c>
    </row>
    <row r="147" spans="2:18">
      <c r="B147" s="76" t="s">
        <v>3447</v>
      </c>
      <c r="C147" s="86" t="s">
        <v>3085</v>
      </c>
      <c r="D147" s="73" t="s">
        <v>3174</v>
      </c>
      <c r="E147" s="73"/>
      <c r="F147" s="73" t="s">
        <v>487</v>
      </c>
      <c r="G147" s="94">
        <v>44615</v>
      </c>
      <c r="H147" s="73" t="s">
        <v>132</v>
      </c>
      <c r="I147" s="83">
        <v>6.9600000000235811</v>
      </c>
      <c r="J147" s="86" t="s">
        <v>562</v>
      </c>
      <c r="K147" s="86" t="s">
        <v>134</v>
      </c>
      <c r="L147" s="87">
        <v>3.1E-2</v>
      </c>
      <c r="M147" s="87">
        <v>8.2900000000219354E-2</v>
      </c>
      <c r="N147" s="83">
        <v>161658.279408</v>
      </c>
      <c r="O147" s="85">
        <v>71.349999999999994</v>
      </c>
      <c r="P147" s="83">
        <v>115.343181843</v>
      </c>
      <c r="Q147" s="84">
        <f t="shared" si="2"/>
        <v>4.9362947846140525E-4</v>
      </c>
      <c r="R147" s="84">
        <f>P147/'סכום נכסי הקרן'!$C$42</f>
        <v>2.4693124749590489E-5</v>
      </c>
    </row>
    <row r="148" spans="2:18">
      <c r="B148" s="76" t="s">
        <v>3447</v>
      </c>
      <c r="C148" s="86" t="s">
        <v>3085</v>
      </c>
      <c r="D148" s="73" t="s">
        <v>3175</v>
      </c>
      <c r="E148" s="73"/>
      <c r="F148" s="73" t="s">
        <v>487</v>
      </c>
      <c r="G148" s="94">
        <v>44753</v>
      </c>
      <c r="H148" s="73" t="s">
        <v>132</v>
      </c>
      <c r="I148" s="83">
        <v>7.8099999999869452</v>
      </c>
      <c r="J148" s="86" t="s">
        <v>562</v>
      </c>
      <c r="K148" s="86" t="s">
        <v>134</v>
      </c>
      <c r="L148" s="87">
        <v>3.2599999999999997E-2</v>
      </c>
      <c r="M148" s="87">
        <v>4.4899999999911448E-2</v>
      </c>
      <c r="N148" s="83">
        <v>238638.417594</v>
      </c>
      <c r="O148" s="85">
        <v>91.81</v>
      </c>
      <c r="P148" s="83">
        <v>219.09394170600001</v>
      </c>
      <c r="Q148" s="84">
        <f t="shared" si="2"/>
        <v>9.3764734464839837E-4</v>
      </c>
      <c r="R148" s="84">
        <f>P148/'סכום נכסי הקרן'!$C$42</f>
        <v>4.6904497933738041E-5</v>
      </c>
    </row>
    <row r="149" spans="2:18">
      <c r="B149" s="76" t="s">
        <v>3447</v>
      </c>
      <c r="C149" s="86" t="s">
        <v>3085</v>
      </c>
      <c r="D149" s="73" t="s">
        <v>3176</v>
      </c>
      <c r="E149" s="73"/>
      <c r="F149" s="73" t="s">
        <v>487</v>
      </c>
      <c r="G149" s="94">
        <v>44959</v>
      </c>
      <c r="H149" s="73" t="s">
        <v>132</v>
      </c>
      <c r="I149" s="83">
        <v>7.6000000000305734</v>
      </c>
      <c r="J149" s="86" t="s">
        <v>562</v>
      </c>
      <c r="K149" s="86" t="s">
        <v>134</v>
      </c>
      <c r="L149" s="87">
        <v>3.8100000000000002E-2</v>
      </c>
      <c r="M149" s="87">
        <v>4.9700000000161462E-2</v>
      </c>
      <c r="N149" s="83">
        <v>115470.19956499999</v>
      </c>
      <c r="O149" s="85">
        <v>90.64</v>
      </c>
      <c r="P149" s="83">
        <v>104.66218182300003</v>
      </c>
      <c r="Q149" s="84">
        <f t="shared" si="2"/>
        <v>4.4791844131925773E-4</v>
      </c>
      <c r="R149" s="84">
        <f>P149/'סכום נכסי הקרן'!$C$42</f>
        <v>2.2406494003585589E-5</v>
      </c>
    </row>
    <row r="150" spans="2:18">
      <c r="B150" s="76" t="s">
        <v>3447</v>
      </c>
      <c r="C150" s="86" t="s">
        <v>3085</v>
      </c>
      <c r="D150" s="73" t="s">
        <v>3177</v>
      </c>
      <c r="E150" s="73"/>
      <c r="F150" s="73" t="s">
        <v>487</v>
      </c>
      <c r="G150" s="94">
        <v>43011</v>
      </c>
      <c r="H150" s="73" t="s">
        <v>132</v>
      </c>
      <c r="I150" s="83">
        <v>7.8200000000490055</v>
      </c>
      <c r="J150" s="86" t="s">
        <v>562</v>
      </c>
      <c r="K150" s="86" t="s">
        <v>134</v>
      </c>
      <c r="L150" s="87">
        <v>3.9E-2</v>
      </c>
      <c r="M150" s="87">
        <v>3.9800000000195512E-2</v>
      </c>
      <c r="N150" s="83">
        <v>73436.010607000004</v>
      </c>
      <c r="O150" s="85">
        <v>107.26</v>
      </c>
      <c r="P150" s="83">
        <v>78.767466276999997</v>
      </c>
      <c r="Q150" s="84">
        <f t="shared" si="2"/>
        <v>3.370978906318555E-4</v>
      </c>
      <c r="R150" s="84">
        <f>P150/'סכום נכסי הקרן'!$C$42</f>
        <v>1.6862850841366508E-5</v>
      </c>
    </row>
    <row r="151" spans="2:18">
      <c r="B151" s="76" t="s">
        <v>3447</v>
      </c>
      <c r="C151" s="86" t="s">
        <v>3085</v>
      </c>
      <c r="D151" s="73" t="s">
        <v>3178</v>
      </c>
      <c r="E151" s="73"/>
      <c r="F151" s="73" t="s">
        <v>487</v>
      </c>
      <c r="G151" s="94">
        <v>43104</v>
      </c>
      <c r="H151" s="73" t="s">
        <v>132</v>
      </c>
      <c r="I151" s="83">
        <v>7.510000000018449</v>
      </c>
      <c r="J151" s="86" t="s">
        <v>562</v>
      </c>
      <c r="K151" s="86" t="s">
        <v>134</v>
      </c>
      <c r="L151" s="87">
        <v>3.8199999999999998E-2</v>
      </c>
      <c r="M151" s="87">
        <v>5.3400000000149495E-2</v>
      </c>
      <c r="N151" s="83">
        <v>130487.819181</v>
      </c>
      <c r="O151" s="85">
        <v>96.37</v>
      </c>
      <c r="P151" s="83">
        <v>125.751114868</v>
      </c>
      <c r="Q151" s="84">
        <f t="shared" si="2"/>
        <v>5.3817188199926794E-4</v>
      </c>
      <c r="R151" s="84">
        <f>P151/'סכום נכסי הקרן'!$C$42</f>
        <v>2.6921296232856233E-5</v>
      </c>
    </row>
    <row r="152" spans="2:18">
      <c r="B152" s="76" t="s">
        <v>3447</v>
      </c>
      <c r="C152" s="86" t="s">
        <v>3085</v>
      </c>
      <c r="D152" s="73" t="s">
        <v>3179</v>
      </c>
      <c r="E152" s="73"/>
      <c r="F152" s="73" t="s">
        <v>487</v>
      </c>
      <c r="G152" s="94">
        <v>43194</v>
      </c>
      <c r="H152" s="73" t="s">
        <v>132</v>
      </c>
      <c r="I152" s="83">
        <v>7.8199999999741907</v>
      </c>
      <c r="J152" s="86" t="s">
        <v>562</v>
      </c>
      <c r="K152" s="86" t="s">
        <v>134</v>
      </c>
      <c r="L152" s="87">
        <v>3.7900000000000003E-2</v>
      </c>
      <c r="M152" s="87">
        <v>4.0599999999899002E-2</v>
      </c>
      <c r="N152" s="83">
        <v>84190.410699999979</v>
      </c>
      <c r="O152" s="85">
        <v>105.85</v>
      </c>
      <c r="P152" s="83">
        <v>89.115557664999997</v>
      </c>
      <c r="Q152" s="84">
        <f t="shared" si="2"/>
        <v>3.8138419237340401E-4</v>
      </c>
      <c r="R152" s="84">
        <f>P152/'סכום נכסי הקרן'!$C$42</f>
        <v>1.9078211190206706E-5</v>
      </c>
    </row>
    <row r="153" spans="2:18">
      <c r="B153" s="76" t="s">
        <v>3447</v>
      </c>
      <c r="C153" s="86" t="s">
        <v>3085</v>
      </c>
      <c r="D153" s="73" t="s">
        <v>3180</v>
      </c>
      <c r="E153" s="73"/>
      <c r="F153" s="73" t="s">
        <v>487</v>
      </c>
      <c r="G153" s="94">
        <v>43285</v>
      </c>
      <c r="H153" s="73" t="s">
        <v>132</v>
      </c>
      <c r="I153" s="83">
        <v>7.7900000000189245</v>
      </c>
      <c r="J153" s="86" t="s">
        <v>562</v>
      </c>
      <c r="K153" s="86" t="s">
        <v>134</v>
      </c>
      <c r="L153" s="87">
        <v>4.0099999999999997E-2</v>
      </c>
      <c r="M153" s="87">
        <v>4.0800000000127276E-2</v>
      </c>
      <c r="N153" s="83">
        <v>112315.71305999999</v>
      </c>
      <c r="O153" s="85">
        <v>106.33</v>
      </c>
      <c r="P153" s="83">
        <v>119.425305706</v>
      </c>
      <c r="Q153" s="84">
        <f t="shared" si="2"/>
        <v>5.1109957631469973E-4</v>
      </c>
      <c r="R153" s="84">
        <f>P153/'סכום נכסי הקרן'!$C$42</f>
        <v>2.5567041978001476E-5</v>
      </c>
    </row>
    <row r="154" spans="2:18">
      <c r="B154" s="76" t="s">
        <v>3447</v>
      </c>
      <c r="C154" s="86" t="s">
        <v>3085</v>
      </c>
      <c r="D154" s="73" t="s">
        <v>3181</v>
      </c>
      <c r="E154" s="73"/>
      <c r="F154" s="73" t="s">
        <v>487</v>
      </c>
      <c r="G154" s="94">
        <v>43377</v>
      </c>
      <c r="H154" s="73" t="s">
        <v>132</v>
      </c>
      <c r="I154" s="83">
        <v>7.7299999999859814</v>
      </c>
      <c r="J154" s="86" t="s">
        <v>562</v>
      </c>
      <c r="K154" s="86" t="s">
        <v>134</v>
      </c>
      <c r="L154" s="87">
        <v>3.9699999999999999E-2</v>
      </c>
      <c r="M154" s="87">
        <v>4.3199999999927984E-2</v>
      </c>
      <c r="N154" s="83">
        <v>224555.40723099999</v>
      </c>
      <c r="O154" s="85">
        <v>103.88</v>
      </c>
      <c r="P154" s="83">
        <v>233.26814989900001</v>
      </c>
      <c r="Q154" s="84">
        <f t="shared" si="2"/>
        <v>9.9830812135072401E-4</v>
      </c>
      <c r="R154" s="84">
        <f>P154/'סכום נכסי הקרן'!$C$42</f>
        <v>4.9938968507064412E-5</v>
      </c>
    </row>
    <row r="155" spans="2:18">
      <c r="B155" s="76" t="s">
        <v>3447</v>
      </c>
      <c r="C155" s="86" t="s">
        <v>3085</v>
      </c>
      <c r="D155" s="73" t="s">
        <v>3182</v>
      </c>
      <c r="E155" s="73"/>
      <c r="F155" s="73" t="s">
        <v>487</v>
      </c>
      <c r="G155" s="94">
        <v>43469</v>
      </c>
      <c r="H155" s="73" t="s">
        <v>132</v>
      </c>
      <c r="I155" s="83">
        <v>7.8599999999940806</v>
      </c>
      <c r="J155" s="86" t="s">
        <v>562</v>
      </c>
      <c r="K155" s="86" t="s">
        <v>134</v>
      </c>
      <c r="L155" s="87">
        <v>4.1700000000000001E-2</v>
      </c>
      <c r="M155" s="87">
        <v>3.6499999999965858E-2</v>
      </c>
      <c r="N155" s="83">
        <v>158627.367443</v>
      </c>
      <c r="O155" s="85">
        <v>110.81</v>
      </c>
      <c r="P155" s="83">
        <v>175.77499106400003</v>
      </c>
      <c r="Q155" s="84">
        <f t="shared" si="2"/>
        <v>7.5225701059283118E-4</v>
      </c>
      <c r="R155" s="84">
        <f>P155/'סכום נכסי הקרן'!$C$42</f>
        <v>3.7630605579352849E-5</v>
      </c>
    </row>
    <row r="156" spans="2:18">
      <c r="B156" s="76" t="s">
        <v>3447</v>
      </c>
      <c r="C156" s="86" t="s">
        <v>3085</v>
      </c>
      <c r="D156" s="73" t="s">
        <v>3183</v>
      </c>
      <c r="E156" s="73"/>
      <c r="F156" s="73" t="s">
        <v>487</v>
      </c>
      <c r="G156" s="94">
        <v>43559</v>
      </c>
      <c r="H156" s="73" t="s">
        <v>132</v>
      </c>
      <c r="I156" s="83">
        <v>7.8599999999986814</v>
      </c>
      <c r="J156" s="86" t="s">
        <v>562</v>
      </c>
      <c r="K156" s="86" t="s">
        <v>134</v>
      </c>
      <c r="L156" s="87">
        <v>3.7200000000000004E-2</v>
      </c>
      <c r="M156" s="87">
        <v>3.979999999999087E-2</v>
      </c>
      <c r="N156" s="83">
        <v>376662.880886</v>
      </c>
      <c r="O156" s="85">
        <v>104.64</v>
      </c>
      <c r="P156" s="83">
        <v>394.14005608199994</v>
      </c>
      <c r="Q156" s="84">
        <f t="shared" si="2"/>
        <v>1.6867850116128397E-3</v>
      </c>
      <c r="R156" s="84">
        <f>P156/'סכום נכסי הקרן'!$C$42</f>
        <v>8.4379062707763068E-5</v>
      </c>
    </row>
    <row r="157" spans="2:18">
      <c r="B157" s="76" t="s">
        <v>3447</v>
      </c>
      <c r="C157" s="86" t="s">
        <v>3085</v>
      </c>
      <c r="D157" s="73" t="s">
        <v>3184</v>
      </c>
      <c r="E157" s="73"/>
      <c r="F157" s="73" t="s">
        <v>487</v>
      </c>
      <c r="G157" s="94">
        <v>43742</v>
      </c>
      <c r="H157" s="73" t="s">
        <v>132</v>
      </c>
      <c r="I157" s="83">
        <v>7.5699999999958445</v>
      </c>
      <c r="J157" s="86" t="s">
        <v>562</v>
      </c>
      <c r="K157" s="86" t="s">
        <v>134</v>
      </c>
      <c r="L157" s="87">
        <v>3.1E-2</v>
      </c>
      <c r="M157" s="87">
        <v>5.6399999999982221E-2</v>
      </c>
      <c r="N157" s="83">
        <v>438515.699196</v>
      </c>
      <c r="O157" s="85">
        <v>87.25</v>
      </c>
      <c r="P157" s="83">
        <v>382.60496508699998</v>
      </c>
      <c r="Q157" s="84">
        <f t="shared" si="2"/>
        <v>1.637418756400484E-3</v>
      </c>
      <c r="R157" s="84">
        <f>P157/'סכום נכסי הקרן'!$C$42</f>
        <v>8.1909584786431577E-5</v>
      </c>
    </row>
    <row r="158" spans="2:18">
      <c r="B158" s="76" t="s">
        <v>3447</v>
      </c>
      <c r="C158" s="86" t="s">
        <v>3085</v>
      </c>
      <c r="D158" s="73" t="s">
        <v>3185</v>
      </c>
      <c r="E158" s="73"/>
      <c r="F158" s="73" t="s">
        <v>487</v>
      </c>
      <c r="G158" s="94">
        <v>42935</v>
      </c>
      <c r="H158" s="73" t="s">
        <v>132</v>
      </c>
      <c r="I158" s="83">
        <v>7.8000000000079854</v>
      </c>
      <c r="J158" s="86" t="s">
        <v>562</v>
      </c>
      <c r="K158" s="86" t="s">
        <v>134</v>
      </c>
      <c r="L158" s="87">
        <v>4.0800000000000003E-2</v>
      </c>
      <c r="M158" s="87">
        <v>3.950000000005989E-2</v>
      </c>
      <c r="N158" s="83">
        <v>343976.45149200002</v>
      </c>
      <c r="O158" s="85">
        <v>109.21</v>
      </c>
      <c r="P158" s="83">
        <v>375.65665846500002</v>
      </c>
      <c r="Q158" s="84">
        <f t="shared" si="2"/>
        <v>1.6076823739008545E-3</v>
      </c>
      <c r="R158" s="84">
        <f>P158/'סכום נכסי הקרן'!$C$42</f>
        <v>8.0422063812292063E-5</v>
      </c>
    </row>
    <row r="159" spans="2:18">
      <c r="B159" s="76" t="s">
        <v>3428</v>
      </c>
      <c r="C159" s="86" t="s">
        <v>3085</v>
      </c>
      <c r="D159" s="73" t="s">
        <v>3186</v>
      </c>
      <c r="E159" s="73"/>
      <c r="F159" s="73" t="s">
        <v>311</v>
      </c>
      <c r="G159" s="94">
        <v>40742</v>
      </c>
      <c r="H159" s="73" t="s">
        <v>3083</v>
      </c>
      <c r="I159" s="83">
        <v>5.4599999999988684</v>
      </c>
      <c r="J159" s="86" t="s">
        <v>338</v>
      </c>
      <c r="K159" s="86" t="s">
        <v>134</v>
      </c>
      <c r="L159" s="87">
        <v>0.06</v>
      </c>
      <c r="M159" s="87">
        <v>1.7899999999997453E-2</v>
      </c>
      <c r="N159" s="83">
        <v>1266143.654503</v>
      </c>
      <c r="O159" s="85">
        <v>142.44</v>
      </c>
      <c r="P159" s="83">
        <v>1803.494949274</v>
      </c>
      <c r="Q159" s="84">
        <f t="shared" si="2"/>
        <v>7.7183432691295354E-3</v>
      </c>
      <c r="R159" s="84">
        <f>P159/'סכום נכסי הקרן'!$C$42</f>
        <v>3.8609933466459117E-4</v>
      </c>
    </row>
    <row r="160" spans="2:18">
      <c r="B160" s="76" t="s">
        <v>3428</v>
      </c>
      <c r="C160" s="86" t="s">
        <v>3085</v>
      </c>
      <c r="D160" s="73" t="s">
        <v>3187</v>
      </c>
      <c r="E160" s="73"/>
      <c r="F160" s="73" t="s">
        <v>311</v>
      </c>
      <c r="G160" s="94">
        <v>42201</v>
      </c>
      <c r="H160" s="73" t="s">
        <v>3083</v>
      </c>
      <c r="I160" s="83">
        <v>5.0000000000097007</v>
      </c>
      <c r="J160" s="86" t="s">
        <v>338</v>
      </c>
      <c r="K160" s="86" t="s">
        <v>134</v>
      </c>
      <c r="L160" s="87">
        <v>4.2030000000000005E-2</v>
      </c>
      <c r="M160" s="87">
        <v>3.4200000000089249E-2</v>
      </c>
      <c r="N160" s="83">
        <v>89936.305238000001</v>
      </c>
      <c r="O160" s="85">
        <v>114.62</v>
      </c>
      <c r="P160" s="83">
        <v>103.084985574</v>
      </c>
      <c r="Q160" s="84">
        <f t="shared" si="2"/>
        <v>4.4116857930413751E-4</v>
      </c>
      <c r="R160" s="84">
        <f>P160/'סכום נכסי הקרן'!$C$42</f>
        <v>2.2068841590076179E-5</v>
      </c>
    </row>
    <row r="161" spans="2:18">
      <c r="B161" s="76" t="s">
        <v>3448</v>
      </c>
      <c r="C161" s="86" t="s">
        <v>3085</v>
      </c>
      <c r="D161" s="73" t="s">
        <v>3188</v>
      </c>
      <c r="E161" s="73"/>
      <c r="F161" s="73" t="s">
        <v>311</v>
      </c>
      <c r="G161" s="94">
        <v>42521</v>
      </c>
      <c r="H161" s="73" t="s">
        <v>3083</v>
      </c>
      <c r="I161" s="83">
        <v>1.6600000000031063</v>
      </c>
      <c r="J161" s="86" t="s">
        <v>130</v>
      </c>
      <c r="K161" s="86" t="s">
        <v>134</v>
      </c>
      <c r="L161" s="87">
        <v>2.3E-2</v>
      </c>
      <c r="M161" s="87">
        <v>3.9799999999973718E-2</v>
      </c>
      <c r="N161" s="83">
        <v>77555.836037999994</v>
      </c>
      <c r="O161" s="85">
        <v>107.92</v>
      </c>
      <c r="P161" s="83">
        <v>83.698257589000008</v>
      </c>
      <c r="Q161" s="84">
        <f t="shared" si="2"/>
        <v>3.5819999571386739E-4</v>
      </c>
      <c r="R161" s="84">
        <f>P161/'סכום נכסי הקרן'!$C$42</f>
        <v>1.7918454155198644E-5</v>
      </c>
    </row>
    <row r="162" spans="2:18">
      <c r="B162" s="76" t="s">
        <v>3449</v>
      </c>
      <c r="C162" s="86" t="s">
        <v>3085</v>
      </c>
      <c r="D162" s="73" t="s">
        <v>3189</v>
      </c>
      <c r="E162" s="73"/>
      <c r="F162" s="73" t="s">
        <v>487</v>
      </c>
      <c r="G162" s="94">
        <v>44592</v>
      </c>
      <c r="H162" s="73" t="s">
        <v>132</v>
      </c>
      <c r="I162" s="83">
        <v>11.769999999998591</v>
      </c>
      <c r="J162" s="86" t="s">
        <v>562</v>
      </c>
      <c r="K162" s="86" t="s">
        <v>134</v>
      </c>
      <c r="L162" s="87">
        <v>2.7473999999999998E-2</v>
      </c>
      <c r="M162" s="87">
        <v>4.4700000000021153E-2</v>
      </c>
      <c r="N162" s="83">
        <v>139487.960361</v>
      </c>
      <c r="O162" s="85">
        <v>81.349999999999994</v>
      </c>
      <c r="P162" s="83">
        <v>113.473458208</v>
      </c>
      <c r="Q162" s="84">
        <f t="shared" si="2"/>
        <v>4.8562769900582981E-4</v>
      </c>
      <c r="R162" s="84">
        <f>P162/'סכום נכסי הקרן'!$C$42</f>
        <v>2.4292846915837327E-5</v>
      </c>
    </row>
    <row r="163" spans="2:18">
      <c r="B163" s="76" t="s">
        <v>3449</v>
      </c>
      <c r="C163" s="86" t="s">
        <v>3085</v>
      </c>
      <c r="D163" s="73" t="s">
        <v>3190</v>
      </c>
      <c r="E163" s="73"/>
      <c r="F163" s="73" t="s">
        <v>487</v>
      </c>
      <c r="G163" s="94">
        <v>44837</v>
      </c>
      <c r="H163" s="73" t="s">
        <v>132</v>
      </c>
      <c r="I163" s="83">
        <v>11.679999999973237</v>
      </c>
      <c r="J163" s="86" t="s">
        <v>562</v>
      </c>
      <c r="K163" s="86" t="s">
        <v>134</v>
      </c>
      <c r="L163" s="87">
        <v>3.9636999999999999E-2</v>
      </c>
      <c r="M163" s="87">
        <v>3.8199999999891272E-2</v>
      </c>
      <c r="N163" s="83">
        <v>121772.276125</v>
      </c>
      <c r="O163" s="85">
        <v>98.19</v>
      </c>
      <c r="P163" s="83">
        <v>119.56819746500001</v>
      </c>
      <c r="Q163" s="84">
        <f t="shared" si="2"/>
        <v>5.1171110430746499E-4</v>
      </c>
      <c r="R163" s="84">
        <f>P163/'סכום נכסי הקרן'!$C$42</f>
        <v>2.5597632811150837E-5</v>
      </c>
    </row>
    <row r="164" spans="2:18">
      <c r="B164" s="76" t="s">
        <v>3450</v>
      </c>
      <c r="C164" s="86" t="s">
        <v>3084</v>
      </c>
      <c r="D164" s="73" t="s">
        <v>3191</v>
      </c>
      <c r="E164" s="73"/>
      <c r="F164" s="73" t="s">
        <v>487</v>
      </c>
      <c r="G164" s="94">
        <v>42432</v>
      </c>
      <c r="H164" s="73" t="s">
        <v>132</v>
      </c>
      <c r="I164" s="83">
        <v>4.7599999999995326</v>
      </c>
      <c r="J164" s="86" t="s">
        <v>562</v>
      </c>
      <c r="K164" s="86" t="s">
        <v>134</v>
      </c>
      <c r="L164" s="87">
        <v>2.5399999999999999E-2</v>
      </c>
      <c r="M164" s="87">
        <v>2.1100000000007006E-2</v>
      </c>
      <c r="N164" s="83">
        <v>455066.30722800002</v>
      </c>
      <c r="O164" s="85">
        <v>112.91</v>
      </c>
      <c r="P164" s="83">
        <v>513.81535762399994</v>
      </c>
      <c r="Q164" s="84">
        <f t="shared" si="2"/>
        <v>2.1989544848401302E-3</v>
      </c>
      <c r="R164" s="84">
        <f>P164/'סכום נכסי הקרן'!$C$42</f>
        <v>1.0999962478349888E-4</v>
      </c>
    </row>
    <row r="165" spans="2:18">
      <c r="B165" s="76" t="s">
        <v>3451</v>
      </c>
      <c r="C165" s="86" t="s">
        <v>3085</v>
      </c>
      <c r="D165" s="73" t="s">
        <v>3192</v>
      </c>
      <c r="E165" s="73"/>
      <c r="F165" s="73" t="s">
        <v>487</v>
      </c>
      <c r="G165" s="94">
        <v>42242</v>
      </c>
      <c r="H165" s="73" t="s">
        <v>132</v>
      </c>
      <c r="I165" s="83">
        <v>3.1299999999993275</v>
      </c>
      <c r="J165" s="86" t="s">
        <v>492</v>
      </c>
      <c r="K165" s="86" t="s">
        <v>134</v>
      </c>
      <c r="L165" s="87">
        <v>2.3599999999999999E-2</v>
      </c>
      <c r="M165" s="87">
        <v>3.2399999999995752E-2</v>
      </c>
      <c r="N165" s="83">
        <v>793830.5267990001</v>
      </c>
      <c r="O165" s="85">
        <v>106.76</v>
      </c>
      <c r="P165" s="83">
        <v>847.49349488899998</v>
      </c>
      <c r="Q165" s="84">
        <f t="shared" si="2"/>
        <v>3.626983105520073E-3</v>
      </c>
      <c r="R165" s="84">
        <f>P165/'סכום נכסי הקרן'!$C$42</f>
        <v>1.814347606800527E-4</v>
      </c>
    </row>
    <row r="166" spans="2:18">
      <c r="B166" s="76" t="s">
        <v>3452</v>
      </c>
      <c r="C166" s="86" t="s">
        <v>3084</v>
      </c>
      <c r="D166" s="73">
        <v>7134</v>
      </c>
      <c r="E166" s="73"/>
      <c r="F166" s="73" t="s">
        <v>487</v>
      </c>
      <c r="G166" s="94">
        <v>43705</v>
      </c>
      <c r="H166" s="73" t="s">
        <v>132</v>
      </c>
      <c r="I166" s="83">
        <v>5.29000000000668</v>
      </c>
      <c r="J166" s="86" t="s">
        <v>562</v>
      </c>
      <c r="K166" s="86" t="s">
        <v>134</v>
      </c>
      <c r="L166" s="87">
        <v>0.04</v>
      </c>
      <c r="M166" s="87">
        <v>3.9400000000047161E-2</v>
      </c>
      <c r="N166" s="83">
        <v>46284.890570000003</v>
      </c>
      <c r="O166" s="85">
        <v>109.96</v>
      </c>
      <c r="P166" s="83">
        <v>50.894864353999999</v>
      </c>
      <c r="Q166" s="84">
        <f t="shared" si="2"/>
        <v>2.1781266084392896E-4</v>
      </c>
      <c r="R166" s="84">
        <f>P166/'סכום נכסי הקרן'!$C$42</f>
        <v>1.0895773937617262E-5</v>
      </c>
    </row>
    <row r="167" spans="2:18">
      <c r="B167" s="76" t="s">
        <v>3452</v>
      </c>
      <c r="C167" s="86" t="s">
        <v>3084</v>
      </c>
      <c r="D167" s="73" t="s">
        <v>3193</v>
      </c>
      <c r="E167" s="73"/>
      <c r="F167" s="73" t="s">
        <v>487</v>
      </c>
      <c r="G167" s="94">
        <v>43256</v>
      </c>
      <c r="H167" s="73" t="s">
        <v>132</v>
      </c>
      <c r="I167" s="83">
        <v>5.3000000000023553</v>
      </c>
      <c r="J167" s="86" t="s">
        <v>562</v>
      </c>
      <c r="K167" s="86" t="s">
        <v>134</v>
      </c>
      <c r="L167" s="87">
        <v>0.04</v>
      </c>
      <c r="M167" s="87">
        <v>3.8600000000023546E-2</v>
      </c>
      <c r="N167" s="83">
        <v>760456.80320700002</v>
      </c>
      <c r="O167" s="85">
        <v>111.65</v>
      </c>
      <c r="P167" s="83">
        <v>849.04999195000005</v>
      </c>
      <c r="Q167" s="84">
        <f t="shared" si="2"/>
        <v>3.6336443820703767E-3</v>
      </c>
      <c r="R167" s="84">
        <f>P167/'סכום נכסי הקרן'!$C$42</f>
        <v>1.8176798172949419E-4</v>
      </c>
    </row>
    <row r="168" spans="2:18">
      <c r="B168" s="76" t="s">
        <v>3453</v>
      </c>
      <c r="C168" s="86" t="s">
        <v>3085</v>
      </c>
      <c r="D168" s="73" t="s">
        <v>3194</v>
      </c>
      <c r="E168" s="73"/>
      <c r="F168" s="73" t="s">
        <v>479</v>
      </c>
      <c r="G168" s="94">
        <v>44376</v>
      </c>
      <c r="H168" s="73" t="s">
        <v>318</v>
      </c>
      <c r="I168" s="83">
        <v>5.0000000000001297</v>
      </c>
      <c r="J168" s="86" t="s">
        <v>130</v>
      </c>
      <c r="K168" s="86" t="s">
        <v>134</v>
      </c>
      <c r="L168" s="87">
        <v>6.9000000000000006E-2</v>
      </c>
      <c r="M168" s="87">
        <v>8.6400000000003058E-2</v>
      </c>
      <c r="N168" s="83">
        <v>8263229.6790840002</v>
      </c>
      <c r="O168" s="85">
        <v>92.99</v>
      </c>
      <c r="P168" s="83">
        <v>7683.9776181260004</v>
      </c>
      <c r="Q168" s="84">
        <f t="shared" si="2"/>
        <v>3.288480344947968E-2</v>
      </c>
      <c r="R168" s="84">
        <f>P168/'סכום נכסי הקרן'!$C$42</f>
        <v>1.6450163318341095E-3</v>
      </c>
    </row>
    <row r="169" spans="2:18">
      <c r="B169" s="76" t="s">
        <v>3453</v>
      </c>
      <c r="C169" s="86" t="s">
        <v>3085</v>
      </c>
      <c r="D169" s="73" t="s">
        <v>3195</v>
      </c>
      <c r="E169" s="73"/>
      <c r="F169" s="73" t="s">
        <v>479</v>
      </c>
      <c r="G169" s="94">
        <v>44431</v>
      </c>
      <c r="H169" s="73" t="s">
        <v>318</v>
      </c>
      <c r="I169" s="83">
        <v>5.0000000000007541</v>
      </c>
      <c r="J169" s="86" t="s">
        <v>130</v>
      </c>
      <c r="K169" s="86" t="s">
        <v>134</v>
      </c>
      <c r="L169" s="87">
        <v>6.9000000000000006E-2</v>
      </c>
      <c r="M169" s="87">
        <v>8.6200000000016444E-2</v>
      </c>
      <c r="N169" s="83">
        <v>1426301.282803</v>
      </c>
      <c r="O169" s="85">
        <v>93.08</v>
      </c>
      <c r="P169" s="83">
        <v>1327.601292611</v>
      </c>
      <c r="Q169" s="84">
        <f t="shared" si="2"/>
        <v>5.6816807305374948E-3</v>
      </c>
      <c r="R169" s="84">
        <f>P169/'סכום נכסי הקרן'!$C$42</f>
        <v>2.8421813766836475E-4</v>
      </c>
    </row>
    <row r="170" spans="2:18">
      <c r="B170" s="76" t="s">
        <v>3453</v>
      </c>
      <c r="C170" s="86" t="s">
        <v>3085</v>
      </c>
      <c r="D170" s="73" t="s">
        <v>3196</v>
      </c>
      <c r="E170" s="73"/>
      <c r="F170" s="73" t="s">
        <v>479</v>
      </c>
      <c r="G170" s="94">
        <v>44859</v>
      </c>
      <c r="H170" s="73" t="s">
        <v>318</v>
      </c>
      <c r="I170" s="83">
        <v>5.0299999999996823</v>
      </c>
      <c r="J170" s="86" t="s">
        <v>130</v>
      </c>
      <c r="K170" s="86" t="s">
        <v>134</v>
      </c>
      <c r="L170" s="87">
        <v>6.9000000000000006E-2</v>
      </c>
      <c r="M170" s="87">
        <v>7.3599999999996918E-2</v>
      </c>
      <c r="N170" s="83">
        <v>4341097.7858220004</v>
      </c>
      <c r="O170" s="85">
        <v>98.66</v>
      </c>
      <c r="P170" s="83">
        <v>4282.9272538120003</v>
      </c>
      <c r="Q170" s="84">
        <f t="shared" si="2"/>
        <v>1.8329467878431538E-2</v>
      </c>
      <c r="R170" s="84">
        <f>P170/'סכום נכסי הקרן'!$C$42</f>
        <v>9.1690601283875598E-4</v>
      </c>
    </row>
    <row r="171" spans="2:18">
      <c r="B171" s="76" t="s">
        <v>3454</v>
      </c>
      <c r="C171" s="86" t="s">
        <v>3085</v>
      </c>
      <c r="D171" s="73" t="s">
        <v>3197</v>
      </c>
      <c r="E171" s="73"/>
      <c r="F171" s="73" t="s">
        <v>479</v>
      </c>
      <c r="G171" s="94">
        <v>42516</v>
      </c>
      <c r="H171" s="73" t="s">
        <v>318</v>
      </c>
      <c r="I171" s="83">
        <v>3.6599999999980031</v>
      </c>
      <c r="J171" s="86" t="s">
        <v>348</v>
      </c>
      <c r="K171" s="86" t="s">
        <v>134</v>
      </c>
      <c r="L171" s="87">
        <v>2.3269999999999999E-2</v>
      </c>
      <c r="M171" s="87">
        <v>3.6199999999974787E-2</v>
      </c>
      <c r="N171" s="83">
        <v>577339.94105699996</v>
      </c>
      <c r="O171" s="85">
        <v>105.8</v>
      </c>
      <c r="P171" s="83">
        <v>610.82565431699993</v>
      </c>
      <c r="Q171" s="84">
        <f t="shared" si="2"/>
        <v>2.6141254676133778E-3</v>
      </c>
      <c r="R171" s="84">
        <f>P171/'סכום נכסי הקרן'!$C$42</f>
        <v>1.3076797294208934E-4</v>
      </c>
    </row>
    <row r="172" spans="2:18">
      <c r="B172" s="76" t="s">
        <v>3455</v>
      </c>
      <c r="C172" s="86" t="s">
        <v>3084</v>
      </c>
      <c r="D172" s="73" t="s">
        <v>3198</v>
      </c>
      <c r="E172" s="73"/>
      <c r="F172" s="73" t="s">
        <v>311</v>
      </c>
      <c r="G172" s="94">
        <v>42978</v>
      </c>
      <c r="H172" s="73" t="s">
        <v>3083</v>
      </c>
      <c r="I172" s="83">
        <v>1.1399999999977966</v>
      </c>
      <c r="J172" s="86" t="s">
        <v>130</v>
      </c>
      <c r="K172" s="86" t="s">
        <v>134</v>
      </c>
      <c r="L172" s="87">
        <v>2.76E-2</v>
      </c>
      <c r="M172" s="87">
        <v>6.3299999999948051E-2</v>
      </c>
      <c r="N172" s="83">
        <v>329510.44812199997</v>
      </c>
      <c r="O172" s="85">
        <v>96.41</v>
      </c>
      <c r="P172" s="83">
        <v>317.68102640500001</v>
      </c>
      <c r="Q172" s="84">
        <f t="shared" si="2"/>
        <v>1.359566442295965E-3</v>
      </c>
      <c r="R172" s="84">
        <f>P172/'סכום נכסי הקרן'!$C$42</f>
        <v>6.8010411107561169E-5</v>
      </c>
    </row>
    <row r="173" spans="2:18">
      <c r="B173" s="76" t="s">
        <v>3456</v>
      </c>
      <c r="C173" s="86" t="s">
        <v>3085</v>
      </c>
      <c r="D173" s="73" t="s">
        <v>3199</v>
      </c>
      <c r="E173" s="73"/>
      <c r="F173" s="73" t="s">
        <v>487</v>
      </c>
      <c r="G173" s="94">
        <v>42794</v>
      </c>
      <c r="H173" s="73" t="s">
        <v>132</v>
      </c>
      <c r="I173" s="83">
        <v>5.5499999999986978</v>
      </c>
      <c r="J173" s="86" t="s">
        <v>562</v>
      </c>
      <c r="K173" s="86" t="s">
        <v>134</v>
      </c>
      <c r="L173" s="87">
        <v>2.8999999999999998E-2</v>
      </c>
      <c r="M173" s="87">
        <v>2.4399999999994045E-2</v>
      </c>
      <c r="N173" s="83">
        <v>1185223.379062</v>
      </c>
      <c r="O173" s="85">
        <v>113.3</v>
      </c>
      <c r="P173" s="83">
        <v>1342.8579638449999</v>
      </c>
      <c r="Q173" s="84">
        <f t="shared" si="2"/>
        <v>5.7469740798621865E-3</v>
      </c>
      <c r="R173" s="84">
        <f>P173/'סכום נכסי הקרן'!$C$42</f>
        <v>2.8748434621251126E-4</v>
      </c>
    </row>
    <row r="174" spans="2:18">
      <c r="B174" s="76" t="s">
        <v>3457</v>
      </c>
      <c r="C174" s="86" t="s">
        <v>3085</v>
      </c>
      <c r="D174" s="73" t="s">
        <v>3200</v>
      </c>
      <c r="E174" s="73"/>
      <c r="F174" s="73" t="s">
        <v>487</v>
      </c>
      <c r="G174" s="94">
        <v>44728</v>
      </c>
      <c r="H174" s="73" t="s">
        <v>132</v>
      </c>
      <c r="I174" s="83">
        <v>9.6399999999984374</v>
      </c>
      <c r="J174" s="86" t="s">
        <v>562</v>
      </c>
      <c r="K174" s="86" t="s">
        <v>134</v>
      </c>
      <c r="L174" s="87">
        <v>2.6314999999999998E-2</v>
      </c>
      <c r="M174" s="87">
        <v>3.0799999999981762E-2</v>
      </c>
      <c r="N174" s="83">
        <v>154951.970275</v>
      </c>
      <c r="O174" s="85">
        <v>99.05</v>
      </c>
      <c r="P174" s="83">
        <v>153.479924291</v>
      </c>
      <c r="Q174" s="84">
        <f t="shared" si="2"/>
        <v>6.5684172893016289E-4</v>
      </c>
      <c r="R174" s="84">
        <f>P174/'סכום נכסי הקרן'!$C$42</f>
        <v>3.285758946925886E-5</v>
      </c>
    </row>
    <row r="175" spans="2:18">
      <c r="B175" s="76" t="s">
        <v>3457</v>
      </c>
      <c r="C175" s="86" t="s">
        <v>3085</v>
      </c>
      <c r="D175" s="73" t="s">
        <v>3201</v>
      </c>
      <c r="E175" s="73"/>
      <c r="F175" s="73" t="s">
        <v>487</v>
      </c>
      <c r="G175" s="94">
        <v>44923</v>
      </c>
      <c r="H175" s="73" t="s">
        <v>132</v>
      </c>
      <c r="I175" s="83">
        <v>9.3300000000516352</v>
      </c>
      <c r="J175" s="86" t="s">
        <v>562</v>
      </c>
      <c r="K175" s="86" t="s">
        <v>134</v>
      </c>
      <c r="L175" s="87">
        <v>3.0750000000000003E-2</v>
      </c>
      <c r="M175" s="87">
        <v>3.6700000000103261E-2</v>
      </c>
      <c r="N175" s="83">
        <v>50428.178109</v>
      </c>
      <c r="O175" s="85">
        <v>96.01</v>
      </c>
      <c r="P175" s="83">
        <v>48.416095650000003</v>
      </c>
      <c r="Q175" s="84">
        <f t="shared" si="2"/>
        <v>2.0720437621859694E-4</v>
      </c>
      <c r="R175" s="84">
        <f>P175/'סכום נכסי הקרן'!$C$42</f>
        <v>1.0365109325671955E-5</v>
      </c>
    </row>
    <row r="176" spans="2:18">
      <c r="B176" s="76" t="s">
        <v>3448</v>
      </c>
      <c r="C176" s="86" t="s">
        <v>3085</v>
      </c>
      <c r="D176" s="73" t="s">
        <v>3202</v>
      </c>
      <c r="E176" s="73"/>
      <c r="F176" s="73" t="s">
        <v>311</v>
      </c>
      <c r="G176" s="94">
        <v>42474</v>
      </c>
      <c r="H176" s="73" t="s">
        <v>3083</v>
      </c>
      <c r="I176" s="83">
        <v>0.6400000000013768</v>
      </c>
      <c r="J176" s="86" t="s">
        <v>130</v>
      </c>
      <c r="K176" s="86" t="s">
        <v>134</v>
      </c>
      <c r="L176" s="87">
        <v>6.3500000000000001E-2</v>
      </c>
      <c r="M176" s="87">
        <v>6.5200000000133096E-2</v>
      </c>
      <c r="N176" s="83">
        <v>260711.28340499999</v>
      </c>
      <c r="O176" s="85">
        <v>100.29</v>
      </c>
      <c r="P176" s="83">
        <v>261.46722605100001</v>
      </c>
      <c r="Q176" s="84">
        <f t="shared" si="2"/>
        <v>1.1189905494889763E-3</v>
      </c>
      <c r="R176" s="84">
        <f>P176/'סכום נכסי הקרן'!$C$42</f>
        <v>5.5975938305524999E-5</v>
      </c>
    </row>
    <row r="177" spans="2:18">
      <c r="B177" s="76" t="s">
        <v>3448</v>
      </c>
      <c r="C177" s="86" t="s">
        <v>3085</v>
      </c>
      <c r="D177" s="73" t="s">
        <v>3203</v>
      </c>
      <c r="E177" s="73"/>
      <c r="F177" s="73" t="s">
        <v>311</v>
      </c>
      <c r="G177" s="94">
        <v>42562</v>
      </c>
      <c r="H177" s="73" t="s">
        <v>3083</v>
      </c>
      <c r="I177" s="83">
        <v>1.6300000000051209</v>
      </c>
      <c r="J177" s="86" t="s">
        <v>130</v>
      </c>
      <c r="K177" s="86" t="s">
        <v>134</v>
      </c>
      <c r="L177" s="87">
        <v>3.3700000000000001E-2</v>
      </c>
      <c r="M177" s="87">
        <v>7.1700000000243888E-2</v>
      </c>
      <c r="N177" s="83">
        <v>122012.100972</v>
      </c>
      <c r="O177" s="85">
        <v>94.43</v>
      </c>
      <c r="P177" s="83">
        <v>115.216025707</v>
      </c>
      <c r="Q177" s="84">
        <f t="shared" si="2"/>
        <v>4.9308529356816824E-4</v>
      </c>
      <c r="R177" s="84">
        <f>P177/'סכום נכסי הקרן'!$C$42</f>
        <v>2.4665902660874417E-5</v>
      </c>
    </row>
    <row r="178" spans="2:18">
      <c r="B178" s="76" t="s">
        <v>3448</v>
      </c>
      <c r="C178" s="86" t="s">
        <v>3085</v>
      </c>
      <c r="D178" s="73" t="s">
        <v>3204</v>
      </c>
      <c r="E178" s="73"/>
      <c r="F178" s="73" t="s">
        <v>311</v>
      </c>
      <c r="G178" s="94">
        <v>42717</v>
      </c>
      <c r="H178" s="73" t="s">
        <v>3083</v>
      </c>
      <c r="I178" s="83">
        <v>1.7599999999689855</v>
      </c>
      <c r="J178" s="86" t="s">
        <v>130</v>
      </c>
      <c r="K178" s="86" t="s">
        <v>134</v>
      </c>
      <c r="L178" s="87">
        <v>3.85E-2</v>
      </c>
      <c r="M178" s="87">
        <v>7.0999999999224628E-2</v>
      </c>
      <c r="N178" s="83">
        <v>27166.284823000002</v>
      </c>
      <c r="O178" s="85">
        <v>94.95</v>
      </c>
      <c r="P178" s="83">
        <v>25.794386079999999</v>
      </c>
      <c r="Q178" s="84">
        <f t="shared" si="2"/>
        <v>1.1039117479205615E-4</v>
      </c>
      <c r="R178" s="84">
        <f>P178/'סכום נכסי הקרן'!$C$42</f>
        <v>5.5221642331622182E-6</v>
      </c>
    </row>
    <row r="179" spans="2:18">
      <c r="B179" s="76" t="s">
        <v>3448</v>
      </c>
      <c r="C179" s="86" t="s">
        <v>3085</v>
      </c>
      <c r="D179" s="73" t="s">
        <v>3205</v>
      </c>
      <c r="E179" s="73"/>
      <c r="F179" s="73" t="s">
        <v>311</v>
      </c>
      <c r="G179" s="94">
        <v>42710</v>
      </c>
      <c r="H179" s="73" t="s">
        <v>3083</v>
      </c>
      <c r="I179" s="83">
        <v>1.760000000009857</v>
      </c>
      <c r="J179" s="86" t="s">
        <v>130</v>
      </c>
      <c r="K179" s="86" t="s">
        <v>134</v>
      </c>
      <c r="L179" s="87">
        <v>3.8399999999999997E-2</v>
      </c>
      <c r="M179" s="87">
        <v>7.100000000033721E-2</v>
      </c>
      <c r="N179" s="83">
        <v>81219.675107000003</v>
      </c>
      <c r="O179" s="85">
        <v>94.93</v>
      </c>
      <c r="P179" s="83">
        <v>77.101837123999999</v>
      </c>
      <c r="Q179" s="84">
        <f t="shared" si="2"/>
        <v>3.2996956594921712E-4</v>
      </c>
      <c r="R179" s="84">
        <f>P179/'סכום נכסי הקרן'!$C$42</f>
        <v>1.6506266361864569E-5</v>
      </c>
    </row>
    <row r="180" spans="2:18">
      <c r="B180" s="76" t="s">
        <v>3448</v>
      </c>
      <c r="C180" s="86" t="s">
        <v>3085</v>
      </c>
      <c r="D180" s="73" t="s">
        <v>3206</v>
      </c>
      <c r="E180" s="73"/>
      <c r="F180" s="73" t="s">
        <v>311</v>
      </c>
      <c r="G180" s="94">
        <v>42474</v>
      </c>
      <c r="H180" s="73" t="s">
        <v>3083</v>
      </c>
      <c r="I180" s="83">
        <v>0.63999999999739943</v>
      </c>
      <c r="J180" s="86" t="s">
        <v>130</v>
      </c>
      <c r="K180" s="86" t="s">
        <v>134</v>
      </c>
      <c r="L180" s="87">
        <v>3.1800000000000002E-2</v>
      </c>
      <c r="M180" s="87">
        <v>7.6999999999889088E-2</v>
      </c>
      <c r="N180" s="83">
        <v>268350.94057799998</v>
      </c>
      <c r="O180" s="85">
        <v>97.44</v>
      </c>
      <c r="P180" s="83">
        <v>261.48115528699998</v>
      </c>
      <c r="Q180" s="84">
        <f t="shared" si="2"/>
        <v>1.1190501618682444E-3</v>
      </c>
      <c r="R180" s="84">
        <f>P180/'סכום נכסי הקרן'!$C$42</f>
        <v>5.5978920331481955E-5</v>
      </c>
    </row>
    <row r="181" spans="2:18">
      <c r="B181" s="76" t="s">
        <v>3458</v>
      </c>
      <c r="C181" s="86" t="s">
        <v>3084</v>
      </c>
      <c r="D181" s="73" t="s">
        <v>3207</v>
      </c>
      <c r="E181" s="73"/>
      <c r="F181" s="73" t="s">
        <v>311</v>
      </c>
      <c r="G181" s="94">
        <v>43614</v>
      </c>
      <c r="H181" s="73" t="s">
        <v>3083</v>
      </c>
      <c r="I181" s="83">
        <v>0.16000000000199824</v>
      </c>
      <c r="J181" s="86" t="s">
        <v>130</v>
      </c>
      <c r="K181" s="86" t="s">
        <v>134</v>
      </c>
      <c r="L181" s="87">
        <v>2.427E-2</v>
      </c>
      <c r="M181" s="87">
        <v>6.2299999999997496E-2</v>
      </c>
      <c r="N181" s="83">
        <v>80376.800256999995</v>
      </c>
      <c r="O181" s="85">
        <v>99.62</v>
      </c>
      <c r="P181" s="83">
        <v>80.071366874000006</v>
      </c>
      <c r="Q181" s="84">
        <f t="shared" si="2"/>
        <v>3.4267814046871821E-4</v>
      </c>
      <c r="R181" s="84">
        <f>P181/'סכום נכסי הקרן'!$C$42</f>
        <v>1.7141995040341465E-5</v>
      </c>
    </row>
    <row r="182" spans="2:18">
      <c r="B182" s="76" t="s">
        <v>3458</v>
      </c>
      <c r="C182" s="86" t="s">
        <v>3084</v>
      </c>
      <c r="D182" s="73">
        <v>7355</v>
      </c>
      <c r="E182" s="73"/>
      <c r="F182" s="73" t="s">
        <v>311</v>
      </c>
      <c r="G182" s="94">
        <v>43842</v>
      </c>
      <c r="H182" s="73" t="s">
        <v>3083</v>
      </c>
      <c r="I182" s="83">
        <v>0.40000000000063107</v>
      </c>
      <c r="J182" s="86" t="s">
        <v>130</v>
      </c>
      <c r="K182" s="86" t="s">
        <v>134</v>
      </c>
      <c r="L182" s="87">
        <v>2.0838000000000002E-2</v>
      </c>
      <c r="M182" s="87">
        <v>6.9699999999973478E-2</v>
      </c>
      <c r="N182" s="83">
        <v>321507.20000000001</v>
      </c>
      <c r="O182" s="85">
        <v>98.57</v>
      </c>
      <c r="P182" s="83">
        <v>316.90966067200003</v>
      </c>
      <c r="Q182" s="84">
        <f t="shared" si="2"/>
        <v>1.356265260046614E-3</v>
      </c>
      <c r="R182" s="84">
        <f>P182/'סכום נכסי הקרן'!$C$42</f>
        <v>6.784527407936253E-5</v>
      </c>
    </row>
    <row r="183" spans="2:18">
      <c r="B183" s="76" t="s">
        <v>3457</v>
      </c>
      <c r="C183" s="86" t="s">
        <v>3085</v>
      </c>
      <c r="D183" s="73" t="s">
        <v>3208</v>
      </c>
      <c r="E183" s="73"/>
      <c r="F183" s="73" t="s">
        <v>487</v>
      </c>
      <c r="G183" s="94">
        <v>44143</v>
      </c>
      <c r="H183" s="73" t="s">
        <v>132</v>
      </c>
      <c r="I183" s="83">
        <v>6.7300000000043196</v>
      </c>
      <c r="J183" s="86" t="s">
        <v>562</v>
      </c>
      <c r="K183" s="86" t="s">
        <v>134</v>
      </c>
      <c r="L183" s="87">
        <v>2.5243000000000002E-2</v>
      </c>
      <c r="M183" s="87">
        <v>3.4900000000021601E-2</v>
      </c>
      <c r="N183" s="83">
        <v>361648.78269299999</v>
      </c>
      <c r="O183" s="85">
        <v>102.42</v>
      </c>
      <c r="P183" s="83">
        <v>370.40070637999997</v>
      </c>
      <c r="Q183" s="84">
        <f t="shared" si="2"/>
        <v>1.5851886916122195E-3</v>
      </c>
      <c r="R183" s="84">
        <f>P183/'סכום נכסי הקרן'!$C$42</f>
        <v>7.9296848793606047E-5</v>
      </c>
    </row>
    <row r="184" spans="2:18">
      <c r="B184" s="76" t="s">
        <v>3457</v>
      </c>
      <c r="C184" s="86" t="s">
        <v>3085</v>
      </c>
      <c r="D184" s="73" t="s">
        <v>3209</v>
      </c>
      <c r="E184" s="73"/>
      <c r="F184" s="73" t="s">
        <v>487</v>
      </c>
      <c r="G184" s="94">
        <v>43779</v>
      </c>
      <c r="H184" s="73" t="s">
        <v>132</v>
      </c>
      <c r="I184" s="83">
        <v>7.2000000000219631</v>
      </c>
      <c r="J184" s="86" t="s">
        <v>562</v>
      </c>
      <c r="K184" s="86" t="s">
        <v>134</v>
      </c>
      <c r="L184" s="87">
        <v>2.5243000000000002E-2</v>
      </c>
      <c r="M184" s="87">
        <v>3.9300000000115312E-2</v>
      </c>
      <c r="N184" s="83">
        <v>111337.011682</v>
      </c>
      <c r="O184" s="85">
        <v>98.15</v>
      </c>
      <c r="P184" s="83">
        <v>109.27728371799999</v>
      </c>
      <c r="Q184" s="84">
        <f t="shared" si="2"/>
        <v>4.6766950336795337E-4</v>
      </c>
      <c r="R184" s="84">
        <f>P184/'סכום נכסי הקרן'!$C$42</f>
        <v>2.3394513277931815E-5</v>
      </c>
    </row>
    <row r="185" spans="2:18">
      <c r="B185" s="76" t="s">
        <v>3457</v>
      </c>
      <c r="C185" s="86" t="s">
        <v>3085</v>
      </c>
      <c r="D185" s="73" t="s">
        <v>3210</v>
      </c>
      <c r="E185" s="73"/>
      <c r="F185" s="73" t="s">
        <v>487</v>
      </c>
      <c r="G185" s="94">
        <v>43835</v>
      </c>
      <c r="H185" s="73" t="s">
        <v>132</v>
      </c>
      <c r="I185" s="83">
        <v>7.1999999999934046</v>
      </c>
      <c r="J185" s="86" t="s">
        <v>562</v>
      </c>
      <c r="K185" s="86" t="s">
        <v>134</v>
      </c>
      <c r="L185" s="87">
        <v>2.5243000000000002E-2</v>
      </c>
      <c r="M185" s="87">
        <v>3.9799999999907652E-2</v>
      </c>
      <c r="N185" s="83">
        <v>61999.042629000003</v>
      </c>
      <c r="O185" s="85">
        <v>97.81</v>
      </c>
      <c r="P185" s="83">
        <v>60.641267921999997</v>
      </c>
      <c r="Q185" s="84">
        <f t="shared" si="2"/>
        <v>2.5952394393212127E-4</v>
      </c>
      <c r="R185" s="84">
        <f>P185/'סכום נכסי הקרן'!$C$42</f>
        <v>1.2982322577241804E-5</v>
      </c>
    </row>
    <row r="186" spans="2:18">
      <c r="B186" s="76" t="s">
        <v>3457</v>
      </c>
      <c r="C186" s="86" t="s">
        <v>3085</v>
      </c>
      <c r="D186" s="73" t="s">
        <v>3211</v>
      </c>
      <c r="E186" s="73"/>
      <c r="F186" s="73" t="s">
        <v>487</v>
      </c>
      <c r="G186" s="94">
        <v>43227</v>
      </c>
      <c r="H186" s="73" t="s">
        <v>132</v>
      </c>
      <c r="I186" s="83">
        <v>7.2600000000920808</v>
      </c>
      <c r="J186" s="86" t="s">
        <v>562</v>
      </c>
      <c r="K186" s="86" t="s">
        <v>134</v>
      </c>
      <c r="L186" s="87">
        <v>2.7806000000000001E-2</v>
      </c>
      <c r="M186" s="87">
        <v>3.4600000000348546E-2</v>
      </c>
      <c r="N186" s="83">
        <v>36621.058609</v>
      </c>
      <c r="O186" s="85">
        <v>104.98</v>
      </c>
      <c r="P186" s="83">
        <v>38.444789370999999</v>
      </c>
      <c r="Q186" s="84">
        <f t="shared" si="2"/>
        <v>1.645305862343611E-4</v>
      </c>
      <c r="R186" s="84">
        <f>P186/'סכום נכסי הקרן'!$C$42</f>
        <v>8.2304126237995429E-6</v>
      </c>
    </row>
    <row r="187" spans="2:18">
      <c r="B187" s="76" t="s">
        <v>3457</v>
      </c>
      <c r="C187" s="86" t="s">
        <v>3085</v>
      </c>
      <c r="D187" s="73" t="s">
        <v>3212</v>
      </c>
      <c r="E187" s="73"/>
      <c r="F187" s="73" t="s">
        <v>487</v>
      </c>
      <c r="G187" s="94">
        <v>43279</v>
      </c>
      <c r="H187" s="73" t="s">
        <v>132</v>
      </c>
      <c r="I187" s="83">
        <v>7.2899999999569456</v>
      </c>
      <c r="J187" s="86" t="s">
        <v>562</v>
      </c>
      <c r="K187" s="86" t="s">
        <v>134</v>
      </c>
      <c r="L187" s="87">
        <v>2.7797000000000002E-2</v>
      </c>
      <c r="M187" s="87">
        <v>3.2999999999822456E-2</v>
      </c>
      <c r="N187" s="83">
        <v>42829.455593999999</v>
      </c>
      <c r="O187" s="85">
        <v>105.21</v>
      </c>
      <c r="P187" s="83">
        <v>45.060873386000004</v>
      </c>
      <c r="Q187" s="84">
        <f t="shared" si="2"/>
        <v>1.9284516928641079E-4</v>
      </c>
      <c r="R187" s="84">
        <f>P187/'סכום נכסי הקרן'!$C$42</f>
        <v>9.6468100677207716E-6</v>
      </c>
    </row>
    <row r="188" spans="2:18">
      <c r="B188" s="76" t="s">
        <v>3457</v>
      </c>
      <c r="C188" s="86" t="s">
        <v>3085</v>
      </c>
      <c r="D188" s="73" t="s">
        <v>3213</v>
      </c>
      <c r="E188" s="73"/>
      <c r="F188" s="73" t="s">
        <v>487</v>
      </c>
      <c r="G188" s="94">
        <v>43321</v>
      </c>
      <c r="H188" s="73" t="s">
        <v>132</v>
      </c>
      <c r="I188" s="83">
        <v>7.289999999994075</v>
      </c>
      <c r="J188" s="86" t="s">
        <v>562</v>
      </c>
      <c r="K188" s="86" t="s">
        <v>134</v>
      </c>
      <c r="L188" s="87">
        <v>2.8528999999999999E-2</v>
      </c>
      <c r="M188" s="87">
        <v>3.2199999999953703E-2</v>
      </c>
      <c r="N188" s="83">
        <v>239924.458339</v>
      </c>
      <c r="O188" s="85">
        <v>106.25</v>
      </c>
      <c r="P188" s="83">
        <v>254.91975571900005</v>
      </c>
      <c r="Q188" s="84">
        <f t="shared" si="2"/>
        <v>1.0909696095982599E-3</v>
      </c>
      <c r="R188" s="84">
        <f>P188/'סכום נכסי הקרן'!$C$42</f>
        <v>5.4574229950345531E-5</v>
      </c>
    </row>
    <row r="189" spans="2:18">
      <c r="B189" s="76" t="s">
        <v>3457</v>
      </c>
      <c r="C189" s="86" t="s">
        <v>3085</v>
      </c>
      <c r="D189" s="73" t="s">
        <v>3214</v>
      </c>
      <c r="E189" s="73"/>
      <c r="F189" s="73" t="s">
        <v>487</v>
      </c>
      <c r="G189" s="94">
        <v>43138</v>
      </c>
      <c r="H189" s="73" t="s">
        <v>132</v>
      </c>
      <c r="I189" s="83">
        <v>7.1800000000142932</v>
      </c>
      <c r="J189" s="86" t="s">
        <v>562</v>
      </c>
      <c r="K189" s="86" t="s">
        <v>134</v>
      </c>
      <c r="L189" s="87">
        <v>2.6242999999999999E-2</v>
      </c>
      <c r="M189" s="87">
        <v>3.9800000000090631E-2</v>
      </c>
      <c r="N189" s="83">
        <v>229619.57766100002</v>
      </c>
      <c r="O189" s="85">
        <v>99.94</v>
      </c>
      <c r="P189" s="83">
        <v>229.481806554</v>
      </c>
      <c r="Q189" s="84">
        <f t="shared" si="2"/>
        <v>9.8210386323330668E-4</v>
      </c>
      <c r="R189" s="84">
        <f>P189/'סכום נכסי הקרן'!$C$42</f>
        <v>4.9128373142267472E-5</v>
      </c>
    </row>
    <row r="190" spans="2:18">
      <c r="B190" s="76" t="s">
        <v>3457</v>
      </c>
      <c r="C190" s="86" t="s">
        <v>3085</v>
      </c>
      <c r="D190" s="73" t="s">
        <v>3215</v>
      </c>
      <c r="E190" s="73"/>
      <c r="F190" s="73" t="s">
        <v>487</v>
      </c>
      <c r="G190" s="94">
        <v>43417</v>
      </c>
      <c r="H190" s="73" t="s">
        <v>132</v>
      </c>
      <c r="I190" s="83">
        <v>7.2200000000091507</v>
      </c>
      <c r="J190" s="86" t="s">
        <v>562</v>
      </c>
      <c r="K190" s="86" t="s">
        <v>134</v>
      </c>
      <c r="L190" s="87">
        <v>3.0796999999999998E-2</v>
      </c>
      <c r="M190" s="87">
        <v>3.4000000000041275E-2</v>
      </c>
      <c r="N190" s="83">
        <v>273164.881391</v>
      </c>
      <c r="O190" s="85">
        <v>106.43</v>
      </c>
      <c r="P190" s="83">
        <v>290.72938654699999</v>
      </c>
      <c r="Q190" s="84">
        <f t="shared" si="2"/>
        <v>1.2442226160358817E-3</v>
      </c>
      <c r="R190" s="84">
        <f>P190/'סכום נכסי הקרן'!$C$42</f>
        <v>6.224049740667588E-5</v>
      </c>
    </row>
    <row r="191" spans="2:18">
      <c r="B191" s="76" t="s">
        <v>3457</v>
      </c>
      <c r="C191" s="86" t="s">
        <v>3085</v>
      </c>
      <c r="D191" s="73" t="s">
        <v>3216</v>
      </c>
      <c r="E191" s="73"/>
      <c r="F191" s="73" t="s">
        <v>487</v>
      </c>
      <c r="G191" s="94">
        <v>43485</v>
      </c>
      <c r="H191" s="73" t="s">
        <v>132</v>
      </c>
      <c r="I191" s="83">
        <v>7.2899999999993588</v>
      </c>
      <c r="J191" s="86" t="s">
        <v>562</v>
      </c>
      <c r="K191" s="86" t="s">
        <v>134</v>
      </c>
      <c r="L191" s="87">
        <v>3.0190999999999999E-2</v>
      </c>
      <c r="M191" s="87">
        <v>3.0999999999983992E-2</v>
      </c>
      <c r="N191" s="83">
        <v>345198.03702799999</v>
      </c>
      <c r="O191" s="85">
        <v>108.58</v>
      </c>
      <c r="P191" s="83">
        <v>374.816014456</v>
      </c>
      <c r="Q191" s="84">
        <f t="shared" si="2"/>
        <v>1.6040847042588014E-3</v>
      </c>
      <c r="R191" s="84">
        <f>P191/'סכום נכסי הקרן'!$C$42</f>
        <v>8.0242095416652615E-5</v>
      </c>
    </row>
    <row r="192" spans="2:18">
      <c r="B192" s="76" t="s">
        <v>3457</v>
      </c>
      <c r="C192" s="86" t="s">
        <v>3085</v>
      </c>
      <c r="D192" s="73" t="s">
        <v>3217</v>
      </c>
      <c r="E192" s="73"/>
      <c r="F192" s="73" t="s">
        <v>487</v>
      </c>
      <c r="G192" s="94">
        <v>43613</v>
      </c>
      <c r="H192" s="73" t="s">
        <v>132</v>
      </c>
      <c r="I192" s="83">
        <v>7.2900000000142171</v>
      </c>
      <c r="J192" s="86" t="s">
        <v>562</v>
      </c>
      <c r="K192" s="86" t="s">
        <v>134</v>
      </c>
      <c r="L192" s="87">
        <v>2.5243000000000002E-2</v>
      </c>
      <c r="M192" s="87">
        <v>3.470000000003582E-2</v>
      </c>
      <c r="N192" s="83">
        <v>91109.699703000006</v>
      </c>
      <c r="O192" s="85">
        <v>101.14</v>
      </c>
      <c r="P192" s="83">
        <v>92.148356561</v>
      </c>
      <c r="Q192" s="84">
        <f t="shared" si="2"/>
        <v>3.9436353725872688E-4</v>
      </c>
      <c r="R192" s="84">
        <f>P192/'סכום נכסי הקרן'!$C$42</f>
        <v>1.9727484777797558E-5</v>
      </c>
    </row>
    <row r="193" spans="2:18">
      <c r="B193" s="76" t="s">
        <v>3457</v>
      </c>
      <c r="C193" s="86" t="s">
        <v>3085</v>
      </c>
      <c r="D193" s="73" t="s">
        <v>3218</v>
      </c>
      <c r="E193" s="73"/>
      <c r="F193" s="73" t="s">
        <v>487</v>
      </c>
      <c r="G193" s="94">
        <v>43657</v>
      </c>
      <c r="H193" s="73" t="s">
        <v>132</v>
      </c>
      <c r="I193" s="83">
        <v>7.1999999999839286</v>
      </c>
      <c r="J193" s="86" t="s">
        <v>562</v>
      </c>
      <c r="K193" s="86" t="s">
        <v>134</v>
      </c>
      <c r="L193" s="87">
        <v>2.5243000000000002E-2</v>
      </c>
      <c r="M193" s="87">
        <v>3.9899999999916197E-2</v>
      </c>
      <c r="N193" s="83">
        <v>89889.267009000003</v>
      </c>
      <c r="O193" s="85">
        <v>96.91</v>
      </c>
      <c r="P193" s="83">
        <v>87.111689627000004</v>
      </c>
      <c r="Q193" s="84">
        <f t="shared" si="2"/>
        <v>3.7280832062530341E-4</v>
      </c>
      <c r="R193" s="84">
        <f>P193/'סכום נכסי הקרן'!$C$42</f>
        <v>1.8649215191887507E-5</v>
      </c>
    </row>
    <row r="194" spans="2:18">
      <c r="B194" s="76" t="s">
        <v>3457</v>
      </c>
      <c r="C194" s="86" t="s">
        <v>3085</v>
      </c>
      <c r="D194" s="73" t="s">
        <v>3219</v>
      </c>
      <c r="E194" s="73"/>
      <c r="F194" s="73" t="s">
        <v>487</v>
      </c>
      <c r="G194" s="94">
        <v>43541</v>
      </c>
      <c r="H194" s="73" t="s">
        <v>132</v>
      </c>
      <c r="I194" s="83">
        <v>7.2899999999971001</v>
      </c>
      <c r="J194" s="86" t="s">
        <v>562</v>
      </c>
      <c r="K194" s="86" t="s">
        <v>134</v>
      </c>
      <c r="L194" s="87">
        <v>2.7271E-2</v>
      </c>
      <c r="M194" s="87">
        <v>3.3100000000157892E-2</v>
      </c>
      <c r="N194" s="83">
        <v>29643.783111000001</v>
      </c>
      <c r="O194" s="85">
        <v>104.69</v>
      </c>
      <c r="P194" s="83">
        <v>31.034075920999999</v>
      </c>
      <c r="Q194" s="84">
        <f t="shared" si="2"/>
        <v>1.3281526022289623E-4</v>
      </c>
      <c r="R194" s="84">
        <f>P194/'סכום נכסי הקרן'!$C$42</f>
        <v>6.6438977663075676E-6</v>
      </c>
    </row>
    <row r="195" spans="2:18">
      <c r="B195" s="76" t="s">
        <v>3459</v>
      </c>
      <c r="C195" s="86" t="s">
        <v>3084</v>
      </c>
      <c r="D195" s="73">
        <v>22333</v>
      </c>
      <c r="E195" s="73"/>
      <c r="F195" s="73" t="s">
        <v>479</v>
      </c>
      <c r="G195" s="94">
        <v>41639</v>
      </c>
      <c r="H195" s="73" t="s">
        <v>318</v>
      </c>
      <c r="I195" s="83">
        <v>0.49999999999832168</v>
      </c>
      <c r="J195" s="86" t="s">
        <v>129</v>
      </c>
      <c r="K195" s="86" t="s">
        <v>134</v>
      </c>
      <c r="L195" s="87">
        <v>3.7000000000000005E-2</v>
      </c>
      <c r="M195" s="87">
        <v>7.7099999999913058E-2</v>
      </c>
      <c r="N195" s="83">
        <v>276383.61881399999</v>
      </c>
      <c r="O195" s="85">
        <v>107.79</v>
      </c>
      <c r="P195" s="83">
        <v>297.91388982899997</v>
      </c>
      <c r="Q195" s="84">
        <f t="shared" si="2"/>
        <v>1.2749698396812743E-3</v>
      </c>
      <c r="R195" s="84">
        <f>P195/'סכום נכסי הקרן'!$C$42</f>
        <v>6.3778584296352172E-5</v>
      </c>
    </row>
    <row r="196" spans="2:18">
      <c r="B196" s="76" t="s">
        <v>3459</v>
      </c>
      <c r="C196" s="86" t="s">
        <v>3084</v>
      </c>
      <c r="D196" s="73">
        <v>22334</v>
      </c>
      <c r="E196" s="73"/>
      <c r="F196" s="73" t="s">
        <v>479</v>
      </c>
      <c r="G196" s="94">
        <v>42004</v>
      </c>
      <c r="H196" s="73" t="s">
        <v>318</v>
      </c>
      <c r="I196" s="83">
        <v>0.95999999999913799</v>
      </c>
      <c r="J196" s="86" t="s">
        <v>129</v>
      </c>
      <c r="K196" s="86" t="s">
        <v>134</v>
      </c>
      <c r="L196" s="87">
        <v>3.7000000000000005E-2</v>
      </c>
      <c r="M196" s="87">
        <v>0.13530000000023545</v>
      </c>
      <c r="N196" s="83">
        <v>184255.74621499999</v>
      </c>
      <c r="O196" s="85">
        <v>100.73</v>
      </c>
      <c r="P196" s="83">
        <v>185.60080957099998</v>
      </c>
      <c r="Q196" s="84">
        <f t="shared" si="2"/>
        <v>7.9430816253407753E-4</v>
      </c>
      <c r="R196" s="84">
        <f>P196/'סכום נכסי הקרן'!$C$42</f>
        <v>3.9734155683341154E-5</v>
      </c>
    </row>
    <row r="197" spans="2:18">
      <c r="B197" s="76" t="s">
        <v>3459</v>
      </c>
      <c r="C197" s="86" t="s">
        <v>3084</v>
      </c>
      <c r="D197" s="73" t="s">
        <v>3220</v>
      </c>
      <c r="E197" s="73"/>
      <c r="F197" s="73" t="s">
        <v>479</v>
      </c>
      <c r="G197" s="94">
        <v>42759</v>
      </c>
      <c r="H197" s="73" t="s">
        <v>318</v>
      </c>
      <c r="I197" s="83">
        <v>1.9000000000006605</v>
      </c>
      <c r="J197" s="86" t="s">
        <v>129</v>
      </c>
      <c r="K197" s="86" t="s">
        <v>134</v>
      </c>
      <c r="L197" s="87">
        <v>6.5500000000000003E-2</v>
      </c>
      <c r="M197" s="87">
        <v>7.1700000000020137E-2</v>
      </c>
      <c r="N197" s="83">
        <v>604532.59956999996</v>
      </c>
      <c r="O197" s="85">
        <v>100.2</v>
      </c>
      <c r="P197" s="83">
        <v>605.73974053400002</v>
      </c>
      <c r="Q197" s="84">
        <f t="shared" si="2"/>
        <v>2.5923594912627412E-3</v>
      </c>
      <c r="R197" s="84">
        <f>P197/'סכום נכסי הקרן'!$C$42</f>
        <v>1.2967916039588942E-4</v>
      </c>
    </row>
    <row r="198" spans="2:18">
      <c r="B198" s="76" t="s">
        <v>3459</v>
      </c>
      <c r="C198" s="86" t="s">
        <v>3084</v>
      </c>
      <c r="D198" s="73" t="s">
        <v>3221</v>
      </c>
      <c r="E198" s="73"/>
      <c r="F198" s="73" t="s">
        <v>479</v>
      </c>
      <c r="G198" s="94">
        <v>42759</v>
      </c>
      <c r="H198" s="73" t="s">
        <v>318</v>
      </c>
      <c r="I198" s="83">
        <v>1.9500000000010205</v>
      </c>
      <c r="J198" s="86" t="s">
        <v>129</v>
      </c>
      <c r="K198" s="86" t="s">
        <v>134</v>
      </c>
      <c r="L198" s="87">
        <v>3.8800000000000001E-2</v>
      </c>
      <c r="M198" s="87">
        <v>5.7800000000038106E-2</v>
      </c>
      <c r="N198" s="83">
        <v>604532.59956999996</v>
      </c>
      <c r="O198" s="85">
        <v>97.24</v>
      </c>
      <c r="P198" s="83">
        <v>587.84749499200007</v>
      </c>
      <c r="Q198" s="84">
        <f t="shared" si="2"/>
        <v>2.5157867828089139E-3</v>
      </c>
      <c r="R198" s="84">
        <f>P198/'סכום נכסי הקרן'!$C$42</f>
        <v>1.2584871767565747E-4</v>
      </c>
    </row>
    <row r="199" spans="2:18">
      <c r="B199" s="76" t="s">
        <v>3460</v>
      </c>
      <c r="C199" s="86" t="s">
        <v>3084</v>
      </c>
      <c r="D199" s="73">
        <v>7561</v>
      </c>
      <c r="E199" s="73"/>
      <c r="F199" s="73" t="s">
        <v>512</v>
      </c>
      <c r="G199" s="94">
        <v>43920</v>
      </c>
      <c r="H199" s="73" t="s">
        <v>132</v>
      </c>
      <c r="I199" s="83">
        <v>4.4900000000013573</v>
      </c>
      <c r="J199" s="86" t="s">
        <v>158</v>
      </c>
      <c r="K199" s="86" t="s">
        <v>134</v>
      </c>
      <c r="L199" s="87">
        <v>4.8917999999999996E-2</v>
      </c>
      <c r="M199" s="87">
        <v>5.890000000002036E-2</v>
      </c>
      <c r="N199" s="83">
        <v>1517444.2228530003</v>
      </c>
      <c r="O199" s="85">
        <v>97.14</v>
      </c>
      <c r="P199" s="83">
        <v>1474.0452660999999</v>
      </c>
      <c r="Q199" s="84">
        <f t="shared" si="2"/>
        <v>6.3084109897702211E-3</v>
      </c>
      <c r="R199" s="84">
        <f>P199/'סכום נכסי הקרן'!$C$42</f>
        <v>3.1556944295064624E-4</v>
      </c>
    </row>
    <row r="200" spans="2:18">
      <c r="B200" s="76" t="s">
        <v>3460</v>
      </c>
      <c r="C200" s="86" t="s">
        <v>3084</v>
      </c>
      <c r="D200" s="73">
        <v>8991</v>
      </c>
      <c r="E200" s="73"/>
      <c r="F200" s="73" t="s">
        <v>512</v>
      </c>
      <c r="G200" s="94">
        <v>44636</v>
      </c>
      <c r="H200" s="73" t="s">
        <v>132</v>
      </c>
      <c r="I200" s="83">
        <v>4.9400000000006585</v>
      </c>
      <c r="J200" s="86" t="s">
        <v>158</v>
      </c>
      <c r="K200" s="86" t="s">
        <v>134</v>
      </c>
      <c r="L200" s="87">
        <v>4.2824000000000001E-2</v>
      </c>
      <c r="M200" s="87">
        <v>8.7100000000004396E-2</v>
      </c>
      <c r="N200" s="83">
        <v>1332644.0471369999</v>
      </c>
      <c r="O200" s="85">
        <v>82.08</v>
      </c>
      <c r="P200" s="83">
        <v>1093.834193512</v>
      </c>
      <c r="Q200" s="84">
        <f t="shared" si="2"/>
        <v>4.6812372767861959E-3</v>
      </c>
      <c r="R200" s="84">
        <f>P200/'סכום נכסי הקרן'!$C$42</f>
        <v>2.3417235214236222E-4</v>
      </c>
    </row>
    <row r="201" spans="2:18">
      <c r="B201" s="76" t="s">
        <v>3460</v>
      </c>
      <c r="C201" s="86" t="s">
        <v>3084</v>
      </c>
      <c r="D201" s="73">
        <v>9112</v>
      </c>
      <c r="E201" s="73"/>
      <c r="F201" s="73" t="s">
        <v>512</v>
      </c>
      <c r="G201" s="94">
        <v>44722</v>
      </c>
      <c r="H201" s="73" t="s">
        <v>132</v>
      </c>
      <c r="I201" s="83">
        <v>4.8900000000006036</v>
      </c>
      <c r="J201" s="86" t="s">
        <v>158</v>
      </c>
      <c r="K201" s="86" t="s">
        <v>134</v>
      </c>
      <c r="L201" s="87">
        <v>5.2750000000000005E-2</v>
      </c>
      <c r="M201" s="87">
        <v>7.960000000001366E-2</v>
      </c>
      <c r="N201" s="83">
        <v>2123413.064274</v>
      </c>
      <c r="O201" s="85">
        <v>89.66</v>
      </c>
      <c r="P201" s="83">
        <v>1903.8521162650002</v>
      </c>
      <c r="Q201" s="84">
        <f t="shared" si="2"/>
        <v>8.1478377152690764E-3</v>
      </c>
      <c r="R201" s="84">
        <f>P201/'סכום נכסי הקרן'!$C$42</f>
        <v>4.0758419405920518E-4</v>
      </c>
    </row>
    <row r="202" spans="2:18">
      <c r="B202" s="76" t="s">
        <v>3460</v>
      </c>
      <c r="C202" s="86" t="s">
        <v>3084</v>
      </c>
      <c r="D202" s="73">
        <v>9247</v>
      </c>
      <c r="E202" s="73"/>
      <c r="F202" s="73" t="s">
        <v>512</v>
      </c>
      <c r="G202" s="94">
        <v>44816</v>
      </c>
      <c r="H202" s="73" t="s">
        <v>132</v>
      </c>
      <c r="I202" s="83">
        <v>4.8099999999992393</v>
      </c>
      <c r="J202" s="86" t="s">
        <v>158</v>
      </c>
      <c r="K202" s="86" t="s">
        <v>134</v>
      </c>
      <c r="L202" s="87">
        <v>5.6036999999999997E-2</v>
      </c>
      <c r="M202" s="87">
        <v>9.4799999999983897E-2</v>
      </c>
      <c r="N202" s="83">
        <v>2621601.3777740002</v>
      </c>
      <c r="O202" s="85">
        <v>85.27</v>
      </c>
      <c r="P202" s="83">
        <v>2235.4394373699997</v>
      </c>
      <c r="Q202" s="84">
        <f t="shared" si="2"/>
        <v>9.5669183558939469E-3</v>
      </c>
      <c r="R202" s="84">
        <f>P202/'סכום נכסי הקרן'!$C$42</f>
        <v>4.7857171975945257E-4</v>
      </c>
    </row>
    <row r="203" spans="2:18">
      <c r="B203" s="76" t="s">
        <v>3460</v>
      </c>
      <c r="C203" s="86" t="s">
        <v>3084</v>
      </c>
      <c r="D203" s="73">
        <v>9486</v>
      </c>
      <c r="E203" s="73"/>
      <c r="F203" s="73" t="s">
        <v>512</v>
      </c>
      <c r="G203" s="94">
        <v>44976</v>
      </c>
      <c r="H203" s="73" t="s">
        <v>132</v>
      </c>
      <c r="I203" s="83">
        <v>4.8699999999997834</v>
      </c>
      <c r="J203" s="86" t="s">
        <v>158</v>
      </c>
      <c r="K203" s="86" t="s">
        <v>134</v>
      </c>
      <c r="L203" s="87">
        <v>6.1999000000000005E-2</v>
      </c>
      <c r="M203" s="87">
        <v>7.1900000000000089E-2</v>
      </c>
      <c r="N203" s="83">
        <v>2572057.6000000001</v>
      </c>
      <c r="O203" s="85">
        <v>96.86</v>
      </c>
      <c r="P203" s="83">
        <v>2491.2949175419999</v>
      </c>
      <c r="Q203" s="84">
        <f t="shared" ref="Q203:Q254" si="3">IFERROR(P203/$P$10,0)</f>
        <v>1.0661892547005718E-2</v>
      </c>
      <c r="R203" s="84">
        <f>P203/'סכום נכסי הקרן'!$C$42</f>
        <v>5.3334627330309573E-4</v>
      </c>
    </row>
    <row r="204" spans="2:18">
      <c r="B204" s="76" t="s">
        <v>3460</v>
      </c>
      <c r="C204" s="86" t="s">
        <v>3084</v>
      </c>
      <c r="D204" s="73">
        <v>7894</v>
      </c>
      <c r="E204" s="73"/>
      <c r="F204" s="73" t="s">
        <v>512</v>
      </c>
      <c r="G204" s="94">
        <v>44068</v>
      </c>
      <c r="H204" s="73" t="s">
        <v>132</v>
      </c>
      <c r="I204" s="83">
        <v>4.4100000000003039</v>
      </c>
      <c r="J204" s="86" t="s">
        <v>158</v>
      </c>
      <c r="K204" s="86" t="s">
        <v>134</v>
      </c>
      <c r="L204" s="87">
        <v>4.5102999999999997E-2</v>
      </c>
      <c r="M204" s="87">
        <v>7.5100000000003636E-2</v>
      </c>
      <c r="N204" s="83">
        <v>1880603.4689489999</v>
      </c>
      <c r="O204" s="85">
        <v>89.13</v>
      </c>
      <c r="P204" s="83">
        <v>1676.1818898889999</v>
      </c>
      <c r="Q204" s="84">
        <f t="shared" si="3"/>
        <v>7.1734867973262343E-3</v>
      </c>
      <c r="R204" s="84">
        <f>P204/'סכום נכסי הקרן'!$C$42</f>
        <v>3.5884365116935891E-4</v>
      </c>
    </row>
    <row r="205" spans="2:18">
      <c r="B205" s="76" t="s">
        <v>3460</v>
      </c>
      <c r="C205" s="86" t="s">
        <v>3084</v>
      </c>
      <c r="D205" s="73">
        <v>8076</v>
      </c>
      <c r="E205" s="73"/>
      <c r="F205" s="73" t="s">
        <v>512</v>
      </c>
      <c r="G205" s="94">
        <v>44160</v>
      </c>
      <c r="H205" s="73" t="s">
        <v>132</v>
      </c>
      <c r="I205" s="83">
        <v>4.2000000000001467</v>
      </c>
      <c r="J205" s="86" t="s">
        <v>158</v>
      </c>
      <c r="K205" s="86" t="s">
        <v>134</v>
      </c>
      <c r="L205" s="87">
        <v>4.5465999999999999E-2</v>
      </c>
      <c r="M205" s="87">
        <v>0.10790000000000952</v>
      </c>
      <c r="N205" s="83">
        <v>1727248.994497</v>
      </c>
      <c r="O205" s="85">
        <v>78.47</v>
      </c>
      <c r="P205" s="83">
        <v>1355.372274349</v>
      </c>
      <c r="Q205" s="84">
        <f t="shared" si="3"/>
        <v>5.8005310605929779E-3</v>
      </c>
      <c r="R205" s="84">
        <f>P205/'סכום נכסי הקרן'!$C$42</f>
        <v>2.9016345932082667E-4</v>
      </c>
    </row>
    <row r="206" spans="2:18">
      <c r="B206" s="76" t="s">
        <v>3460</v>
      </c>
      <c r="C206" s="86" t="s">
        <v>3084</v>
      </c>
      <c r="D206" s="73">
        <v>9311</v>
      </c>
      <c r="E206" s="73"/>
      <c r="F206" s="73" t="s">
        <v>512</v>
      </c>
      <c r="G206" s="94">
        <v>44880</v>
      </c>
      <c r="H206" s="73" t="s">
        <v>132</v>
      </c>
      <c r="I206" s="83">
        <v>3.9700000000008258</v>
      </c>
      <c r="J206" s="86" t="s">
        <v>158</v>
      </c>
      <c r="K206" s="86" t="s">
        <v>134</v>
      </c>
      <c r="L206" s="87">
        <v>7.2695999999999997E-2</v>
      </c>
      <c r="M206" s="87">
        <v>0.11600000000001502</v>
      </c>
      <c r="N206" s="83">
        <v>1531660.3008000001</v>
      </c>
      <c r="O206" s="85">
        <v>86.92</v>
      </c>
      <c r="P206" s="83">
        <v>1331.31913577</v>
      </c>
      <c r="Q206" s="84">
        <f t="shared" si="3"/>
        <v>5.6975918312220288E-3</v>
      </c>
      <c r="R206" s="84">
        <f>P206/'סכום נכסי הקרן'!$C$42</f>
        <v>2.8501406824230682E-4</v>
      </c>
    </row>
    <row r="207" spans="2:18">
      <c r="B207" s="76" t="s">
        <v>3461</v>
      </c>
      <c r="C207" s="86" t="s">
        <v>3085</v>
      </c>
      <c r="D207" s="73" t="s">
        <v>3222</v>
      </c>
      <c r="E207" s="73"/>
      <c r="F207" s="73" t="s">
        <v>512</v>
      </c>
      <c r="G207" s="94">
        <v>45016</v>
      </c>
      <c r="H207" s="73" t="s">
        <v>132</v>
      </c>
      <c r="I207" s="83">
        <v>5.379999999999173</v>
      </c>
      <c r="J207" s="86" t="s">
        <v>348</v>
      </c>
      <c r="K207" s="86" t="s">
        <v>134</v>
      </c>
      <c r="L207" s="87">
        <v>4.4999999999999998E-2</v>
      </c>
      <c r="M207" s="87">
        <v>4.0099999999993655E-2</v>
      </c>
      <c r="N207" s="83">
        <v>1668620.214159</v>
      </c>
      <c r="O207" s="85">
        <v>102.95</v>
      </c>
      <c r="P207" s="83">
        <v>1717.844489909</v>
      </c>
      <c r="Q207" s="84">
        <f t="shared" si="3"/>
        <v>7.3517885156472373E-3</v>
      </c>
      <c r="R207" s="84">
        <f>P207/'סכום נכסי הקרן'!$C$42</f>
        <v>3.677629454288712E-4</v>
      </c>
    </row>
    <row r="208" spans="2:18">
      <c r="B208" s="76" t="s">
        <v>3462</v>
      </c>
      <c r="C208" s="86" t="s">
        <v>3084</v>
      </c>
      <c r="D208" s="73">
        <v>8811</v>
      </c>
      <c r="E208" s="73"/>
      <c r="F208" s="73" t="s">
        <v>735</v>
      </c>
      <c r="G208" s="94">
        <v>44550</v>
      </c>
      <c r="H208" s="73" t="s">
        <v>3083</v>
      </c>
      <c r="I208" s="83">
        <v>5.0700000000007739</v>
      </c>
      <c r="J208" s="86" t="s">
        <v>338</v>
      </c>
      <c r="K208" s="86" t="s">
        <v>134</v>
      </c>
      <c r="L208" s="87">
        <v>7.3499999999999996E-2</v>
      </c>
      <c r="M208" s="87">
        <v>8.9800000000013314E-2</v>
      </c>
      <c r="N208" s="83">
        <v>2328516.0096849999</v>
      </c>
      <c r="O208" s="85">
        <v>94.91</v>
      </c>
      <c r="P208" s="83">
        <v>2209.9876470469999</v>
      </c>
      <c r="Q208" s="84">
        <f t="shared" si="3"/>
        <v>9.4579933740935249E-3</v>
      </c>
      <c r="R208" s="84">
        <f>P208/'סכום נכסי הקרן'!$C$42</f>
        <v>4.7312289978150432E-4</v>
      </c>
    </row>
    <row r="209" spans="2:18">
      <c r="B209" s="76" t="s">
        <v>3463</v>
      </c>
      <c r="C209" s="86" t="s">
        <v>3085</v>
      </c>
      <c r="D209" s="73" t="s">
        <v>3223</v>
      </c>
      <c r="E209" s="73"/>
      <c r="F209" s="73" t="s">
        <v>735</v>
      </c>
      <c r="G209" s="94">
        <v>42732</v>
      </c>
      <c r="H209" s="73" t="s">
        <v>3083</v>
      </c>
      <c r="I209" s="83">
        <v>2.2300000000022986</v>
      </c>
      <c r="J209" s="86" t="s">
        <v>130</v>
      </c>
      <c r="K209" s="86" t="s">
        <v>134</v>
      </c>
      <c r="L209" s="87">
        <v>2.1613000000000004E-2</v>
      </c>
      <c r="M209" s="87">
        <v>2.8600000000022989E-2</v>
      </c>
      <c r="N209" s="83">
        <v>400300.98336999997</v>
      </c>
      <c r="O209" s="85">
        <v>108.68</v>
      </c>
      <c r="P209" s="83">
        <v>435.04711249999997</v>
      </c>
      <c r="Q209" s="84">
        <f t="shared" si="3"/>
        <v>1.8618532610087542E-3</v>
      </c>
      <c r="R209" s="84">
        <f>P209/'סכום נכסי הקרן'!$C$42</f>
        <v>9.3136607203484932E-5</v>
      </c>
    </row>
    <row r="210" spans="2:18">
      <c r="B210" s="76" t="s">
        <v>3464</v>
      </c>
      <c r="C210" s="86" t="s">
        <v>3085</v>
      </c>
      <c r="D210" s="73" t="s">
        <v>3224</v>
      </c>
      <c r="E210" s="73"/>
      <c r="F210" s="73" t="s">
        <v>512</v>
      </c>
      <c r="G210" s="94">
        <v>44347</v>
      </c>
      <c r="H210" s="73" t="s">
        <v>132</v>
      </c>
      <c r="I210" s="83">
        <v>2.3899999999998345</v>
      </c>
      <c r="J210" s="86" t="s">
        <v>130</v>
      </c>
      <c r="K210" s="86" t="s">
        <v>134</v>
      </c>
      <c r="L210" s="87">
        <v>6.25E-2</v>
      </c>
      <c r="M210" s="87">
        <v>7.0899999999993829E-2</v>
      </c>
      <c r="N210" s="83">
        <v>1350223.4242479997</v>
      </c>
      <c r="O210" s="85">
        <v>98.53</v>
      </c>
      <c r="P210" s="83">
        <v>1330.3754053980001</v>
      </c>
      <c r="Q210" s="84">
        <f t="shared" si="3"/>
        <v>5.6935529871057584E-3</v>
      </c>
      <c r="R210" s="84">
        <f>P210/'סכום נכסי הקרן'!$C$42</f>
        <v>2.8481203071019254E-4</v>
      </c>
    </row>
    <row r="211" spans="2:18">
      <c r="B211" s="76" t="s">
        <v>3464</v>
      </c>
      <c r="C211" s="86" t="s">
        <v>3085</v>
      </c>
      <c r="D211" s="73">
        <v>9199</v>
      </c>
      <c r="E211" s="73"/>
      <c r="F211" s="73" t="s">
        <v>512</v>
      </c>
      <c r="G211" s="94">
        <v>44788</v>
      </c>
      <c r="H211" s="73" t="s">
        <v>132</v>
      </c>
      <c r="I211" s="83">
        <v>2.389999999998595</v>
      </c>
      <c r="J211" s="86" t="s">
        <v>130</v>
      </c>
      <c r="K211" s="86" t="s">
        <v>134</v>
      </c>
      <c r="L211" s="87">
        <v>6.25E-2</v>
      </c>
      <c r="M211" s="87">
        <v>7.0899999999971514E-2</v>
      </c>
      <c r="N211" s="83">
        <v>772898.38948300004</v>
      </c>
      <c r="O211" s="85">
        <v>98.53</v>
      </c>
      <c r="P211" s="83">
        <v>761.53693641299992</v>
      </c>
      <c r="Q211" s="84">
        <f t="shared" si="3"/>
        <v>3.2591183522431956E-3</v>
      </c>
      <c r="R211" s="84">
        <f>P211/'סכום נכסי הקרן'!$C$42</f>
        <v>1.6303284053550146E-4</v>
      </c>
    </row>
    <row r="212" spans="2:18">
      <c r="B212" s="76" t="s">
        <v>3464</v>
      </c>
      <c r="C212" s="86" t="s">
        <v>3085</v>
      </c>
      <c r="D212" s="73">
        <v>9255</v>
      </c>
      <c r="E212" s="73"/>
      <c r="F212" s="73" t="s">
        <v>512</v>
      </c>
      <c r="G212" s="94">
        <v>44825</v>
      </c>
      <c r="H212" s="73" t="s">
        <v>132</v>
      </c>
      <c r="I212" s="83">
        <v>2.3899999999989228</v>
      </c>
      <c r="J212" s="86" t="s">
        <v>130</v>
      </c>
      <c r="K212" s="86" t="s">
        <v>134</v>
      </c>
      <c r="L212" s="87">
        <v>6.25E-2</v>
      </c>
      <c r="M212" s="87">
        <v>7.0899999999991276E-2</v>
      </c>
      <c r="N212" s="83">
        <v>499531.80695300008</v>
      </c>
      <c r="O212" s="85">
        <v>98.53</v>
      </c>
      <c r="P212" s="83">
        <v>492.18878852699999</v>
      </c>
      <c r="Q212" s="84">
        <f t="shared" si="3"/>
        <v>2.1064001452278185E-3</v>
      </c>
      <c r="R212" s="84">
        <f>P212/'סכום נכסי הקרן'!$C$42</f>
        <v>1.0536972330094091E-4</v>
      </c>
    </row>
    <row r="213" spans="2:18">
      <c r="B213" s="76" t="s">
        <v>3464</v>
      </c>
      <c r="C213" s="86" t="s">
        <v>3085</v>
      </c>
      <c r="D213" s="73">
        <v>9287</v>
      </c>
      <c r="E213" s="73"/>
      <c r="F213" s="73" t="s">
        <v>512</v>
      </c>
      <c r="G213" s="94">
        <v>44861</v>
      </c>
      <c r="H213" s="73" t="s">
        <v>132</v>
      </c>
      <c r="I213" s="83">
        <v>2.389999999999699</v>
      </c>
      <c r="J213" s="86" t="s">
        <v>130</v>
      </c>
      <c r="K213" s="86" t="s">
        <v>134</v>
      </c>
      <c r="L213" s="87">
        <v>6.25E-2</v>
      </c>
      <c r="M213" s="87">
        <v>7.0900000000057167E-2</v>
      </c>
      <c r="N213" s="83">
        <v>269833.56382899999</v>
      </c>
      <c r="O213" s="85">
        <v>98.53</v>
      </c>
      <c r="P213" s="83">
        <v>265.86706417199997</v>
      </c>
      <c r="Q213" s="84">
        <f t="shared" si="3"/>
        <v>1.1378203560044589E-3</v>
      </c>
      <c r="R213" s="84">
        <f>P213/'סכום נכסי הקרן'!$C$42</f>
        <v>5.6917873059394884E-5</v>
      </c>
    </row>
    <row r="214" spans="2:18">
      <c r="B214" s="76" t="s">
        <v>3464</v>
      </c>
      <c r="C214" s="86" t="s">
        <v>3085</v>
      </c>
      <c r="D214" s="73">
        <v>9339</v>
      </c>
      <c r="E214" s="73"/>
      <c r="F214" s="73" t="s">
        <v>512</v>
      </c>
      <c r="G214" s="94">
        <v>44895</v>
      </c>
      <c r="H214" s="73" t="s">
        <v>132</v>
      </c>
      <c r="I214" s="83">
        <v>2.390000000003011</v>
      </c>
      <c r="J214" s="86" t="s">
        <v>130</v>
      </c>
      <c r="K214" s="86" t="s">
        <v>134</v>
      </c>
      <c r="L214" s="87">
        <v>6.25E-2</v>
      </c>
      <c r="M214" s="87">
        <v>7.0900000000065383E-2</v>
      </c>
      <c r="N214" s="83">
        <v>374178.72250199993</v>
      </c>
      <c r="O214" s="85">
        <v>98.53</v>
      </c>
      <c r="P214" s="83">
        <v>368.67836935099996</v>
      </c>
      <c r="Q214" s="84">
        <f t="shared" si="3"/>
        <v>1.5778176765615223E-3</v>
      </c>
      <c r="R214" s="84">
        <f>P214/'סכום נכסי הקרן'!$C$42</f>
        <v>7.892812406763285E-5</v>
      </c>
    </row>
    <row r="215" spans="2:18">
      <c r="B215" s="76" t="s">
        <v>3464</v>
      </c>
      <c r="C215" s="86" t="s">
        <v>3085</v>
      </c>
      <c r="D215" s="73">
        <v>9388</v>
      </c>
      <c r="E215" s="73"/>
      <c r="F215" s="73" t="s">
        <v>512</v>
      </c>
      <c r="G215" s="94">
        <v>44921</v>
      </c>
      <c r="H215" s="73" t="s">
        <v>132</v>
      </c>
      <c r="I215" s="83">
        <v>2.3899999999995658</v>
      </c>
      <c r="J215" s="86" t="s">
        <v>130</v>
      </c>
      <c r="K215" s="86" t="s">
        <v>134</v>
      </c>
      <c r="L215" s="87">
        <v>6.25E-2</v>
      </c>
      <c r="M215" s="87">
        <v>7.0899999999995661E-2</v>
      </c>
      <c r="N215" s="83">
        <v>700540.10688199999</v>
      </c>
      <c r="O215" s="85">
        <v>98.53</v>
      </c>
      <c r="P215" s="83">
        <v>690.24230636999994</v>
      </c>
      <c r="Q215" s="84">
        <f t="shared" si="3"/>
        <v>2.9540016519502541E-3</v>
      </c>
      <c r="R215" s="84">
        <f>P215/'סכום נכסי הקרן'!$C$42</f>
        <v>1.4776980404302808E-4</v>
      </c>
    </row>
    <row r="216" spans="2:18">
      <c r="B216" s="76" t="s">
        <v>3464</v>
      </c>
      <c r="C216" s="86" t="s">
        <v>3085</v>
      </c>
      <c r="D216" s="73">
        <v>9455</v>
      </c>
      <c r="E216" s="73"/>
      <c r="F216" s="73" t="s">
        <v>512</v>
      </c>
      <c r="G216" s="94">
        <v>44957</v>
      </c>
      <c r="H216" s="73" t="s">
        <v>132</v>
      </c>
      <c r="I216" s="83">
        <v>2.3899999999976278</v>
      </c>
      <c r="J216" s="86" t="s">
        <v>130</v>
      </c>
      <c r="K216" s="86" t="s">
        <v>134</v>
      </c>
      <c r="L216" s="87">
        <v>6.25E-2</v>
      </c>
      <c r="M216" s="87">
        <v>7.0899999999942384E-2</v>
      </c>
      <c r="N216" s="83">
        <v>509114.465883</v>
      </c>
      <c r="O216" s="85">
        <v>98.53</v>
      </c>
      <c r="P216" s="83">
        <v>501.63058332099996</v>
      </c>
      <c r="Q216" s="84">
        <f t="shared" si="3"/>
        <v>2.146807806655486E-3</v>
      </c>
      <c r="R216" s="84">
        <f>P216/'סכום נכסי הקרן'!$C$42</f>
        <v>1.0739106008897599E-4</v>
      </c>
    </row>
    <row r="217" spans="2:18">
      <c r="B217" s="76" t="s">
        <v>3464</v>
      </c>
      <c r="C217" s="86" t="s">
        <v>3085</v>
      </c>
      <c r="D217" s="73">
        <v>9524</v>
      </c>
      <c r="E217" s="73"/>
      <c r="F217" s="73" t="s">
        <v>512</v>
      </c>
      <c r="G217" s="94">
        <v>45008</v>
      </c>
      <c r="H217" s="73" t="s">
        <v>132</v>
      </c>
      <c r="I217" s="83">
        <v>2.4000000000036432</v>
      </c>
      <c r="J217" s="86" t="s">
        <v>130</v>
      </c>
      <c r="K217" s="86" t="s">
        <v>134</v>
      </c>
      <c r="L217" s="87">
        <v>6.25E-2</v>
      </c>
      <c r="M217" s="87">
        <v>7.0700000000086818E-2</v>
      </c>
      <c r="N217" s="83">
        <v>167136.486814</v>
      </c>
      <c r="O217" s="85">
        <v>98.53</v>
      </c>
      <c r="P217" s="83">
        <v>164.67959695100001</v>
      </c>
      <c r="Q217" s="84">
        <f t="shared" si="3"/>
        <v>7.0477250806905806E-4</v>
      </c>
      <c r="R217" s="84">
        <f>P217/'סכום נכסי הקרן'!$C$42</f>
        <v>3.5255259706277222E-5</v>
      </c>
    </row>
    <row r="218" spans="2:18">
      <c r="B218" s="76" t="s">
        <v>3464</v>
      </c>
      <c r="C218" s="86" t="s">
        <v>3085</v>
      </c>
      <c r="D218" s="73">
        <v>8814</v>
      </c>
      <c r="E218" s="73"/>
      <c r="F218" s="73" t="s">
        <v>512</v>
      </c>
      <c r="G218" s="94">
        <v>44558</v>
      </c>
      <c r="H218" s="73" t="s">
        <v>132</v>
      </c>
      <c r="I218" s="83">
        <v>2.3900000000025434</v>
      </c>
      <c r="J218" s="86" t="s">
        <v>130</v>
      </c>
      <c r="K218" s="86" t="s">
        <v>134</v>
      </c>
      <c r="L218" s="87">
        <v>6.25E-2</v>
      </c>
      <c r="M218" s="87">
        <v>7.0900000000042013E-2</v>
      </c>
      <c r="N218" s="83">
        <v>367092.55129099992</v>
      </c>
      <c r="O218" s="85">
        <v>98.53</v>
      </c>
      <c r="P218" s="83">
        <v>361.69636287200001</v>
      </c>
      <c r="Q218" s="84">
        <f t="shared" si="3"/>
        <v>1.5479370701678636E-3</v>
      </c>
      <c r="R218" s="84">
        <f>P218/'סכום נכסי הקרן'!$C$42</f>
        <v>7.7433388494765887E-5</v>
      </c>
    </row>
    <row r="219" spans="2:18">
      <c r="B219" s="76" t="s">
        <v>3464</v>
      </c>
      <c r="C219" s="86" t="s">
        <v>3085</v>
      </c>
      <c r="D219" s="73">
        <v>9003</v>
      </c>
      <c r="E219" s="73"/>
      <c r="F219" s="73" t="s">
        <v>512</v>
      </c>
      <c r="G219" s="94">
        <v>44644</v>
      </c>
      <c r="H219" s="73" t="s">
        <v>132</v>
      </c>
      <c r="I219" s="83">
        <v>2.3899999999995383</v>
      </c>
      <c r="J219" s="86" t="s">
        <v>130</v>
      </c>
      <c r="K219" s="86" t="s">
        <v>134</v>
      </c>
      <c r="L219" s="87">
        <v>6.25E-2</v>
      </c>
      <c r="M219" s="87">
        <v>7.0899999999972291E-2</v>
      </c>
      <c r="N219" s="83">
        <v>527509.17084999999</v>
      </c>
      <c r="O219" s="85">
        <v>98.53</v>
      </c>
      <c r="P219" s="83">
        <v>519.75488941600008</v>
      </c>
      <c r="Q219" s="84">
        <f t="shared" si="3"/>
        <v>2.2243736551278092E-3</v>
      </c>
      <c r="R219" s="84">
        <f>P219/'סכום נכסי הקרן'!$C$42</f>
        <v>1.1127118325059279E-4</v>
      </c>
    </row>
    <row r="220" spans="2:18">
      <c r="B220" s="76" t="s">
        <v>3464</v>
      </c>
      <c r="C220" s="86" t="s">
        <v>3085</v>
      </c>
      <c r="D220" s="73">
        <v>9096</v>
      </c>
      <c r="E220" s="73"/>
      <c r="F220" s="73" t="s">
        <v>512</v>
      </c>
      <c r="G220" s="94">
        <v>44711</v>
      </c>
      <c r="H220" s="73" t="s">
        <v>132</v>
      </c>
      <c r="I220" s="83">
        <v>2.3899999999973964</v>
      </c>
      <c r="J220" s="86" t="s">
        <v>130</v>
      </c>
      <c r="K220" s="86" t="s">
        <v>134</v>
      </c>
      <c r="L220" s="87">
        <v>6.25E-2</v>
      </c>
      <c r="M220" s="87">
        <v>7.0899999999934057E-2</v>
      </c>
      <c r="N220" s="83">
        <v>534041.80825899995</v>
      </c>
      <c r="O220" s="85">
        <v>98.53</v>
      </c>
      <c r="P220" s="83">
        <v>526.19149828299999</v>
      </c>
      <c r="Q220" s="84">
        <f t="shared" si="3"/>
        <v>2.2519201457595834E-3</v>
      </c>
      <c r="R220" s="84">
        <f>P220/'סכום נכסי הקרן'!$C$42</f>
        <v>1.1264915794469729E-4</v>
      </c>
    </row>
    <row r="221" spans="2:18">
      <c r="B221" s="76" t="s">
        <v>3464</v>
      </c>
      <c r="C221" s="86" t="s">
        <v>3085</v>
      </c>
      <c r="D221" s="73">
        <v>9127</v>
      </c>
      <c r="E221" s="73"/>
      <c r="F221" s="73" t="s">
        <v>512</v>
      </c>
      <c r="G221" s="94">
        <v>44738</v>
      </c>
      <c r="H221" s="73" t="s">
        <v>132</v>
      </c>
      <c r="I221" s="83">
        <v>2.3900000000031429</v>
      </c>
      <c r="J221" s="86" t="s">
        <v>130</v>
      </c>
      <c r="K221" s="86" t="s">
        <v>134</v>
      </c>
      <c r="L221" s="87">
        <v>6.25E-2</v>
      </c>
      <c r="M221" s="87">
        <v>7.0900000000067062E-2</v>
      </c>
      <c r="N221" s="83">
        <v>313258.25530399999</v>
      </c>
      <c r="O221" s="85">
        <v>98.53</v>
      </c>
      <c r="P221" s="83">
        <v>308.65342007699996</v>
      </c>
      <c r="Q221" s="84">
        <f t="shared" si="3"/>
        <v>1.3209313662364954E-3</v>
      </c>
      <c r="R221" s="84">
        <f>P221/'סכום נכסי הקרן'!$C$42</f>
        <v>6.6077745425155031E-5</v>
      </c>
    </row>
    <row r="222" spans="2:18">
      <c r="B222" s="76" t="s">
        <v>3465</v>
      </c>
      <c r="C222" s="86" t="s">
        <v>3085</v>
      </c>
      <c r="D222" s="73" t="s">
        <v>3225</v>
      </c>
      <c r="E222" s="73"/>
      <c r="F222" s="73" t="s">
        <v>512</v>
      </c>
      <c r="G222" s="94">
        <v>45016</v>
      </c>
      <c r="H222" s="73" t="s">
        <v>132</v>
      </c>
      <c r="I222" s="83">
        <v>5.5099999999996259</v>
      </c>
      <c r="J222" s="86" t="s">
        <v>348</v>
      </c>
      <c r="K222" s="86" t="s">
        <v>134</v>
      </c>
      <c r="L222" s="87">
        <v>4.5499999999999999E-2</v>
      </c>
      <c r="M222" s="87">
        <v>4.0599999999996805E-2</v>
      </c>
      <c r="N222" s="83">
        <v>3527409.2454599999</v>
      </c>
      <c r="O222" s="85">
        <v>103.02</v>
      </c>
      <c r="P222" s="83">
        <v>3633.9368549360001</v>
      </c>
      <c r="Q222" s="84">
        <f t="shared" si="3"/>
        <v>1.5552010320864935E-2</v>
      </c>
      <c r="R222" s="84">
        <f>P222/'סכום נכסי הקרן'!$C$42</f>
        <v>7.7796758037427887E-4</v>
      </c>
    </row>
    <row r="223" spans="2:18">
      <c r="B223" s="76" t="s">
        <v>3466</v>
      </c>
      <c r="C223" s="86" t="s">
        <v>3085</v>
      </c>
      <c r="D223" s="73" t="s">
        <v>3226</v>
      </c>
      <c r="E223" s="73"/>
      <c r="F223" s="73" t="s">
        <v>535</v>
      </c>
      <c r="G223" s="94">
        <v>44294</v>
      </c>
      <c r="H223" s="73" t="s">
        <v>132</v>
      </c>
      <c r="I223" s="83">
        <v>7.4000000000071857</v>
      </c>
      <c r="J223" s="86" t="s">
        <v>562</v>
      </c>
      <c r="K223" s="86" t="s">
        <v>134</v>
      </c>
      <c r="L223" s="87">
        <v>0.03</v>
      </c>
      <c r="M223" s="87">
        <v>6.9700000000066473E-2</v>
      </c>
      <c r="N223" s="83">
        <v>409306.68438300001</v>
      </c>
      <c r="O223" s="85">
        <v>81.599999999999994</v>
      </c>
      <c r="P223" s="83">
        <v>333.994263574</v>
      </c>
      <c r="Q223" s="84">
        <f t="shared" si="3"/>
        <v>1.4293815334620093E-3</v>
      </c>
      <c r="R223" s="84">
        <f>P223/'סכום נכסי הקרן'!$C$42</f>
        <v>7.1502813467607735E-5</v>
      </c>
    </row>
    <row r="224" spans="2:18">
      <c r="B224" s="76" t="s">
        <v>3467</v>
      </c>
      <c r="C224" s="86" t="s">
        <v>3085</v>
      </c>
      <c r="D224" s="73" t="s">
        <v>3227</v>
      </c>
      <c r="E224" s="73"/>
      <c r="F224" s="73" t="s">
        <v>535</v>
      </c>
      <c r="G224" s="94">
        <v>42326</v>
      </c>
      <c r="H224" s="73" t="s">
        <v>132</v>
      </c>
      <c r="I224" s="83">
        <v>5.8099999999829581</v>
      </c>
      <c r="J224" s="86" t="s">
        <v>562</v>
      </c>
      <c r="K224" s="86" t="s">
        <v>134</v>
      </c>
      <c r="L224" s="87">
        <v>7.5499999999999998E-2</v>
      </c>
      <c r="M224" s="87">
        <v>0.11459999999962392</v>
      </c>
      <c r="N224" s="83">
        <v>123748.03563</v>
      </c>
      <c r="O224" s="85">
        <v>82.51</v>
      </c>
      <c r="P224" s="83">
        <v>102.104457454</v>
      </c>
      <c r="Q224" s="84">
        <f t="shared" si="3"/>
        <v>4.3697225337694778E-4</v>
      </c>
      <c r="R224" s="84">
        <f>P224/'סכום נכסי הקרן'!$C$42</f>
        <v>2.185892625047164E-5</v>
      </c>
    </row>
    <row r="225" spans="2:18">
      <c r="B225" s="76" t="s">
        <v>3467</v>
      </c>
      <c r="C225" s="86" t="s">
        <v>3085</v>
      </c>
      <c r="D225" s="73" t="s">
        <v>3228</v>
      </c>
      <c r="E225" s="73"/>
      <c r="F225" s="73" t="s">
        <v>535</v>
      </c>
      <c r="G225" s="94">
        <v>42606</v>
      </c>
      <c r="H225" s="73" t="s">
        <v>132</v>
      </c>
      <c r="I225" s="83">
        <v>5.8100000000050116</v>
      </c>
      <c r="J225" s="86" t="s">
        <v>562</v>
      </c>
      <c r="K225" s="86" t="s">
        <v>134</v>
      </c>
      <c r="L225" s="87">
        <v>7.5499999999999998E-2</v>
      </c>
      <c r="M225" s="87">
        <v>0.11490000000010142</v>
      </c>
      <c r="N225" s="83">
        <v>520518.61022199993</v>
      </c>
      <c r="O225" s="85">
        <v>82.4</v>
      </c>
      <c r="P225" s="83">
        <v>428.90713438500006</v>
      </c>
      <c r="Q225" s="84">
        <f t="shared" si="3"/>
        <v>1.8355762488243899E-3</v>
      </c>
      <c r="R225" s="84">
        <f>P225/'סכום נכסי הקרן'!$C$42</f>
        <v>9.1822136394453325E-5</v>
      </c>
    </row>
    <row r="226" spans="2:18">
      <c r="B226" s="76" t="s">
        <v>3467</v>
      </c>
      <c r="C226" s="86" t="s">
        <v>3085</v>
      </c>
      <c r="D226" s="73" t="s">
        <v>3229</v>
      </c>
      <c r="E226" s="73"/>
      <c r="F226" s="73" t="s">
        <v>535</v>
      </c>
      <c r="G226" s="94">
        <v>42648</v>
      </c>
      <c r="H226" s="73" t="s">
        <v>132</v>
      </c>
      <c r="I226" s="83">
        <v>5.8099999999984</v>
      </c>
      <c r="J226" s="86" t="s">
        <v>562</v>
      </c>
      <c r="K226" s="86" t="s">
        <v>134</v>
      </c>
      <c r="L226" s="87">
        <v>7.5499999999999998E-2</v>
      </c>
      <c r="M226" s="87">
        <v>0.11469999999997943</v>
      </c>
      <c r="N226" s="83">
        <v>477474.69824200007</v>
      </c>
      <c r="O226" s="85">
        <v>82.46</v>
      </c>
      <c r="P226" s="83">
        <v>393.72543972299997</v>
      </c>
      <c r="Q226" s="84">
        <f t="shared" si="3"/>
        <v>1.6850105950085422E-3</v>
      </c>
      <c r="R226" s="84">
        <f>P226/'סכום נכסי הקרן'!$C$42</f>
        <v>8.4290299997107635E-5</v>
      </c>
    </row>
    <row r="227" spans="2:18">
      <c r="B227" s="76" t="s">
        <v>3467</v>
      </c>
      <c r="C227" s="86" t="s">
        <v>3085</v>
      </c>
      <c r="D227" s="73" t="s">
        <v>3230</v>
      </c>
      <c r="E227" s="73"/>
      <c r="F227" s="73" t="s">
        <v>535</v>
      </c>
      <c r="G227" s="94">
        <v>42718</v>
      </c>
      <c r="H227" s="73" t="s">
        <v>132</v>
      </c>
      <c r="I227" s="83">
        <v>5.8099999999994179</v>
      </c>
      <c r="J227" s="86" t="s">
        <v>562</v>
      </c>
      <c r="K227" s="86" t="s">
        <v>134</v>
      </c>
      <c r="L227" s="87">
        <v>7.5499999999999998E-2</v>
      </c>
      <c r="M227" s="87">
        <v>0.11469999999996655</v>
      </c>
      <c r="N227" s="83">
        <v>333599.56393800001</v>
      </c>
      <c r="O227" s="85">
        <v>82.45</v>
      </c>
      <c r="P227" s="83">
        <v>275.05271083599996</v>
      </c>
      <c r="Q227" s="84">
        <f t="shared" si="3"/>
        <v>1.1771317907995642E-3</v>
      </c>
      <c r="R227" s="84">
        <f>P227/'סכום נכסי הקרן'!$C$42</f>
        <v>5.888437264225321E-5</v>
      </c>
    </row>
    <row r="228" spans="2:18">
      <c r="B228" s="76" t="s">
        <v>3467</v>
      </c>
      <c r="C228" s="86" t="s">
        <v>3085</v>
      </c>
      <c r="D228" s="73" t="s">
        <v>3231</v>
      </c>
      <c r="E228" s="73"/>
      <c r="F228" s="73" t="s">
        <v>535</v>
      </c>
      <c r="G228" s="94">
        <v>42900</v>
      </c>
      <c r="H228" s="73" t="s">
        <v>132</v>
      </c>
      <c r="I228" s="83">
        <v>5.7899999999946985</v>
      </c>
      <c r="J228" s="86" t="s">
        <v>562</v>
      </c>
      <c r="K228" s="86" t="s">
        <v>134</v>
      </c>
      <c r="L228" s="87">
        <v>7.5499999999999998E-2</v>
      </c>
      <c r="M228" s="87">
        <v>0.11559999999987423</v>
      </c>
      <c r="N228" s="83">
        <v>395161.35672300006</v>
      </c>
      <c r="O228" s="85">
        <v>82.1</v>
      </c>
      <c r="P228" s="83">
        <v>324.42732746799999</v>
      </c>
      <c r="Q228" s="84">
        <f t="shared" si="3"/>
        <v>1.3884383099006335E-3</v>
      </c>
      <c r="R228" s="84">
        <f>P228/'סכום נכסי הקרן'!$C$42</f>
        <v>6.9454685932350595E-5</v>
      </c>
    </row>
    <row r="229" spans="2:18">
      <c r="B229" s="76" t="s">
        <v>3467</v>
      </c>
      <c r="C229" s="86" t="s">
        <v>3085</v>
      </c>
      <c r="D229" s="73" t="s">
        <v>3232</v>
      </c>
      <c r="E229" s="73"/>
      <c r="F229" s="73" t="s">
        <v>535</v>
      </c>
      <c r="G229" s="94">
        <v>43075</v>
      </c>
      <c r="H229" s="73" t="s">
        <v>132</v>
      </c>
      <c r="I229" s="83">
        <v>5.7900000000087584</v>
      </c>
      <c r="J229" s="86" t="s">
        <v>562</v>
      </c>
      <c r="K229" s="86" t="s">
        <v>134</v>
      </c>
      <c r="L229" s="87">
        <v>7.5499999999999998E-2</v>
      </c>
      <c r="M229" s="87">
        <v>0.11590000000014732</v>
      </c>
      <c r="N229" s="83">
        <v>245199.86040800001</v>
      </c>
      <c r="O229" s="85">
        <v>81.96</v>
      </c>
      <c r="P229" s="83">
        <v>200.96571205599997</v>
      </c>
      <c r="Q229" s="84">
        <f t="shared" si="3"/>
        <v>8.6006470469887294E-4</v>
      </c>
      <c r="R229" s="84">
        <f>P229/'סכום נכסי הקרן'!$C$42</f>
        <v>4.3023534801942462E-5</v>
      </c>
    </row>
    <row r="230" spans="2:18">
      <c r="B230" s="76" t="s">
        <v>3467</v>
      </c>
      <c r="C230" s="86" t="s">
        <v>3085</v>
      </c>
      <c r="D230" s="73" t="s">
        <v>3233</v>
      </c>
      <c r="E230" s="73"/>
      <c r="F230" s="73" t="s">
        <v>535</v>
      </c>
      <c r="G230" s="94">
        <v>43292</v>
      </c>
      <c r="H230" s="73" t="s">
        <v>132</v>
      </c>
      <c r="I230" s="83">
        <v>5.7799999999988314</v>
      </c>
      <c r="J230" s="86" t="s">
        <v>562</v>
      </c>
      <c r="K230" s="86" t="s">
        <v>134</v>
      </c>
      <c r="L230" s="87">
        <v>7.5499999999999998E-2</v>
      </c>
      <c r="M230" s="87">
        <v>0.11599999999996713</v>
      </c>
      <c r="N230" s="83">
        <v>668604.27895099996</v>
      </c>
      <c r="O230" s="85">
        <v>81.900000000000006</v>
      </c>
      <c r="P230" s="83">
        <v>547.58664398799999</v>
      </c>
      <c r="Q230" s="84">
        <f t="shared" si="3"/>
        <v>2.3434840721851648E-3</v>
      </c>
      <c r="R230" s="84">
        <f>P230/'סכום נכסי הקרן'!$C$42</f>
        <v>1.1722951539181841E-4</v>
      </c>
    </row>
    <row r="231" spans="2:18">
      <c r="B231" s="76" t="s">
        <v>3439</v>
      </c>
      <c r="C231" s="86" t="s">
        <v>3085</v>
      </c>
      <c r="D231" s="73" t="s">
        <v>3234</v>
      </c>
      <c r="E231" s="73"/>
      <c r="F231" s="73" t="s">
        <v>535</v>
      </c>
      <c r="G231" s="94">
        <v>44858</v>
      </c>
      <c r="H231" s="73" t="s">
        <v>132</v>
      </c>
      <c r="I231" s="83">
        <v>5.7200000000194207</v>
      </c>
      <c r="J231" s="86" t="s">
        <v>562</v>
      </c>
      <c r="K231" s="86" t="s">
        <v>134</v>
      </c>
      <c r="L231" s="87">
        <v>3.49E-2</v>
      </c>
      <c r="M231" s="87">
        <v>5.5700000000153745E-2</v>
      </c>
      <c r="N231" s="83">
        <v>54444.438092999997</v>
      </c>
      <c r="O231" s="85">
        <v>90.79</v>
      </c>
      <c r="P231" s="83">
        <v>49.430101532000009</v>
      </c>
      <c r="Q231" s="84">
        <f t="shared" si="3"/>
        <v>2.1154397554896549E-4</v>
      </c>
      <c r="R231" s="84">
        <f>P231/'סכום נכסי הקרן'!$C$42</f>
        <v>1.0582191717027576E-5</v>
      </c>
    </row>
    <row r="232" spans="2:18">
      <c r="B232" s="76" t="s">
        <v>3439</v>
      </c>
      <c r="C232" s="86" t="s">
        <v>3085</v>
      </c>
      <c r="D232" s="73" t="s">
        <v>3235</v>
      </c>
      <c r="E232" s="73"/>
      <c r="F232" s="73" t="s">
        <v>535</v>
      </c>
      <c r="G232" s="94">
        <v>44858</v>
      </c>
      <c r="H232" s="73" t="s">
        <v>132</v>
      </c>
      <c r="I232" s="83">
        <v>5.7499999999634257</v>
      </c>
      <c r="J232" s="86" t="s">
        <v>562</v>
      </c>
      <c r="K232" s="86" t="s">
        <v>134</v>
      </c>
      <c r="L232" s="87">
        <v>3.49E-2</v>
      </c>
      <c r="M232" s="87">
        <v>5.5599999999648882E-2</v>
      </c>
      <c r="N232" s="83">
        <v>45163.184353999997</v>
      </c>
      <c r="O232" s="85">
        <v>90.81</v>
      </c>
      <c r="P232" s="83">
        <v>41.012684774</v>
      </c>
      <c r="Q232" s="84">
        <f t="shared" si="3"/>
        <v>1.7552030273318038E-4</v>
      </c>
      <c r="R232" s="84">
        <f>P232/'סכום נכסי הקרן'!$C$42</f>
        <v>8.7801578321161381E-6</v>
      </c>
    </row>
    <row r="233" spans="2:18">
      <c r="B233" s="76" t="s">
        <v>3439</v>
      </c>
      <c r="C233" s="86" t="s">
        <v>3085</v>
      </c>
      <c r="D233" s="73" t="s">
        <v>3236</v>
      </c>
      <c r="E233" s="73"/>
      <c r="F233" s="73" t="s">
        <v>535</v>
      </c>
      <c r="G233" s="94">
        <v>44858</v>
      </c>
      <c r="H233" s="73" t="s">
        <v>132</v>
      </c>
      <c r="I233" s="83">
        <v>5.6200000000031105</v>
      </c>
      <c r="J233" s="86" t="s">
        <v>562</v>
      </c>
      <c r="K233" s="86" t="s">
        <v>134</v>
      </c>
      <c r="L233" s="87">
        <v>3.49E-2</v>
      </c>
      <c r="M233" s="87">
        <v>5.5799999999891152E-2</v>
      </c>
      <c r="N233" s="83">
        <v>56584.494538999999</v>
      </c>
      <c r="O233" s="85">
        <v>90.92</v>
      </c>
      <c r="P233" s="83">
        <v>51.446618532000002</v>
      </c>
      <c r="Q233" s="84">
        <f t="shared" si="3"/>
        <v>2.2017398054027451E-4</v>
      </c>
      <c r="R233" s="84">
        <f>P233/'סכום נכסי הקרן'!$C$42</f>
        <v>1.1013895655180135E-5</v>
      </c>
    </row>
    <row r="234" spans="2:18">
      <c r="B234" s="76" t="s">
        <v>3439</v>
      </c>
      <c r="C234" s="86" t="s">
        <v>3085</v>
      </c>
      <c r="D234" s="73" t="s">
        <v>3237</v>
      </c>
      <c r="E234" s="73"/>
      <c r="F234" s="73" t="s">
        <v>535</v>
      </c>
      <c r="G234" s="94">
        <v>44858</v>
      </c>
      <c r="H234" s="73" t="s">
        <v>132</v>
      </c>
      <c r="I234" s="83">
        <v>5.6499999999649191</v>
      </c>
      <c r="J234" s="86" t="s">
        <v>562</v>
      </c>
      <c r="K234" s="86" t="s">
        <v>134</v>
      </c>
      <c r="L234" s="87">
        <v>3.49E-2</v>
      </c>
      <c r="M234" s="87">
        <v>5.5799999999674707E-2</v>
      </c>
      <c r="N234" s="83">
        <v>68984.033773999996</v>
      </c>
      <c r="O234" s="85">
        <v>90.91</v>
      </c>
      <c r="P234" s="83">
        <v>62.71338028800001</v>
      </c>
      <c r="Q234" s="84">
        <f t="shared" si="3"/>
        <v>2.683918781281302E-4</v>
      </c>
      <c r="R234" s="84">
        <f>P234/'סכום נכסי הקרן'!$C$42</f>
        <v>1.3425928591322928E-5</v>
      </c>
    </row>
    <row r="235" spans="2:18">
      <c r="B235" s="76" t="s">
        <v>3439</v>
      </c>
      <c r="C235" s="86" t="s">
        <v>3085</v>
      </c>
      <c r="D235" s="73" t="s">
        <v>3238</v>
      </c>
      <c r="E235" s="73"/>
      <c r="F235" s="73" t="s">
        <v>535</v>
      </c>
      <c r="G235" s="94">
        <v>44858</v>
      </c>
      <c r="H235" s="73" t="s">
        <v>132</v>
      </c>
      <c r="I235" s="83">
        <v>5.8700000000103225</v>
      </c>
      <c r="J235" s="86" t="s">
        <v>562</v>
      </c>
      <c r="K235" s="86" t="s">
        <v>134</v>
      </c>
      <c r="L235" s="87">
        <v>3.49E-2</v>
      </c>
      <c r="M235" s="87">
        <v>5.5500000000190147E-2</v>
      </c>
      <c r="N235" s="83">
        <v>40601.512602000003</v>
      </c>
      <c r="O235" s="85">
        <v>90.67</v>
      </c>
      <c r="P235" s="83">
        <v>36.813388625999998</v>
      </c>
      <c r="Q235" s="84">
        <f t="shared" si="3"/>
        <v>1.5754874746376043E-4</v>
      </c>
      <c r="R235" s="84">
        <f>P235/'סכום נכסי הקרן'!$C$42</f>
        <v>7.8811558973144597E-6</v>
      </c>
    </row>
    <row r="236" spans="2:18">
      <c r="B236" s="76" t="s">
        <v>3468</v>
      </c>
      <c r="C236" s="86" t="s">
        <v>3084</v>
      </c>
      <c r="D236" s="73" t="s">
        <v>3239</v>
      </c>
      <c r="E236" s="73"/>
      <c r="F236" s="73" t="s">
        <v>535</v>
      </c>
      <c r="G236" s="94">
        <v>42372</v>
      </c>
      <c r="H236" s="73" t="s">
        <v>132</v>
      </c>
      <c r="I236" s="83">
        <v>9.8099999999959682</v>
      </c>
      <c r="J236" s="86" t="s">
        <v>130</v>
      </c>
      <c r="K236" s="86" t="s">
        <v>134</v>
      </c>
      <c r="L236" s="87">
        <v>6.7000000000000004E-2</v>
      </c>
      <c r="M236" s="87">
        <v>3.3999999999979137E-2</v>
      </c>
      <c r="N236" s="83">
        <v>518513.53786699998</v>
      </c>
      <c r="O236" s="85">
        <v>147.91999999999999</v>
      </c>
      <c r="P236" s="83">
        <v>766.98522598900001</v>
      </c>
      <c r="Q236" s="84">
        <f t="shared" si="3"/>
        <v>3.2824351733932171E-3</v>
      </c>
      <c r="R236" s="84">
        <f>P236/'סכום נכסי הקרן'!$C$42</f>
        <v>1.6419923192528631E-4</v>
      </c>
    </row>
    <row r="237" spans="2:18">
      <c r="B237" s="76" t="s">
        <v>3469</v>
      </c>
      <c r="C237" s="86" t="s">
        <v>3085</v>
      </c>
      <c r="D237" s="73" t="s">
        <v>3240</v>
      </c>
      <c r="E237" s="73"/>
      <c r="F237" s="73" t="s">
        <v>3241</v>
      </c>
      <c r="G237" s="94">
        <v>41816</v>
      </c>
      <c r="H237" s="73" t="s">
        <v>132</v>
      </c>
      <c r="I237" s="83">
        <v>5.6399999999838393</v>
      </c>
      <c r="J237" s="86" t="s">
        <v>562</v>
      </c>
      <c r="K237" s="86" t="s">
        <v>134</v>
      </c>
      <c r="L237" s="87">
        <v>4.4999999999999998E-2</v>
      </c>
      <c r="M237" s="87">
        <v>9.8099999999671561E-2</v>
      </c>
      <c r="N237" s="83">
        <v>164643.897581</v>
      </c>
      <c r="O237" s="85">
        <v>81.180000000000007</v>
      </c>
      <c r="P237" s="83">
        <v>133.65792041899999</v>
      </c>
      <c r="Q237" s="84">
        <f t="shared" si="3"/>
        <v>5.7201031300205144E-4</v>
      </c>
      <c r="R237" s="84">
        <f>P237/'סכום נכסי הקרן'!$C$42</f>
        <v>2.8614016450227679E-5</v>
      </c>
    </row>
    <row r="238" spans="2:18">
      <c r="B238" s="76" t="s">
        <v>3469</v>
      </c>
      <c r="C238" s="86" t="s">
        <v>3085</v>
      </c>
      <c r="D238" s="73" t="s">
        <v>3242</v>
      </c>
      <c r="E238" s="73"/>
      <c r="F238" s="73" t="s">
        <v>3241</v>
      </c>
      <c r="G238" s="94">
        <v>42625</v>
      </c>
      <c r="H238" s="73" t="s">
        <v>132</v>
      </c>
      <c r="I238" s="83">
        <v>5.6399999999925141</v>
      </c>
      <c r="J238" s="86" t="s">
        <v>562</v>
      </c>
      <c r="K238" s="86" t="s">
        <v>134</v>
      </c>
      <c r="L238" s="87">
        <v>4.4999999999999998E-2</v>
      </c>
      <c r="M238" s="87">
        <v>9.8099999999633744E-2</v>
      </c>
      <c r="N238" s="83">
        <v>45846.505994999992</v>
      </c>
      <c r="O238" s="85">
        <v>81.59</v>
      </c>
      <c r="P238" s="83">
        <v>37.406167777</v>
      </c>
      <c r="Q238" s="84">
        <f t="shared" si="3"/>
        <v>1.6008564005225533E-4</v>
      </c>
      <c r="R238" s="84">
        <f>P238/'סכום נכסי הקרן'!$C$42</f>
        <v>8.0080604034214904E-6</v>
      </c>
    </row>
    <row r="239" spans="2:18">
      <c r="B239" s="76" t="s">
        <v>3469</v>
      </c>
      <c r="C239" s="86" t="s">
        <v>3085</v>
      </c>
      <c r="D239" s="73" t="s">
        <v>3243</v>
      </c>
      <c r="E239" s="73"/>
      <c r="F239" s="73" t="s">
        <v>3241</v>
      </c>
      <c r="G239" s="94">
        <v>42716</v>
      </c>
      <c r="H239" s="73" t="s">
        <v>132</v>
      </c>
      <c r="I239" s="83">
        <v>5.6399999999026642</v>
      </c>
      <c r="J239" s="86" t="s">
        <v>562</v>
      </c>
      <c r="K239" s="86" t="s">
        <v>134</v>
      </c>
      <c r="L239" s="87">
        <v>4.4999999999999998E-2</v>
      </c>
      <c r="M239" s="87">
        <v>9.8099999998222553E-2</v>
      </c>
      <c r="N239" s="83">
        <v>34685.575359000002</v>
      </c>
      <c r="O239" s="85">
        <v>81.75</v>
      </c>
      <c r="P239" s="83">
        <v>28.355458384000002</v>
      </c>
      <c r="Q239" s="84">
        <f t="shared" si="3"/>
        <v>1.2135169075429371E-4</v>
      </c>
      <c r="R239" s="84">
        <f>P239/'סכום נכסי הקרן'!$C$42</f>
        <v>6.0704487254478034E-6</v>
      </c>
    </row>
    <row r="240" spans="2:18">
      <c r="B240" s="76" t="s">
        <v>3469</v>
      </c>
      <c r="C240" s="86" t="s">
        <v>3085</v>
      </c>
      <c r="D240" s="73" t="s">
        <v>3244</v>
      </c>
      <c r="E240" s="73"/>
      <c r="F240" s="73" t="s">
        <v>3241</v>
      </c>
      <c r="G240" s="94">
        <v>42803</v>
      </c>
      <c r="H240" s="73" t="s">
        <v>132</v>
      </c>
      <c r="I240" s="83">
        <v>5.6400000000109394</v>
      </c>
      <c r="J240" s="86" t="s">
        <v>562</v>
      </c>
      <c r="K240" s="86" t="s">
        <v>134</v>
      </c>
      <c r="L240" s="87">
        <v>4.4999999999999998E-2</v>
      </c>
      <c r="M240" s="87">
        <v>9.8000000000218787E-2</v>
      </c>
      <c r="N240" s="83">
        <v>222291.19990899999</v>
      </c>
      <c r="O240" s="85">
        <v>82.25</v>
      </c>
      <c r="P240" s="83">
        <v>182.83451994999999</v>
      </c>
      <c r="Q240" s="84">
        <f t="shared" si="3"/>
        <v>7.8246938644806565E-4</v>
      </c>
      <c r="R240" s="84">
        <f>P240/'סכום נכסי הקרן'!$C$42</f>
        <v>3.9141937455844807E-5</v>
      </c>
    </row>
    <row r="241" spans="2:18">
      <c r="B241" s="76" t="s">
        <v>3469</v>
      </c>
      <c r="C241" s="86" t="s">
        <v>3085</v>
      </c>
      <c r="D241" s="73" t="s">
        <v>3245</v>
      </c>
      <c r="E241" s="73"/>
      <c r="F241" s="73" t="s">
        <v>3241</v>
      </c>
      <c r="G241" s="94">
        <v>42898</v>
      </c>
      <c r="H241" s="73" t="s">
        <v>132</v>
      </c>
      <c r="I241" s="83">
        <v>5.6400000000397492</v>
      </c>
      <c r="J241" s="86" t="s">
        <v>562</v>
      </c>
      <c r="K241" s="86" t="s">
        <v>134</v>
      </c>
      <c r="L241" s="87">
        <v>4.4999999999999998E-2</v>
      </c>
      <c r="M241" s="87">
        <v>9.8100000000566998E-2</v>
      </c>
      <c r="N241" s="83">
        <v>41807.278353000002</v>
      </c>
      <c r="O241" s="85">
        <v>81.84</v>
      </c>
      <c r="P241" s="83">
        <v>34.215079226</v>
      </c>
      <c r="Q241" s="84">
        <f t="shared" si="3"/>
        <v>1.464288694310113E-4</v>
      </c>
      <c r="R241" s="84">
        <f>P241/'סכום נכסי הקרן'!$C$42</f>
        <v>7.3248995401804438E-6</v>
      </c>
    </row>
    <row r="242" spans="2:18">
      <c r="B242" s="76" t="s">
        <v>3469</v>
      </c>
      <c r="C242" s="86" t="s">
        <v>3085</v>
      </c>
      <c r="D242" s="73" t="s">
        <v>3246</v>
      </c>
      <c r="E242" s="73"/>
      <c r="F242" s="73" t="s">
        <v>3241</v>
      </c>
      <c r="G242" s="94">
        <v>42989</v>
      </c>
      <c r="H242" s="73" t="s">
        <v>132</v>
      </c>
      <c r="I242" s="83">
        <v>5.6300000000487485</v>
      </c>
      <c r="J242" s="86" t="s">
        <v>562</v>
      </c>
      <c r="K242" s="86" t="s">
        <v>134</v>
      </c>
      <c r="L242" s="87">
        <v>4.4999999999999998E-2</v>
      </c>
      <c r="M242" s="87">
        <v>9.8100000000824805E-2</v>
      </c>
      <c r="N242" s="83">
        <v>52682.433609999993</v>
      </c>
      <c r="O242" s="85">
        <v>82.16</v>
      </c>
      <c r="P242" s="83">
        <v>43.283888402999992</v>
      </c>
      <c r="Q242" s="84">
        <f t="shared" si="3"/>
        <v>1.8524027963124232E-4</v>
      </c>
      <c r="R242" s="84">
        <f>P242/'סכום נכסי הקרן'!$C$42</f>
        <v>9.2663860915286218E-6</v>
      </c>
    </row>
    <row r="243" spans="2:18">
      <c r="B243" s="76" t="s">
        <v>3469</v>
      </c>
      <c r="C243" s="86" t="s">
        <v>3085</v>
      </c>
      <c r="D243" s="73" t="s">
        <v>3247</v>
      </c>
      <c r="E243" s="73"/>
      <c r="F243" s="73" t="s">
        <v>3241</v>
      </c>
      <c r="G243" s="94">
        <v>43080</v>
      </c>
      <c r="H243" s="73" t="s">
        <v>132</v>
      </c>
      <c r="I243" s="83">
        <v>5.6299999998220436</v>
      </c>
      <c r="J243" s="86" t="s">
        <v>562</v>
      </c>
      <c r="K243" s="86" t="s">
        <v>134</v>
      </c>
      <c r="L243" s="87">
        <v>4.4999999999999998E-2</v>
      </c>
      <c r="M243" s="87">
        <v>9.8099999997604728E-2</v>
      </c>
      <c r="N243" s="83">
        <v>16322.838728999999</v>
      </c>
      <c r="O243" s="85">
        <v>81.59</v>
      </c>
      <c r="P243" s="83">
        <v>13.317804498999998</v>
      </c>
      <c r="Q243" s="84">
        <f t="shared" si="3"/>
        <v>5.6995660983591068E-5</v>
      </c>
      <c r="R243" s="84">
        <f>P243/'סכום נכסי הקרן'!$C$42</f>
        <v>2.8511282819654788E-6</v>
      </c>
    </row>
    <row r="244" spans="2:18">
      <c r="B244" s="76" t="s">
        <v>3469</v>
      </c>
      <c r="C244" s="86" t="s">
        <v>3085</v>
      </c>
      <c r="D244" s="73" t="s">
        <v>3248</v>
      </c>
      <c r="E244" s="73"/>
      <c r="F244" s="73" t="s">
        <v>3241</v>
      </c>
      <c r="G244" s="94">
        <v>43171</v>
      </c>
      <c r="H244" s="73" t="s">
        <v>132</v>
      </c>
      <c r="I244" s="83">
        <v>5.5499999997754577</v>
      </c>
      <c r="J244" s="86" t="s">
        <v>562</v>
      </c>
      <c r="K244" s="86" t="s">
        <v>134</v>
      </c>
      <c r="L244" s="87">
        <v>4.4999999999999998E-2</v>
      </c>
      <c r="M244" s="87">
        <v>9.9099999996956192E-2</v>
      </c>
      <c r="N244" s="83">
        <v>12196.185423999999</v>
      </c>
      <c r="O244" s="85">
        <v>82.16</v>
      </c>
      <c r="P244" s="83">
        <v>10.020386055000001</v>
      </c>
      <c r="Q244" s="84">
        <f t="shared" si="3"/>
        <v>4.288383468599254E-5</v>
      </c>
      <c r="R244" s="84">
        <f>P244/'סכום נכסי הקרן'!$C$42</f>
        <v>2.1452038945134089E-6</v>
      </c>
    </row>
    <row r="245" spans="2:18">
      <c r="B245" s="76" t="s">
        <v>3469</v>
      </c>
      <c r="C245" s="86" t="s">
        <v>3085</v>
      </c>
      <c r="D245" s="73" t="s">
        <v>3249</v>
      </c>
      <c r="E245" s="73"/>
      <c r="F245" s="73" t="s">
        <v>3241</v>
      </c>
      <c r="G245" s="94">
        <v>43341</v>
      </c>
      <c r="H245" s="73" t="s">
        <v>132</v>
      </c>
      <c r="I245" s="83">
        <v>5.6799999999140773</v>
      </c>
      <c r="J245" s="86" t="s">
        <v>562</v>
      </c>
      <c r="K245" s="86" t="s">
        <v>134</v>
      </c>
      <c r="L245" s="87">
        <v>4.4999999999999998E-2</v>
      </c>
      <c r="M245" s="87">
        <v>9.5399999998615675E-2</v>
      </c>
      <c r="N245" s="83">
        <v>30597.275655000001</v>
      </c>
      <c r="O245" s="85">
        <v>82.16</v>
      </c>
      <c r="P245" s="83">
        <v>25.138722412</v>
      </c>
      <c r="Q245" s="84">
        <f t="shared" si="3"/>
        <v>1.0758515791867497E-4</v>
      </c>
      <c r="R245" s="84">
        <f>P245/'סכום נכסי הקרן'!$C$42</f>
        <v>5.3817971608394195E-6</v>
      </c>
    </row>
    <row r="246" spans="2:18">
      <c r="B246" s="76" t="s">
        <v>3469</v>
      </c>
      <c r="C246" s="86" t="s">
        <v>3085</v>
      </c>
      <c r="D246" s="73" t="s">
        <v>3250</v>
      </c>
      <c r="E246" s="73"/>
      <c r="F246" s="73" t="s">
        <v>3241</v>
      </c>
      <c r="G246" s="94">
        <v>43990</v>
      </c>
      <c r="H246" s="73" t="s">
        <v>132</v>
      </c>
      <c r="I246" s="83">
        <v>5.6500000000195261</v>
      </c>
      <c r="J246" s="86" t="s">
        <v>562</v>
      </c>
      <c r="K246" s="86" t="s">
        <v>134</v>
      </c>
      <c r="L246" s="87">
        <v>4.4999999999999998E-2</v>
      </c>
      <c r="M246" s="87">
        <v>9.7600000000156215E-2</v>
      </c>
      <c r="N246" s="83">
        <v>31557.646595000002</v>
      </c>
      <c r="O246" s="85">
        <v>81.14</v>
      </c>
      <c r="P246" s="83">
        <v>25.605874709999998</v>
      </c>
      <c r="Q246" s="84">
        <f t="shared" si="3"/>
        <v>1.0958441042358393E-4</v>
      </c>
      <c r="R246" s="84">
        <f>P246/'סכום נכסי הקרן'!$C$42</f>
        <v>5.4818069731859648E-6</v>
      </c>
    </row>
    <row r="247" spans="2:18">
      <c r="B247" s="76" t="s">
        <v>3469</v>
      </c>
      <c r="C247" s="86" t="s">
        <v>3085</v>
      </c>
      <c r="D247" s="73" t="s">
        <v>3251</v>
      </c>
      <c r="E247" s="73"/>
      <c r="F247" s="73" t="s">
        <v>3241</v>
      </c>
      <c r="G247" s="94">
        <v>41893</v>
      </c>
      <c r="H247" s="73" t="s">
        <v>132</v>
      </c>
      <c r="I247" s="83">
        <v>5.6300000000264179</v>
      </c>
      <c r="J247" s="86" t="s">
        <v>562</v>
      </c>
      <c r="K247" s="86" t="s">
        <v>134</v>
      </c>
      <c r="L247" s="87">
        <v>4.4999999999999998E-2</v>
      </c>
      <c r="M247" s="87">
        <v>9.8100000000011497E-2</v>
      </c>
      <c r="N247" s="83">
        <v>32301.473351000004</v>
      </c>
      <c r="O247" s="85">
        <v>80.86</v>
      </c>
      <c r="P247" s="83">
        <v>26.118973937</v>
      </c>
      <c r="Q247" s="84">
        <f t="shared" si="3"/>
        <v>1.1178030011360232E-4</v>
      </c>
      <c r="R247" s="84">
        <f>P247/'סכום נכסי הקרן'!$C$42</f>
        <v>5.5916532858919494E-6</v>
      </c>
    </row>
    <row r="248" spans="2:18">
      <c r="B248" s="76" t="s">
        <v>3469</v>
      </c>
      <c r="C248" s="86" t="s">
        <v>3085</v>
      </c>
      <c r="D248" s="73" t="s">
        <v>3252</v>
      </c>
      <c r="E248" s="73"/>
      <c r="F248" s="73" t="s">
        <v>3241</v>
      </c>
      <c r="G248" s="94">
        <v>42151</v>
      </c>
      <c r="H248" s="73" t="s">
        <v>132</v>
      </c>
      <c r="I248" s="83">
        <v>5.64000000000207</v>
      </c>
      <c r="J248" s="86" t="s">
        <v>562</v>
      </c>
      <c r="K248" s="86" t="s">
        <v>134</v>
      </c>
      <c r="L248" s="87">
        <v>4.4999999999999998E-2</v>
      </c>
      <c r="M248" s="87">
        <v>9.8100000000005169E-2</v>
      </c>
      <c r="N248" s="83">
        <v>118293.49847799999</v>
      </c>
      <c r="O248" s="85">
        <v>81.67</v>
      </c>
      <c r="P248" s="83">
        <v>96.610299795000003</v>
      </c>
      <c r="Q248" s="84">
        <f t="shared" si="3"/>
        <v>4.1345913247580547E-4</v>
      </c>
      <c r="R248" s="84">
        <f>P248/'סכום נכסי הקרן'!$C$42</f>
        <v>2.0682715239991019E-5</v>
      </c>
    </row>
    <row r="249" spans="2:18">
      <c r="B249" s="76" t="s">
        <v>3469</v>
      </c>
      <c r="C249" s="86" t="s">
        <v>3085</v>
      </c>
      <c r="D249" s="73" t="s">
        <v>3253</v>
      </c>
      <c r="E249" s="73"/>
      <c r="F249" s="73" t="s">
        <v>3241</v>
      </c>
      <c r="G249" s="94">
        <v>42166</v>
      </c>
      <c r="H249" s="73" t="s">
        <v>132</v>
      </c>
      <c r="I249" s="83">
        <v>5.6399999999766779</v>
      </c>
      <c r="J249" s="86" t="s">
        <v>562</v>
      </c>
      <c r="K249" s="86" t="s">
        <v>134</v>
      </c>
      <c r="L249" s="87">
        <v>4.4999999999999998E-2</v>
      </c>
      <c r="M249" s="87">
        <v>9.8099999999672144E-2</v>
      </c>
      <c r="N249" s="83">
        <v>111301.179583</v>
      </c>
      <c r="O249" s="85">
        <v>81.67</v>
      </c>
      <c r="P249" s="83">
        <v>90.899673058000005</v>
      </c>
      <c r="Q249" s="84">
        <f t="shared" si="3"/>
        <v>3.8901959775142035E-4</v>
      </c>
      <c r="R249" s="84">
        <f>P249/'סכום נכסי הקרן'!$C$42</f>
        <v>1.9460161672784691E-5</v>
      </c>
    </row>
    <row r="250" spans="2:18">
      <c r="B250" s="76" t="s">
        <v>3469</v>
      </c>
      <c r="C250" s="86" t="s">
        <v>3085</v>
      </c>
      <c r="D250" s="73" t="s">
        <v>3254</v>
      </c>
      <c r="E250" s="73"/>
      <c r="F250" s="73" t="s">
        <v>3241</v>
      </c>
      <c r="G250" s="94">
        <v>42257</v>
      </c>
      <c r="H250" s="73" t="s">
        <v>132</v>
      </c>
      <c r="I250" s="83">
        <v>5.6400000000475323</v>
      </c>
      <c r="J250" s="86" t="s">
        <v>562</v>
      </c>
      <c r="K250" s="86" t="s">
        <v>134</v>
      </c>
      <c r="L250" s="87">
        <v>4.4999999999999998E-2</v>
      </c>
      <c r="M250" s="87">
        <v>9.8100000000911042E-2</v>
      </c>
      <c r="N250" s="83">
        <v>59145.943691</v>
      </c>
      <c r="O250" s="85">
        <v>81.099999999999994</v>
      </c>
      <c r="P250" s="83">
        <v>47.967361523000001</v>
      </c>
      <c r="Q250" s="84">
        <f t="shared" si="3"/>
        <v>2.0528394720372589E-4</v>
      </c>
      <c r="R250" s="84">
        <f>P250/'סכום נכסי הקרן'!$C$42</f>
        <v>1.026904254824863E-5</v>
      </c>
    </row>
    <row r="251" spans="2:18">
      <c r="B251" s="76" t="s">
        <v>3469</v>
      </c>
      <c r="C251" s="86" t="s">
        <v>3085</v>
      </c>
      <c r="D251" s="73" t="s">
        <v>3255</v>
      </c>
      <c r="E251" s="73"/>
      <c r="F251" s="73" t="s">
        <v>3241</v>
      </c>
      <c r="G251" s="94">
        <v>42348</v>
      </c>
      <c r="H251" s="73" t="s">
        <v>132</v>
      </c>
      <c r="I251" s="83">
        <v>5.6399999999693353</v>
      </c>
      <c r="J251" s="86" t="s">
        <v>562</v>
      </c>
      <c r="K251" s="86" t="s">
        <v>134</v>
      </c>
      <c r="L251" s="87">
        <v>4.4999999999999998E-2</v>
      </c>
      <c r="M251" s="87">
        <v>9.8099999999522042E-2</v>
      </c>
      <c r="N251" s="83">
        <v>102422.291747</v>
      </c>
      <c r="O251" s="85">
        <v>81.510000000000005</v>
      </c>
      <c r="P251" s="83">
        <v>83.484416479000004</v>
      </c>
      <c r="Q251" s="84">
        <f t="shared" si="3"/>
        <v>3.5728482869734976E-4</v>
      </c>
      <c r="R251" s="84">
        <f>P251/'סכום נכסי הקרן'!$C$42</f>
        <v>1.7872674204260506E-5</v>
      </c>
    </row>
    <row r="252" spans="2:18">
      <c r="B252" s="76" t="s">
        <v>3469</v>
      </c>
      <c r="C252" s="86" t="s">
        <v>3085</v>
      </c>
      <c r="D252" s="73" t="s">
        <v>3256</v>
      </c>
      <c r="E252" s="73"/>
      <c r="F252" s="73" t="s">
        <v>3241</v>
      </c>
      <c r="G252" s="94">
        <v>42439</v>
      </c>
      <c r="H252" s="73" t="s">
        <v>132</v>
      </c>
      <c r="I252" s="83">
        <v>5.6300000000094848</v>
      </c>
      <c r="J252" s="86" t="s">
        <v>562</v>
      </c>
      <c r="K252" s="86" t="s">
        <v>134</v>
      </c>
      <c r="L252" s="87">
        <v>4.4999999999999998E-2</v>
      </c>
      <c r="M252" s="87">
        <v>9.8100000000164764E-2</v>
      </c>
      <c r="N252" s="83">
        <v>121645.453878</v>
      </c>
      <c r="O252" s="85">
        <v>82.33</v>
      </c>
      <c r="P252" s="83">
        <v>100.15070013500001</v>
      </c>
      <c r="Q252" s="84">
        <f t="shared" si="3"/>
        <v>4.2861083841502258E-4</v>
      </c>
      <c r="R252" s="84">
        <f>P252/'סכום נכסי הקרן'!$C$42</f>
        <v>2.1440658153150026E-5</v>
      </c>
    </row>
    <row r="253" spans="2:18">
      <c r="B253" s="76" t="s">
        <v>3469</v>
      </c>
      <c r="C253" s="86" t="s">
        <v>3085</v>
      </c>
      <c r="D253" s="73" t="s">
        <v>3257</v>
      </c>
      <c r="E253" s="73"/>
      <c r="F253" s="73" t="s">
        <v>3241</v>
      </c>
      <c r="G253" s="94">
        <v>42549</v>
      </c>
      <c r="H253" s="73" t="s">
        <v>132</v>
      </c>
      <c r="I253" s="83">
        <v>5.6400000000096719</v>
      </c>
      <c r="J253" s="86" t="s">
        <v>562</v>
      </c>
      <c r="K253" s="86" t="s">
        <v>134</v>
      </c>
      <c r="L253" s="87">
        <v>4.4999999999999998E-2</v>
      </c>
      <c r="M253" s="87">
        <v>9.8000000000085338E-2</v>
      </c>
      <c r="N253" s="83">
        <v>85563.992477000007</v>
      </c>
      <c r="O253" s="85">
        <v>82.17</v>
      </c>
      <c r="P253" s="83">
        <v>70.307934263000007</v>
      </c>
      <c r="Q253" s="84">
        <f t="shared" si="3"/>
        <v>3.0089397888454134E-4</v>
      </c>
      <c r="R253" s="84">
        <f>P253/'סכום נכסי הקרן'!$C$42</f>
        <v>1.5051800755812331E-5</v>
      </c>
    </row>
    <row r="254" spans="2:18">
      <c r="B254" s="76" t="s">
        <v>3469</v>
      </c>
      <c r="C254" s="86" t="s">
        <v>3085</v>
      </c>
      <c r="D254" s="73" t="s">
        <v>3258</v>
      </c>
      <c r="E254" s="73"/>
      <c r="F254" s="73" t="s">
        <v>3241</v>
      </c>
      <c r="G254" s="94">
        <v>42604</v>
      </c>
      <c r="H254" s="73" t="s">
        <v>132</v>
      </c>
      <c r="I254" s="83">
        <v>5.6400000000078867</v>
      </c>
      <c r="J254" s="86" t="s">
        <v>562</v>
      </c>
      <c r="K254" s="86" t="s">
        <v>134</v>
      </c>
      <c r="L254" s="87">
        <v>4.4999999999999998E-2</v>
      </c>
      <c r="M254" s="87">
        <v>9.8100000000151177E-2</v>
      </c>
      <c r="N254" s="83">
        <v>111889.81316600001</v>
      </c>
      <c r="O254" s="85">
        <v>81.59</v>
      </c>
      <c r="P254" s="83">
        <v>91.290907002000012</v>
      </c>
      <c r="Q254" s="84">
        <f t="shared" si="3"/>
        <v>3.9069394559450304E-4</v>
      </c>
      <c r="R254" s="84">
        <f>P254/'סכום נכסי הקרן'!$C$42</f>
        <v>1.954391858351927E-5</v>
      </c>
    </row>
    <row r="255" spans="2:18">
      <c r="B255" s="76" t="s">
        <v>3470</v>
      </c>
      <c r="C255" s="86" t="s">
        <v>3085</v>
      </c>
      <c r="D255" s="73" t="s">
        <v>3259</v>
      </c>
      <c r="E255" s="73"/>
      <c r="F255" s="73" t="s">
        <v>550</v>
      </c>
      <c r="G255" s="94">
        <v>44871</v>
      </c>
      <c r="H255" s="73"/>
      <c r="I255" s="83">
        <v>5.4399999999945186</v>
      </c>
      <c r="J255" s="86" t="s">
        <v>338</v>
      </c>
      <c r="K255" s="86" t="s">
        <v>134</v>
      </c>
      <c r="L255" s="87">
        <v>0.05</v>
      </c>
      <c r="M255" s="87">
        <v>8.709999999992489E-2</v>
      </c>
      <c r="N255" s="83">
        <v>659325.62775999994</v>
      </c>
      <c r="O255" s="85">
        <v>85.21</v>
      </c>
      <c r="P255" s="83">
        <v>561.81137328199998</v>
      </c>
      <c r="Q255" s="84">
        <f t="shared" ref="Q255:Q310" si="4">IFERROR(P255/$P$10,0)</f>
        <v>2.4043610619686579E-3</v>
      </c>
      <c r="R255" s="84">
        <f>P255/'סכום נכסי הקרן'!$C$42</f>
        <v>1.202748017223447E-4</v>
      </c>
    </row>
    <row r="256" spans="2:18">
      <c r="B256" s="76" t="s">
        <v>3470</v>
      </c>
      <c r="C256" s="86" t="s">
        <v>3085</v>
      </c>
      <c r="D256" s="73" t="s">
        <v>3260</v>
      </c>
      <c r="E256" s="73"/>
      <c r="F256" s="73" t="s">
        <v>550</v>
      </c>
      <c r="G256" s="94">
        <v>44969</v>
      </c>
      <c r="H256" s="73"/>
      <c r="I256" s="83">
        <v>5.4399999999978199</v>
      </c>
      <c r="J256" s="86" t="s">
        <v>338</v>
      </c>
      <c r="K256" s="86" t="s">
        <v>134</v>
      </c>
      <c r="L256" s="87">
        <v>0.05</v>
      </c>
      <c r="M256" s="87">
        <v>8.1799999999966302E-2</v>
      </c>
      <c r="N256" s="83">
        <v>466450.64654300007</v>
      </c>
      <c r="O256" s="85">
        <v>86.53</v>
      </c>
      <c r="P256" s="83">
        <v>403.619743202</v>
      </c>
      <c r="Q256" s="84">
        <f t="shared" si="4"/>
        <v>1.7273548392719414E-3</v>
      </c>
      <c r="R256" s="84">
        <f>P256/'סכום נכסי הקרן'!$C$42</f>
        <v>8.6408511634877562E-5</v>
      </c>
    </row>
    <row r="257" spans="2:18">
      <c r="B257" s="76" t="s">
        <v>3471</v>
      </c>
      <c r="C257" s="86" t="s">
        <v>3085</v>
      </c>
      <c r="D257" s="73" t="s">
        <v>3261</v>
      </c>
      <c r="E257" s="73"/>
      <c r="F257" s="73" t="s">
        <v>550</v>
      </c>
      <c r="G257" s="94">
        <v>41534</v>
      </c>
      <c r="H257" s="73"/>
      <c r="I257" s="83">
        <v>5.6300000000003934</v>
      </c>
      <c r="J257" s="86" t="s">
        <v>492</v>
      </c>
      <c r="K257" s="86" t="s">
        <v>134</v>
      </c>
      <c r="L257" s="87">
        <v>3.9842000000000002E-2</v>
      </c>
      <c r="M257" s="87">
        <v>3.580000000000428E-2</v>
      </c>
      <c r="N257" s="83">
        <v>2578439.6831390001</v>
      </c>
      <c r="O257" s="85">
        <v>112.47</v>
      </c>
      <c r="P257" s="83">
        <v>2899.9712653219999</v>
      </c>
      <c r="Q257" s="84">
        <f t="shared" si="4"/>
        <v>1.2410887929227317E-2</v>
      </c>
      <c r="R257" s="84">
        <f>P257/'סכום נכסי הקרן'!$C$42</f>
        <v>6.2083732285359862E-4</v>
      </c>
    </row>
    <row r="258" spans="2:18">
      <c r="B258" s="72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83"/>
      <c r="O258" s="85"/>
      <c r="P258" s="73"/>
      <c r="Q258" s="84"/>
      <c r="R258" s="73"/>
    </row>
    <row r="259" spans="2:18">
      <c r="B259" s="70" t="s">
        <v>40</v>
      </c>
      <c r="C259" s="71"/>
      <c r="D259" s="71"/>
      <c r="E259" s="71"/>
      <c r="F259" s="71"/>
      <c r="G259" s="71"/>
      <c r="H259" s="71"/>
      <c r="I259" s="80">
        <v>2.4596939807592015</v>
      </c>
      <c r="J259" s="71"/>
      <c r="K259" s="71"/>
      <c r="L259" s="71"/>
      <c r="M259" s="91">
        <v>7.0987055030895543E-2</v>
      </c>
      <c r="N259" s="80"/>
      <c r="O259" s="82"/>
      <c r="P259" s="80">
        <v>97277.865539517021</v>
      </c>
      <c r="Q259" s="81">
        <f t="shared" si="4"/>
        <v>0.41631608617726634</v>
      </c>
      <c r="R259" s="81">
        <f>P259/'סכום נכסי הקרן'!$C$42</f>
        <v>2.0825630355947762E-2</v>
      </c>
    </row>
    <row r="260" spans="2:18">
      <c r="B260" s="89" t="s">
        <v>38</v>
      </c>
      <c r="C260" s="71"/>
      <c r="D260" s="71"/>
      <c r="E260" s="71"/>
      <c r="F260" s="71"/>
      <c r="G260" s="71"/>
      <c r="H260" s="71"/>
      <c r="I260" s="80">
        <v>2.459693980759202</v>
      </c>
      <c r="J260" s="71"/>
      <c r="K260" s="71"/>
      <c r="L260" s="71"/>
      <c r="M260" s="91">
        <v>7.0987055030895543E-2</v>
      </c>
      <c r="N260" s="80"/>
      <c r="O260" s="82"/>
      <c r="P260" s="80">
        <v>97277.865539517006</v>
      </c>
      <c r="Q260" s="81">
        <f t="shared" si="4"/>
        <v>0.41631608617726629</v>
      </c>
      <c r="R260" s="81">
        <f>P260/'סכום נכסי הקרן'!$C$42</f>
        <v>2.0825630355947759E-2</v>
      </c>
    </row>
    <row r="261" spans="2:18">
      <c r="B261" s="76" t="s">
        <v>3472</v>
      </c>
      <c r="C261" s="86" t="s">
        <v>3085</v>
      </c>
      <c r="D261" s="73">
        <v>9327</v>
      </c>
      <c r="E261" s="73"/>
      <c r="F261" s="73" t="s">
        <v>3113</v>
      </c>
      <c r="G261" s="94">
        <v>44880</v>
      </c>
      <c r="H261" s="73" t="s">
        <v>3083</v>
      </c>
      <c r="I261" s="83">
        <v>1.3100000000007441</v>
      </c>
      <c r="J261" s="86" t="s">
        <v>838</v>
      </c>
      <c r="K261" s="86" t="s">
        <v>139</v>
      </c>
      <c r="L261" s="87">
        <v>5.9416999999999998E-2</v>
      </c>
      <c r="M261" s="87">
        <v>6.2099999999436974E-2</v>
      </c>
      <c r="N261" s="83">
        <v>114023.469063</v>
      </c>
      <c r="O261" s="85">
        <v>101.29</v>
      </c>
      <c r="P261" s="83">
        <v>40.319084387000004</v>
      </c>
      <c r="Q261" s="84">
        <f t="shared" si="4"/>
        <v>1.7255192964146638E-4</v>
      </c>
      <c r="R261" s="84">
        <f>P261/'סכום נכסי הקרן'!$C$42</f>
        <v>8.6316691168848573E-6</v>
      </c>
    </row>
    <row r="262" spans="2:18">
      <c r="B262" s="76" t="s">
        <v>3472</v>
      </c>
      <c r="C262" s="86" t="s">
        <v>3085</v>
      </c>
      <c r="D262" s="73">
        <v>9474</v>
      </c>
      <c r="E262" s="73"/>
      <c r="F262" s="73" t="s">
        <v>3113</v>
      </c>
      <c r="G262" s="94">
        <v>44977</v>
      </c>
      <c r="H262" s="73" t="s">
        <v>3083</v>
      </c>
      <c r="I262" s="83">
        <v>1.3100000000147911</v>
      </c>
      <c r="J262" s="86" t="s">
        <v>838</v>
      </c>
      <c r="K262" s="86" t="s">
        <v>139</v>
      </c>
      <c r="L262" s="87">
        <v>6.1409999999999999E-2</v>
      </c>
      <c r="M262" s="87">
        <v>6.2900000001652731E-2</v>
      </c>
      <c r="N262" s="83">
        <v>44141.274364999997</v>
      </c>
      <c r="O262" s="85">
        <v>100.91</v>
      </c>
      <c r="P262" s="83">
        <v>15.549946567000001</v>
      </c>
      <c r="Q262" s="84">
        <f t="shared" si="4"/>
        <v>6.6548467723207414E-5</v>
      </c>
      <c r="R262" s="84">
        <f>P262/'סכום נכסי הקרן'!$C$42</f>
        <v>3.3289940878434361E-6</v>
      </c>
    </row>
    <row r="263" spans="2:18">
      <c r="B263" s="76" t="s">
        <v>3472</v>
      </c>
      <c r="C263" s="86" t="s">
        <v>3085</v>
      </c>
      <c r="D263" s="73">
        <v>8763</v>
      </c>
      <c r="E263" s="73"/>
      <c r="F263" s="73" t="s">
        <v>3113</v>
      </c>
      <c r="G263" s="94">
        <v>44529</v>
      </c>
      <c r="H263" s="73" t="s">
        <v>3083</v>
      </c>
      <c r="I263" s="83">
        <v>3.0099999999998888</v>
      </c>
      <c r="J263" s="86" t="s">
        <v>838</v>
      </c>
      <c r="K263" s="86" t="s">
        <v>3032</v>
      </c>
      <c r="L263" s="87">
        <v>6.2899999999999998E-2</v>
      </c>
      <c r="M263" s="87">
        <v>7.5499999999987438E-2</v>
      </c>
      <c r="N263" s="83">
        <v>4159671.9331919998</v>
      </c>
      <c r="O263" s="85">
        <v>99.34</v>
      </c>
      <c r="P263" s="83">
        <v>1431.8136192159998</v>
      </c>
      <c r="Q263" s="84">
        <f t="shared" si="4"/>
        <v>6.1276739449547682E-3</v>
      </c>
      <c r="R263" s="84">
        <f>P263/'סכום נכסי הקרן'!$C$42</f>
        <v>3.0652832488692989E-4</v>
      </c>
    </row>
    <row r="264" spans="2:18">
      <c r="B264" s="76" t="s">
        <v>3473</v>
      </c>
      <c r="C264" s="86" t="s">
        <v>3084</v>
      </c>
      <c r="D264" s="73">
        <v>6211</v>
      </c>
      <c r="E264" s="73"/>
      <c r="F264" s="73" t="s">
        <v>432</v>
      </c>
      <c r="G264" s="94">
        <v>43186</v>
      </c>
      <c r="H264" s="73" t="s">
        <v>318</v>
      </c>
      <c r="I264" s="83">
        <v>3.7900000000001755</v>
      </c>
      <c r="J264" s="86" t="s">
        <v>562</v>
      </c>
      <c r="K264" s="86" t="s">
        <v>133</v>
      </c>
      <c r="L264" s="87">
        <v>4.8000000000000001E-2</v>
      </c>
      <c r="M264" s="87">
        <v>6.5100000000002364E-2</v>
      </c>
      <c r="N264" s="83">
        <v>1135930.429155</v>
      </c>
      <c r="O264" s="85">
        <v>94.38</v>
      </c>
      <c r="P264" s="83">
        <v>3875.6095350080004</v>
      </c>
      <c r="Q264" s="84">
        <f t="shared" si="4"/>
        <v>1.6586286964842843E-2</v>
      </c>
      <c r="R264" s="84">
        <f>P264/'סכום נכסי הקרן'!$C$42</f>
        <v>8.2970582395514936E-4</v>
      </c>
    </row>
    <row r="265" spans="2:18">
      <c r="B265" s="76" t="s">
        <v>3473</v>
      </c>
      <c r="C265" s="86" t="s">
        <v>3084</v>
      </c>
      <c r="D265" s="73">
        <v>6831</v>
      </c>
      <c r="E265" s="73"/>
      <c r="F265" s="73" t="s">
        <v>432</v>
      </c>
      <c r="G265" s="94">
        <v>43552</v>
      </c>
      <c r="H265" s="73" t="s">
        <v>318</v>
      </c>
      <c r="I265" s="83">
        <v>3.7799999999992329</v>
      </c>
      <c r="J265" s="86" t="s">
        <v>562</v>
      </c>
      <c r="K265" s="86" t="s">
        <v>133</v>
      </c>
      <c r="L265" s="87">
        <v>4.5999999999999999E-2</v>
      </c>
      <c r="M265" s="87">
        <v>7.119999999997996E-2</v>
      </c>
      <c r="N265" s="83">
        <v>566519.41640999995</v>
      </c>
      <c r="O265" s="85">
        <v>91.64</v>
      </c>
      <c r="P265" s="83">
        <v>1876.757521498</v>
      </c>
      <c r="Q265" s="84">
        <f t="shared" si="4"/>
        <v>8.0318820907557646E-3</v>
      </c>
      <c r="R265" s="84">
        <f>P265/'סכום נכסי הקרן'!$C$42</f>
        <v>4.0178367600576863E-4</v>
      </c>
    </row>
    <row r="266" spans="2:18">
      <c r="B266" s="76" t="s">
        <v>3473</v>
      </c>
      <c r="C266" s="86" t="s">
        <v>3084</v>
      </c>
      <c r="D266" s="73">
        <v>7598</v>
      </c>
      <c r="E266" s="73"/>
      <c r="F266" s="73" t="s">
        <v>432</v>
      </c>
      <c r="G266" s="94">
        <v>43942</v>
      </c>
      <c r="H266" s="73" t="s">
        <v>318</v>
      </c>
      <c r="I266" s="83">
        <v>3.6800000000008151</v>
      </c>
      <c r="J266" s="86" t="s">
        <v>562</v>
      </c>
      <c r="K266" s="86" t="s">
        <v>133</v>
      </c>
      <c r="L266" s="87">
        <v>5.4400000000000004E-2</v>
      </c>
      <c r="M266" s="87">
        <v>8.7200000000016514E-2</v>
      </c>
      <c r="N266" s="83">
        <v>575680.91911799996</v>
      </c>
      <c r="O266" s="85">
        <v>89.6</v>
      </c>
      <c r="P266" s="83">
        <v>1864.6535212860001</v>
      </c>
      <c r="Q266" s="84">
        <f t="shared" si="4"/>
        <v>7.9800810981311733E-3</v>
      </c>
      <c r="R266" s="84">
        <f>P266/'סכום נכסי הקרן'!$C$42</f>
        <v>3.9919240374824749E-4</v>
      </c>
    </row>
    <row r="267" spans="2:18">
      <c r="B267" s="76" t="s">
        <v>3474</v>
      </c>
      <c r="C267" s="86" t="s">
        <v>3085</v>
      </c>
      <c r="D267" s="73">
        <v>9459</v>
      </c>
      <c r="E267" s="73"/>
      <c r="F267" s="73" t="s">
        <v>311</v>
      </c>
      <c r="G267" s="94">
        <v>44195</v>
      </c>
      <c r="H267" s="73" t="s">
        <v>3083</v>
      </c>
      <c r="I267" s="83">
        <v>3.2199999999999998</v>
      </c>
      <c r="J267" s="86" t="s">
        <v>838</v>
      </c>
      <c r="K267" s="86" t="s">
        <v>136</v>
      </c>
      <c r="L267" s="87">
        <v>7.1439000000000002E-2</v>
      </c>
      <c r="M267" s="87">
        <v>7.4099999999999999E-2</v>
      </c>
      <c r="N267" s="83">
        <v>206365.6</v>
      </c>
      <c r="O267" s="85">
        <v>99.93</v>
      </c>
      <c r="P267" s="83">
        <v>921.23110999999994</v>
      </c>
      <c r="Q267" s="84">
        <f t="shared" si="4"/>
        <v>3.9425549486809073E-3</v>
      </c>
      <c r="R267" s="84">
        <f>P267/'סכום נכסי הקרן'!$C$42</f>
        <v>1.9722080108209068E-4</v>
      </c>
    </row>
    <row r="268" spans="2:18">
      <c r="B268" s="76" t="s">
        <v>3474</v>
      </c>
      <c r="C268" s="86" t="s">
        <v>3085</v>
      </c>
      <c r="D268" s="73">
        <v>9448</v>
      </c>
      <c r="E268" s="73"/>
      <c r="F268" s="73" t="s">
        <v>311</v>
      </c>
      <c r="G268" s="94">
        <v>43788</v>
      </c>
      <c r="H268" s="73" t="s">
        <v>3083</v>
      </c>
      <c r="I268" s="83">
        <v>3.29</v>
      </c>
      <c r="J268" s="86" t="s">
        <v>838</v>
      </c>
      <c r="K268" s="86" t="s">
        <v>135</v>
      </c>
      <c r="L268" s="87">
        <v>5.9389999999999998E-2</v>
      </c>
      <c r="M268" s="87">
        <v>6.2800000000000009E-2</v>
      </c>
      <c r="N268" s="83">
        <v>797327.55</v>
      </c>
      <c r="O268" s="85">
        <v>99.76</v>
      </c>
      <c r="P268" s="83">
        <v>3127.72669</v>
      </c>
      <c r="Q268" s="84">
        <f t="shared" si="4"/>
        <v>1.3385603466844333E-2</v>
      </c>
      <c r="R268" s="84">
        <f>P268/'סכום נכסי הקרן'!$C$42</f>
        <v>6.695961053330428E-4</v>
      </c>
    </row>
    <row r="269" spans="2:18">
      <c r="B269" s="76" t="s">
        <v>3475</v>
      </c>
      <c r="C269" s="86" t="s">
        <v>3085</v>
      </c>
      <c r="D269" s="73">
        <v>7088</v>
      </c>
      <c r="E269" s="73"/>
      <c r="F269" s="73" t="s">
        <v>704</v>
      </c>
      <c r="G269" s="94">
        <v>43684</v>
      </c>
      <c r="H269" s="73" t="s">
        <v>701</v>
      </c>
      <c r="I269" s="83">
        <v>7.3600000000000012</v>
      </c>
      <c r="J269" s="86" t="s">
        <v>792</v>
      </c>
      <c r="K269" s="86" t="s">
        <v>133</v>
      </c>
      <c r="L269" s="87">
        <v>4.36E-2</v>
      </c>
      <c r="M269" s="87">
        <v>3.9299999999999995E-2</v>
      </c>
      <c r="N269" s="83">
        <v>451752.64</v>
      </c>
      <c r="O269" s="85">
        <v>104.45</v>
      </c>
      <c r="P269" s="83">
        <v>1705.7581</v>
      </c>
      <c r="Q269" s="84">
        <f t="shared" si="4"/>
        <v>7.3000628891131802E-3</v>
      </c>
      <c r="R269" s="84">
        <f>P269/'סכום נכסי הקרן'!$C$42</f>
        <v>3.6517544325469529E-4</v>
      </c>
    </row>
    <row r="270" spans="2:18">
      <c r="B270" s="76" t="s">
        <v>3476</v>
      </c>
      <c r="C270" s="86" t="s">
        <v>3085</v>
      </c>
      <c r="D270" s="73">
        <v>7310</v>
      </c>
      <c r="E270" s="73"/>
      <c r="F270" s="73" t="s">
        <v>814</v>
      </c>
      <c r="G270" s="94">
        <v>43811</v>
      </c>
      <c r="H270" s="73" t="s">
        <v>732</v>
      </c>
      <c r="I270" s="83">
        <v>7.58</v>
      </c>
      <c r="J270" s="86" t="s">
        <v>792</v>
      </c>
      <c r="K270" s="86" t="s">
        <v>133</v>
      </c>
      <c r="L270" s="87">
        <v>4.4800000000000006E-2</v>
      </c>
      <c r="M270" s="87">
        <v>6.1500000000000006E-2</v>
      </c>
      <c r="N270" s="83">
        <v>155869.42000000001</v>
      </c>
      <c r="O270" s="85">
        <v>89.14</v>
      </c>
      <c r="P270" s="83">
        <v>502.27537000000001</v>
      </c>
      <c r="Q270" s="84">
        <f t="shared" si="4"/>
        <v>2.1495672737257363E-3</v>
      </c>
      <c r="R270" s="84">
        <f>P270/'סכום נכסי הקרן'!$C$42</f>
        <v>1.0752909857245648E-4</v>
      </c>
    </row>
    <row r="271" spans="2:18">
      <c r="B271" s="76" t="s">
        <v>3477</v>
      </c>
      <c r="C271" s="86" t="s">
        <v>3085</v>
      </c>
      <c r="D271" s="73" t="s">
        <v>3262</v>
      </c>
      <c r="E271" s="73"/>
      <c r="F271" s="73" t="s">
        <v>711</v>
      </c>
      <c r="G271" s="94">
        <v>43185</v>
      </c>
      <c r="H271" s="73" t="s">
        <v>312</v>
      </c>
      <c r="I271" s="83">
        <v>4.030000000002107</v>
      </c>
      <c r="J271" s="86" t="s">
        <v>792</v>
      </c>
      <c r="K271" s="86" t="s">
        <v>141</v>
      </c>
      <c r="L271" s="87">
        <v>4.2199999999999994E-2</v>
      </c>
      <c r="M271" s="87">
        <v>7.0300000000050544E-2</v>
      </c>
      <c r="N271" s="83">
        <v>280424.01329899998</v>
      </c>
      <c r="O271" s="85">
        <v>90.74</v>
      </c>
      <c r="P271" s="83">
        <v>678.559823919</v>
      </c>
      <c r="Q271" s="84">
        <f t="shared" si="4"/>
        <v>2.9040046115766742E-3</v>
      </c>
      <c r="R271" s="84">
        <f>P271/'סכום נכסי הקרן'!$C$42</f>
        <v>1.4526877197560943E-4</v>
      </c>
    </row>
    <row r="272" spans="2:18">
      <c r="B272" s="76" t="s">
        <v>3478</v>
      </c>
      <c r="C272" s="86" t="s">
        <v>3085</v>
      </c>
      <c r="D272" s="73">
        <v>6812</v>
      </c>
      <c r="E272" s="73"/>
      <c r="F272" s="73" t="s">
        <v>550</v>
      </c>
      <c r="G272" s="94">
        <v>43536</v>
      </c>
      <c r="H272" s="73"/>
      <c r="I272" s="83">
        <v>2.830000000001907</v>
      </c>
      <c r="J272" s="86" t="s">
        <v>792</v>
      </c>
      <c r="K272" s="86" t="s">
        <v>133</v>
      </c>
      <c r="L272" s="87">
        <v>7.1569999999999995E-2</v>
      </c>
      <c r="M272" s="87">
        <v>6.9600000000032344E-2</v>
      </c>
      <c r="N272" s="83">
        <v>234982.08900899999</v>
      </c>
      <c r="O272" s="85">
        <v>101.82</v>
      </c>
      <c r="P272" s="83">
        <v>864.92043354500015</v>
      </c>
      <c r="Q272" s="84">
        <f t="shared" si="4"/>
        <v>3.7015644592029422E-3</v>
      </c>
      <c r="R272" s="84">
        <f>P272/'סכום נכסי הקרן'!$C$42</f>
        <v>1.8516558866104089E-4</v>
      </c>
    </row>
    <row r="273" spans="2:18">
      <c r="B273" s="76" t="s">
        <v>3478</v>
      </c>
      <c r="C273" s="86" t="s">
        <v>3085</v>
      </c>
      <c r="D273" s="73">
        <v>6872</v>
      </c>
      <c r="E273" s="73"/>
      <c r="F273" s="73" t="s">
        <v>550</v>
      </c>
      <c r="G273" s="94">
        <v>43570</v>
      </c>
      <c r="H273" s="73"/>
      <c r="I273" s="83">
        <v>2.8199999999991108</v>
      </c>
      <c r="J273" s="86" t="s">
        <v>792</v>
      </c>
      <c r="K273" s="86" t="s">
        <v>133</v>
      </c>
      <c r="L273" s="87">
        <v>7.1569999999999995E-2</v>
      </c>
      <c r="M273" s="87">
        <v>6.9599999999980511E-2</v>
      </c>
      <c r="N273" s="83">
        <v>189599.90396999998</v>
      </c>
      <c r="O273" s="85">
        <v>101.82</v>
      </c>
      <c r="P273" s="83">
        <v>697.87800364100008</v>
      </c>
      <c r="Q273" s="84">
        <f t="shared" si="4"/>
        <v>2.986679831980899E-3</v>
      </c>
      <c r="R273" s="84">
        <f>P273/'סכום נכסי הקרן'!$C$42</f>
        <v>1.494044843271177E-4</v>
      </c>
    </row>
    <row r="274" spans="2:18">
      <c r="B274" s="76" t="s">
        <v>3478</v>
      </c>
      <c r="C274" s="86" t="s">
        <v>3085</v>
      </c>
      <c r="D274" s="73">
        <v>7258</v>
      </c>
      <c r="E274" s="73"/>
      <c r="F274" s="73" t="s">
        <v>550</v>
      </c>
      <c r="G274" s="94">
        <v>43774</v>
      </c>
      <c r="H274" s="73"/>
      <c r="I274" s="83">
        <v>2.8299999999987295</v>
      </c>
      <c r="J274" s="86" t="s">
        <v>792</v>
      </c>
      <c r="K274" s="86" t="s">
        <v>133</v>
      </c>
      <c r="L274" s="87">
        <v>7.1569999999999995E-2</v>
      </c>
      <c r="M274" s="87">
        <v>6.8199999999972713E-2</v>
      </c>
      <c r="N274" s="83">
        <v>173153.884961</v>
      </c>
      <c r="O274" s="85">
        <v>101.82</v>
      </c>
      <c r="P274" s="83">
        <v>637.34361120699998</v>
      </c>
      <c r="Q274" s="84">
        <f t="shared" si="4"/>
        <v>2.7276132786856469E-3</v>
      </c>
      <c r="R274" s="84">
        <f>P274/'סכום נכסי הקרן'!$C$42</f>
        <v>1.3644504207722326E-4</v>
      </c>
    </row>
    <row r="275" spans="2:18">
      <c r="B275" s="76" t="s">
        <v>3479</v>
      </c>
      <c r="C275" s="86" t="s">
        <v>3085</v>
      </c>
      <c r="D275" s="73">
        <v>6861</v>
      </c>
      <c r="E275" s="73"/>
      <c r="F275" s="73" t="s">
        <v>550</v>
      </c>
      <c r="G275" s="94">
        <v>43563</v>
      </c>
      <c r="H275" s="73"/>
      <c r="I275" s="83">
        <v>1.0100000000001976</v>
      </c>
      <c r="J275" s="86" t="s">
        <v>760</v>
      </c>
      <c r="K275" s="86" t="s">
        <v>133</v>
      </c>
      <c r="L275" s="87">
        <v>7.3651999999999995E-2</v>
      </c>
      <c r="M275" s="87">
        <v>7.0199999999999999E-2</v>
      </c>
      <c r="N275" s="83">
        <v>1267737.899008</v>
      </c>
      <c r="O275" s="85">
        <v>101.63</v>
      </c>
      <c r="P275" s="83">
        <v>4657.5734628079999</v>
      </c>
      <c r="Q275" s="84">
        <f t="shared" si="4"/>
        <v>1.9932825873236686E-2</v>
      </c>
      <c r="R275" s="84">
        <f>P275/'סכום נכסי הקרן'!$C$42</f>
        <v>9.9711175563065913E-4</v>
      </c>
    </row>
    <row r="276" spans="2:18">
      <c r="B276" s="76" t="s">
        <v>3480</v>
      </c>
      <c r="C276" s="86" t="s">
        <v>3085</v>
      </c>
      <c r="D276" s="73">
        <v>6932</v>
      </c>
      <c r="E276" s="73"/>
      <c r="F276" s="73" t="s">
        <v>550</v>
      </c>
      <c r="G276" s="94">
        <v>43098</v>
      </c>
      <c r="H276" s="73"/>
      <c r="I276" s="83">
        <v>1.9899999999999054</v>
      </c>
      <c r="J276" s="86" t="s">
        <v>792</v>
      </c>
      <c r="K276" s="86" t="s">
        <v>133</v>
      </c>
      <c r="L276" s="87">
        <v>7.6569999999999999E-2</v>
      </c>
      <c r="M276" s="87">
        <v>6.6200000000003478E-2</v>
      </c>
      <c r="N276" s="83">
        <v>343010.76058499998</v>
      </c>
      <c r="O276" s="85">
        <v>102.14</v>
      </c>
      <c r="P276" s="83">
        <v>1266.519548988</v>
      </c>
      <c r="Q276" s="84">
        <f t="shared" si="4"/>
        <v>5.420271700837101E-3</v>
      </c>
      <c r="R276" s="84">
        <f>P276/'סכום נכסי הקרן'!$C$42</f>
        <v>2.7114151631021401E-4</v>
      </c>
    </row>
    <row r="277" spans="2:18">
      <c r="B277" s="76" t="s">
        <v>3480</v>
      </c>
      <c r="C277" s="86" t="s">
        <v>3085</v>
      </c>
      <c r="D277" s="73">
        <v>9335</v>
      </c>
      <c r="E277" s="73"/>
      <c r="F277" s="73" t="s">
        <v>550</v>
      </c>
      <c r="G277" s="94">
        <v>44064</v>
      </c>
      <c r="H277" s="73"/>
      <c r="I277" s="83">
        <v>2.7499999999997513</v>
      </c>
      <c r="J277" s="86" t="s">
        <v>792</v>
      </c>
      <c r="K277" s="86" t="s">
        <v>133</v>
      </c>
      <c r="L277" s="87">
        <v>8.3454E-2</v>
      </c>
      <c r="M277" s="87">
        <v>0.10069999999998897</v>
      </c>
      <c r="N277" s="83">
        <v>1150447.801549</v>
      </c>
      <c r="O277" s="85">
        <v>96.7</v>
      </c>
      <c r="P277" s="83">
        <v>4021.626205092</v>
      </c>
      <c r="Q277" s="84">
        <f t="shared" si="4"/>
        <v>1.7211188511241531E-2</v>
      </c>
      <c r="R277" s="84">
        <f>P277/'סכום נכסי הקרן'!$C$42</f>
        <v>8.6096565043376858E-4</v>
      </c>
    </row>
    <row r="278" spans="2:18">
      <c r="B278" s="76" t="s">
        <v>3480</v>
      </c>
      <c r="C278" s="86" t="s">
        <v>3085</v>
      </c>
      <c r="D278" s="73" t="s">
        <v>3263</v>
      </c>
      <c r="E278" s="73"/>
      <c r="F278" s="73" t="s">
        <v>550</v>
      </c>
      <c r="G278" s="94">
        <v>42817</v>
      </c>
      <c r="H278" s="73"/>
      <c r="I278" s="83">
        <v>2.0299999999977443</v>
      </c>
      <c r="J278" s="86" t="s">
        <v>792</v>
      </c>
      <c r="K278" s="86" t="s">
        <v>133</v>
      </c>
      <c r="L278" s="87">
        <v>5.7820000000000003E-2</v>
      </c>
      <c r="M278" s="87">
        <v>7.7299999999933297E-2</v>
      </c>
      <c r="N278" s="83">
        <v>116593.22522800001</v>
      </c>
      <c r="O278" s="85">
        <v>96.77</v>
      </c>
      <c r="P278" s="83">
        <v>407.87056876400004</v>
      </c>
      <c r="Q278" s="84">
        <f t="shared" si="4"/>
        <v>1.7455469228582659E-3</v>
      </c>
      <c r="R278" s="84">
        <f>P278/'סכום נכסי הקרן'!$C$42</f>
        <v>8.7318545190515813E-5</v>
      </c>
    </row>
    <row r="279" spans="2:18">
      <c r="B279" s="76" t="s">
        <v>3480</v>
      </c>
      <c r="C279" s="86" t="s">
        <v>3085</v>
      </c>
      <c r="D279" s="73">
        <v>7291</v>
      </c>
      <c r="E279" s="73"/>
      <c r="F279" s="73" t="s">
        <v>550</v>
      </c>
      <c r="G279" s="94">
        <v>43798</v>
      </c>
      <c r="H279" s="73"/>
      <c r="I279" s="83">
        <v>1.9900000000114317</v>
      </c>
      <c r="J279" s="86" t="s">
        <v>792</v>
      </c>
      <c r="K279" s="86" t="s">
        <v>133</v>
      </c>
      <c r="L279" s="87">
        <v>7.6569999999999999E-2</v>
      </c>
      <c r="M279" s="87">
        <v>7.6500000000190527E-2</v>
      </c>
      <c r="N279" s="83">
        <v>20177.104096999999</v>
      </c>
      <c r="O279" s="85">
        <v>100.74</v>
      </c>
      <c r="P279" s="83">
        <v>73.479988784</v>
      </c>
      <c r="Q279" s="84">
        <f t="shared" si="4"/>
        <v>3.1446929034927701E-4</v>
      </c>
      <c r="R279" s="84">
        <f>P279/'סכום נכסי הקרן'!$C$42</f>
        <v>1.5730886738598656E-5</v>
      </c>
    </row>
    <row r="280" spans="2:18">
      <c r="B280" s="76" t="s">
        <v>3481</v>
      </c>
      <c r="C280" s="86" t="s">
        <v>3085</v>
      </c>
      <c r="D280" s="73">
        <v>9040</v>
      </c>
      <c r="E280" s="73"/>
      <c r="F280" s="73" t="s">
        <v>550</v>
      </c>
      <c r="G280" s="94">
        <v>44665</v>
      </c>
      <c r="H280" s="73"/>
      <c r="I280" s="83">
        <v>4.3000000000003942</v>
      </c>
      <c r="J280" s="86" t="s">
        <v>838</v>
      </c>
      <c r="K280" s="86" t="s">
        <v>135</v>
      </c>
      <c r="L280" s="87">
        <v>5.2839999999999998E-2</v>
      </c>
      <c r="M280" s="87">
        <v>6.7600000000008015E-2</v>
      </c>
      <c r="N280" s="83">
        <v>755714.75</v>
      </c>
      <c r="O280" s="85">
        <v>102.27</v>
      </c>
      <c r="P280" s="83">
        <v>3039.0774149560007</v>
      </c>
      <c r="Q280" s="84">
        <f t="shared" si="4"/>
        <v>1.30062148050549E-2</v>
      </c>
      <c r="R280" s="84">
        <f>P280/'סכום נכסי הקרן'!$C$42</f>
        <v>6.5061771777128949E-4</v>
      </c>
    </row>
    <row r="281" spans="2:18">
      <c r="B281" s="76" t="s">
        <v>3482</v>
      </c>
      <c r="C281" s="86" t="s">
        <v>3085</v>
      </c>
      <c r="D281" s="73">
        <v>9186</v>
      </c>
      <c r="E281" s="73"/>
      <c r="F281" s="73" t="s">
        <v>550</v>
      </c>
      <c r="G281" s="94">
        <v>44778</v>
      </c>
      <c r="H281" s="73"/>
      <c r="I281" s="83">
        <v>3.5599999999997385</v>
      </c>
      <c r="J281" s="86" t="s">
        <v>825</v>
      </c>
      <c r="K281" s="86" t="s">
        <v>135</v>
      </c>
      <c r="L281" s="87">
        <v>5.842E-2</v>
      </c>
      <c r="M281" s="87">
        <v>6.6399999999999335E-2</v>
      </c>
      <c r="N281" s="83">
        <v>452586.79166599998</v>
      </c>
      <c r="O281" s="85">
        <v>103.37</v>
      </c>
      <c r="P281" s="83">
        <v>1839.6363640830002</v>
      </c>
      <c r="Q281" s="84">
        <f t="shared" si="4"/>
        <v>7.8730161978450598E-3</v>
      </c>
      <c r="R281" s="84">
        <f>P281/'סכום נכסי הקרן'!$C$42</f>
        <v>3.9383663174835025E-4</v>
      </c>
    </row>
    <row r="282" spans="2:18">
      <c r="B282" s="76" t="s">
        <v>3482</v>
      </c>
      <c r="C282" s="86" t="s">
        <v>3085</v>
      </c>
      <c r="D282" s="73">
        <v>9187</v>
      </c>
      <c r="E282" s="73"/>
      <c r="F282" s="73" t="s">
        <v>550</v>
      </c>
      <c r="G282" s="94">
        <v>44778</v>
      </c>
      <c r="H282" s="73"/>
      <c r="I282" s="83">
        <v>3.3500000000001848</v>
      </c>
      <c r="J282" s="86" t="s">
        <v>825</v>
      </c>
      <c r="K282" s="86" t="s">
        <v>133</v>
      </c>
      <c r="L282" s="87">
        <v>7.9612000000000002E-2</v>
      </c>
      <c r="M282" s="87">
        <v>0.10440000000000225</v>
      </c>
      <c r="N282" s="83">
        <v>1246279.043446</v>
      </c>
      <c r="O282" s="85">
        <v>102.18</v>
      </c>
      <c r="P282" s="83">
        <v>4603.5142402090005</v>
      </c>
      <c r="Q282" s="84">
        <f t="shared" si="4"/>
        <v>1.9701470838364352E-2</v>
      </c>
      <c r="R282" s="84">
        <f>P282/'סכום נכסי הקרן'!$C$42</f>
        <v>9.8553854335947373E-4</v>
      </c>
    </row>
    <row r="283" spans="2:18">
      <c r="B283" s="76" t="s">
        <v>3483</v>
      </c>
      <c r="C283" s="86" t="s">
        <v>3085</v>
      </c>
      <c r="D283" s="73">
        <v>9047</v>
      </c>
      <c r="E283" s="73"/>
      <c r="F283" s="73" t="s">
        <v>550</v>
      </c>
      <c r="G283" s="94">
        <v>44677</v>
      </c>
      <c r="H283" s="73"/>
      <c r="I283" s="83">
        <v>3.2000000000027669</v>
      </c>
      <c r="J283" s="86" t="s">
        <v>838</v>
      </c>
      <c r="K283" s="86" t="s">
        <v>3032</v>
      </c>
      <c r="L283" s="87">
        <v>0.10460000000000001</v>
      </c>
      <c r="M283" s="87">
        <v>0.11500000000009222</v>
      </c>
      <c r="N283" s="83">
        <v>1268358.1431219999</v>
      </c>
      <c r="O283" s="85">
        <v>98.67</v>
      </c>
      <c r="P283" s="83">
        <v>433.64091194399998</v>
      </c>
      <c r="Q283" s="84">
        <f t="shared" si="4"/>
        <v>1.8558352022385769E-3</v>
      </c>
      <c r="R283" s="84">
        <f>P283/'סכום נכסי הקרן'!$C$42</f>
        <v>9.2835562224515006E-5</v>
      </c>
    </row>
    <row r="284" spans="2:18">
      <c r="B284" s="76" t="s">
        <v>3483</v>
      </c>
      <c r="C284" s="86" t="s">
        <v>3085</v>
      </c>
      <c r="D284" s="73">
        <v>9048</v>
      </c>
      <c r="E284" s="73"/>
      <c r="F284" s="73" t="s">
        <v>550</v>
      </c>
      <c r="G284" s="94">
        <v>44677</v>
      </c>
      <c r="H284" s="73"/>
      <c r="I284" s="83">
        <v>3.4199999999992068</v>
      </c>
      <c r="J284" s="86" t="s">
        <v>838</v>
      </c>
      <c r="K284" s="86" t="s">
        <v>3032</v>
      </c>
      <c r="L284" s="87">
        <v>6.54E-2</v>
      </c>
      <c r="M284" s="87">
        <v>7.3299999999984489E-2</v>
      </c>
      <c r="N284" s="83">
        <v>4071850.9407219999</v>
      </c>
      <c r="O284" s="85">
        <v>98.33</v>
      </c>
      <c r="P284" s="83">
        <v>1387.334334955</v>
      </c>
      <c r="Q284" s="84">
        <f t="shared" si="4"/>
        <v>5.9373177787621296E-3</v>
      </c>
      <c r="R284" s="84">
        <f>P284/'סכום נכסי הקרן'!$C$42</f>
        <v>2.9700602372027433E-4</v>
      </c>
    </row>
    <row r="285" spans="2:18">
      <c r="B285" s="76" t="s">
        <v>3483</v>
      </c>
      <c r="C285" s="86" t="s">
        <v>3085</v>
      </c>
      <c r="D285" s="73">
        <v>9074</v>
      </c>
      <c r="E285" s="73"/>
      <c r="F285" s="73" t="s">
        <v>550</v>
      </c>
      <c r="G285" s="94">
        <v>44684</v>
      </c>
      <c r="H285" s="73"/>
      <c r="I285" s="83">
        <v>3.3500000000170989</v>
      </c>
      <c r="J285" s="86" t="s">
        <v>838</v>
      </c>
      <c r="K285" s="86" t="s">
        <v>3032</v>
      </c>
      <c r="L285" s="87">
        <v>6.4699999999999994E-2</v>
      </c>
      <c r="M285" s="87">
        <v>8.1100000000273592E-2</v>
      </c>
      <c r="N285" s="83">
        <v>205982.45442699999</v>
      </c>
      <c r="O285" s="85">
        <v>98.33</v>
      </c>
      <c r="P285" s="83">
        <v>70.180993428000008</v>
      </c>
      <c r="Q285" s="84">
        <f t="shared" si="4"/>
        <v>3.0035071540615219E-4</v>
      </c>
      <c r="R285" s="84">
        <f>P285/'סכום נכסי הקרן'!$C$42</f>
        <v>1.5024624759586227E-5</v>
      </c>
    </row>
    <row r="286" spans="2:18">
      <c r="B286" s="76" t="s">
        <v>3483</v>
      </c>
      <c r="C286" s="86" t="s">
        <v>3085</v>
      </c>
      <c r="D286" s="73">
        <v>9220</v>
      </c>
      <c r="E286" s="73"/>
      <c r="F286" s="73" t="s">
        <v>550</v>
      </c>
      <c r="G286" s="94">
        <v>44811</v>
      </c>
      <c r="H286" s="73"/>
      <c r="I286" s="83">
        <v>3.3899999999836306</v>
      </c>
      <c r="J286" s="86" t="s">
        <v>838</v>
      </c>
      <c r="K286" s="86" t="s">
        <v>3032</v>
      </c>
      <c r="L286" s="87">
        <v>6.5199999999999994E-2</v>
      </c>
      <c r="M286" s="87">
        <v>7.7499999999662977E-2</v>
      </c>
      <c r="N286" s="83">
        <v>304813.43906800001</v>
      </c>
      <c r="O286" s="85">
        <v>98.33</v>
      </c>
      <c r="P286" s="83">
        <v>103.85403483</v>
      </c>
      <c r="Q286" s="84">
        <f t="shared" si="4"/>
        <v>4.4445984782200398E-4</v>
      </c>
      <c r="R286" s="84">
        <f>P286/'סכום נכסי הקרן'!$C$42</f>
        <v>2.223348269771301E-5</v>
      </c>
    </row>
    <row r="287" spans="2:18">
      <c r="B287" s="76" t="s">
        <v>3484</v>
      </c>
      <c r="C287" s="86" t="s">
        <v>3085</v>
      </c>
      <c r="D287" s="73" t="s">
        <v>3264</v>
      </c>
      <c r="E287" s="73"/>
      <c r="F287" s="73" t="s">
        <v>550</v>
      </c>
      <c r="G287" s="94">
        <v>42870</v>
      </c>
      <c r="H287" s="73"/>
      <c r="I287" s="83">
        <v>1.1999999999994599</v>
      </c>
      <c r="J287" s="86" t="s">
        <v>792</v>
      </c>
      <c r="K287" s="86" t="s">
        <v>133</v>
      </c>
      <c r="L287" s="87">
        <v>7.5953999999999994E-2</v>
      </c>
      <c r="M287" s="87">
        <v>8.1199999999996761E-2</v>
      </c>
      <c r="N287" s="83">
        <v>103190.64363500001</v>
      </c>
      <c r="O287" s="85">
        <v>99.29</v>
      </c>
      <c r="P287" s="83">
        <v>370.385627801</v>
      </c>
      <c r="Q287" s="84">
        <f t="shared" si="4"/>
        <v>1.5851241604369149E-3</v>
      </c>
      <c r="R287" s="84">
        <f>P287/'סכום נכסי הקרן'!$C$42</f>
        <v>7.9293620711752018E-5</v>
      </c>
    </row>
    <row r="288" spans="2:18">
      <c r="B288" s="76" t="s">
        <v>3485</v>
      </c>
      <c r="C288" s="86" t="s">
        <v>3085</v>
      </c>
      <c r="D288" s="73">
        <v>8706</v>
      </c>
      <c r="E288" s="73"/>
      <c r="F288" s="73" t="s">
        <v>550</v>
      </c>
      <c r="G288" s="94">
        <v>44498</v>
      </c>
      <c r="H288" s="73"/>
      <c r="I288" s="83">
        <v>3.3599999999999994</v>
      </c>
      <c r="J288" s="86" t="s">
        <v>792</v>
      </c>
      <c r="K288" s="86" t="s">
        <v>133</v>
      </c>
      <c r="L288" s="87">
        <v>7.8403E-2</v>
      </c>
      <c r="M288" s="87">
        <v>8.9999999999999983E-2</v>
      </c>
      <c r="N288" s="83">
        <v>675463.05</v>
      </c>
      <c r="O288" s="85">
        <v>99.47</v>
      </c>
      <c r="P288" s="83">
        <v>2428.8573700000002</v>
      </c>
      <c r="Q288" s="84">
        <f t="shared" si="4"/>
        <v>1.0394681138952845E-2</v>
      </c>
      <c r="R288" s="84">
        <f>P288/'סכום נכסי הקרן'!$C$42</f>
        <v>5.1997939607742948E-4</v>
      </c>
    </row>
    <row r="289" spans="2:18">
      <c r="B289" s="76" t="s">
        <v>3486</v>
      </c>
      <c r="C289" s="86" t="s">
        <v>3085</v>
      </c>
      <c r="D289" s="73">
        <v>8702</v>
      </c>
      <c r="E289" s="73"/>
      <c r="F289" s="73" t="s">
        <v>550</v>
      </c>
      <c r="G289" s="94">
        <v>44497</v>
      </c>
      <c r="H289" s="73"/>
      <c r="I289" s="83">
        <v>0.30000000013654393</v>
      </c>
      <c r="J289" s="86" t="s">
        <v>760</v>
      </c>
      <c r="K289" s="86" t="s">
        <v>133</v>
      </c>
      <c r="L289" s="87">
        <v>6.6985000000000003E-2</v>
      </c>
      <c r="M289" s="87">
        <v>4.9000000001365437E-2</v>
      </c>
      <c r="N289" s="83">
        <v>1003.718415</v>
      </c>
      <c r="O289" s="85">
        <v>100.92</v>
      </c>
      <c r="P289" s="83">
        <v>3.6618242850000007</v>
      </c>
      <c r="Q289" s="84">
        <f t="shared" si="4"/>
        <v>1.5671359010038945E-5</v>
      </c>
      <c r="R289" s="84">
        <f>P289/'סכום נכסי הקרן'!$C$42</f>
        <v>7.8393783174512433E-7</v>
      </c>
    </row>
    <row r="290" spans="2:18">
      <c r="B290" s="76" t="s">
        <v>3486</v>
      </c>
      <c r="C290" s="86" t="s">
        <v>3085</v>
      </c>
      <c r="D290" s="73">
        <v>9118</v>
      </c>
      <c r="E290" s="73"/>
      <c r="F290" s="73" t="s">
        <v>550</v>
      </c>
      <c r="G290" s="94">
        <v>44733</v>
      </c>
      <c r="H290" s="73"/>
      <c r="I290" s="83">
        <v>0.29999999995885318</v>
      </c>
      <c r="J290" s="86" t="s">
        <v>760</v>
      </c>
      <c r="K290" s="86" t="s">
        <v>133</v>
      </c>
      <c r="L290" s="87">
        <v>6.6985000000000003E-2</v>
      </c>
      <c r="M290" s="87">
        <v>4.8999999998079816E-2</v>
      </c>
      <c r="N290" s="83">
        <v>3996.9594430000002</v>
      </c>
      <c r="O290" s="85">
        <v>100.92</v>
      </c>
      <c r="P290" s="83">
        <v>14.581939302</v>
      </c>
      <c r="Q290" s="84">
        <f t="shared" si="4"/>
        <v>6.2405726784959224E-5</v>
      </c>
      <c r="R290" s="84">
        <f>P290/'סכום נכסי הקרן'!$C$42</f>
        <v>3.1217592624188109E-6</v>
      </c>
    </row>
    <row r="291" spans="2:18">
      <c r="B291" s="76" t="s">
        <v>3486</v>
      </c>
      <c r="C291" s="86" t="s">
        <v>3085</v>
      </c>
      <c r="D291" s="73">
        <v>9233</v>
      </c>
      <c r="E291" s="73"/>
      <c r="F291" s="73" t="s">
        <v>550</v>
      </c>
      <c r="G291" s="94">
        <v>44819</v>
      </c>
      <c r="H291" s="73"/>
      <c r="I291" s="83">
        <v>0.29999999999999993</v>
      </c>
      <c r="J291" s="86" t="s">
        <v>760</v>
      </c>
      <c r="K291" s="86" t="s">
        <v>133</v>
      </c>
      <c r="L291" s="87">
        <v>6.6985000000000003E-2</v>
      </c>
      <c r="M291" s="87">
        <v>4.9000000006987544E-2</v>
      </c>
      <c r="N291" s="83">
        <v>784.54829099999984</v>
      </c>
      <c r="O291" s="85">
        <v>100.92</v>
      </c>
      <c r="P291" s="83">
        <v>2.8622345500000002</v>
      </c>
      <c r="Q291" s="84">
        <f t="shared" si="4"/>
        <v>1.2249387658421533E-5</v>
      </c>
      <c r="R291" s="84">
        <f>P291/'סכום נכסי הקרן'!$C$42</f>
        <v>6.1275849752385959E-7</v>
      </c>
    </row>
    <row r="292" spans="2:18">
      <c r="B292" s="76" t="s">
        <v>3486</v>
      </c>
      <c r="C292" s="86" t="s">
        <v>3085</v>
      </c>
      <c r="D292" s="73">
        <v>9276</v>
      </c>
      <c r="E292" s="73"/>
      <c r="F292" s="73" t="s">
        <v>550</v>
      </c>
      <c r="G292" s="94">
        <v>44854</v>
      </c>
      <c r="H292" s="73"/>
      <c r="I292" s="83">
        <v>0.30000000029123125</v>
      </c>
      <c r="J292" s="86" t="s">
        <v>760</v>
      </c>
      <c r="K292" s="86" t="s">
        <v>133</v>
      </c>
      <c r="L292" s="87">
        <v>6.6985000000000003E-2</v>
      </c>
      <c r="M292" s="87">
        <v>4.8999999979613816E-2</v>
      </c>
      <c r="N292" s="83">
        <v>188.23766199999997</v>
      </c>
      <c r="O292" s="85">
        <v>100.92</v>
      </c>
      <c r="P292" s="83">
        <v>0.68673945599999997</v>
      </c>
      <c r="Q292" s="84">
        <f t="shared" si="4"/>
        <v>2.9390106470755574E-6</v>
      </c>
      <c r="R292" s="84">
        <f>P292/'סכום נכסי הקרן'!$C$42</f>
        <v>1.4701989997602141E-7</v>
      </c>
    </row>
    <row r="293" spans="2:18">
      <c r="B293" s="76" t="s">
        <v>3486</v>
      </c>
      <c r="C293" s="86" t="s">
        <v>3085</v>
      </c>
      <c r="D293" s="73">
        <v>9430</v>
      </c>
      <c r="E293" s="73"/>
      <c r="F293" s="73" t="s">
        <v>550</v>
      </c>
      <c r="G293" s="94">
        <v>44950</v>
      </c>
      <c r="H293" s="73"/>
      <c r="I293" s="83">
        <v>0.30000000013323236</v>
      </c>
      <c r="J293" s="86" t="s">
        <v>760</v>
      </c>
      <c r="K293" s="86" t="s">
        <v>133</v>
      </c>
      <c r="L293" s="87">
        <v>6.6985000000000003E-2</v>
      </c>
      <c r="M293" s="87">
        <v>4.9000000003996964E-2</v>
      </c>
      <c r="N293" s="83">
        <v>1028.6671289999999</v>
      </c>
      <c r="O293" s="85">
        <v>100.92</v>
      </c>
      <c r="P293" s="83">
        <v>3.7528433249999997</v>
      </c>
      <c r="Q293" s="84">
        <f t="shared" si="4"/>
        <v>1.606088945758992E-5</v>
      </c>
      <c r="R293" s="84">
        <f>P293/'סכום נכסי הקרן'!$C$42</f>
        <v>8.0342354796515368E-7</v>
      </c>
    </row>
    <row r="294" spans="2:18">
      <c r="B294" s="76" t="s">
        <v>3486</v>
      </c>
      <c r="C294" s="86" t="s">
        <v>3085</v>
      </c>
      <c r="D294" s="73">
        <v>8060</v>
      </c>
      <c r="E294" s="73"/>
      <c r="F294" s="73" t="s">
        <v>550</v>
      </c>
      <c r="G294" s="94">
        <v>44150</v>
      </c>
      <c r="H294" s="73"/>
      <c r="I294" s="83">
        <v>0.30000000000006111</v>
      </c>
      <c r="J294" s="86" t="s">
        <v>760</v>
      </c>
      <c r="K294" s="86" t="s">
        <v>133</v>
      </c>
      <c r="L294" s="87">
        <v>6.6637000000000002E-2</v>
      </c>
      <c r="M294" s="87">
        <v>4.8600000000003377E-2</v>
      </c>
      <c r="N294" s="83">
        <v>1346599.4668930001</v>
      </c>
      <c r="O294" s="85">
        <v>100.92</v>
      </c>
      <c r="P294" s="83">
        <v>4912.7424158190006</v>
      </c>
      <c r="Q294" s="84">
        <f t="shared" si="4"/>
        <v>2.1024861962251576E-2</v>
      </c>
      <c r="R294" s="84">
        <f>P294/'סכום נכסי הקרן'!$C$42</f>
        <v>1.05173933472328E-3</v>
      </c>
    </row>
    <row r="295" spans="2:18">
      <c r="B295" s="76" t="s">
        <v>3486</v>
      </c>
      <c r="C295" s="86" t="s">
        <v>3085</v>
      </c>
      <c r="D295" s="73">
        <v>8119</v>
      </c>
      <c r="E295" s="73"/>
      <c r="F295" s="73" t="s">
        <v>550</v>
      </c>
      <c r="G295" s="94">
        <v>44169</v>
      </c>
      <c r="H295" s="73"/>
      <c r="I295" s="83">
        <v>0.30000000000858545</v>
      </c>
      <c r="J295" s="86" t="s">
        <v>760</v>
      </c>
      <c r="K295" s="86" t="s">
        <v>133</v>
      </c>
      <c r="L295" s="87">
        <v>6.6985000000000003E-2</v>
      </c>
      <c r="M295" s="87">
        <v>4.8999999998540468E-2</v>
      </c>
      <c r="N295" s="83">
        <v>3192.6395380000004</v>
      </c>
      <c r="O295" s="85">
        <v>100.92</v>
      </c>
      <c r="P295" s="83">
        <v>11.647572383</v>
      </c>
      <c r="Q295" s="84">
        <f t="shared" si="4"/>
        <v>4.9847637189234433E-5</v>
      </c>
      <c r="R295" s="84">
        <f>P295/'סכום נכסי הקרן'!$C$42</f>
        <v>2.4935583819318653E-6</v>
      </c>
    </row>
    <row r="296" spans="2:18">
      <c r="B296" s="76" t="s">
        <v>3486</v>
      </c>
      <c r="C296" s="86" t="s">
        <v>3085</v>
      </c>
      <c r="D296" s="73">
        <v>8418</v>
      </c>
      <c r="E296" s="73"/>
      <c r="F296" s="73" t="s">
        <v>550</v>
      </c>
      <c r="G296" s="94">
        <v>44326</v>
      </c>
      <c r="H296" s="73"/>
      <c r="I296" s="83">
        <v>0.30000000008115163</v>
      </c>
      <c r="J296" s="86" t="s">
        <v>760</v>
      </c>
      <c r="K296" s="86" t="s">
        <v>133</v>
      </c>
      <c r="L296" s="87">
        <v>6.6985000000000003E-2</v>
      </c>
      <c r="M296" s="87">
        <v>4.9000000002434554E-2</v>
      </c>
      <c r="N296" s="83">
        <v>675.53386799999998</v>
      </c>
      <c r="O296" s="85">
        <v>100.92</v>
      </c>
      <c r="P296" s="83">
        <v>2.464521526</v>
      </c>
      <c r="Q296" s="84">
        <f t="shared" si="4"/>
        <v>1.0547311562743382E-5</v>
      </c>
      <c r="R296" s="84">
        <f>P296/'סכום נכסי הקרן'!$C$42</f>
        <v>5.2761451970697836E-7</v>
      </c>
    </row>
    <row r="297" spans="2:18">
      <c r="B297" s="76" t="s">
        <v>3487</v>
      </c>
      <c r="C297" s="86" t="s">
        <v>3085</v>
      </c>
      <c r="D297" s="73">
        <v>8718</v>
      </c>
      <c r="E297" s="73"/>
      <c r="F297" s="73" t="s">
        <v>550</v>
      </c>
      <c r="G297" s="94">
        <v>44508</v>
      </c>
      <c r="H297" s="73"/>
      <c r="I297" s="83">
        <v>3.3199999999998644</v>
      </c>
      <c r="J297" s="86" t="s">
        <v>792</v>
      </c>
      <c r="K297" s="86" t="s">
        <v>133</v>
      </c>
      <c r="L297" s="87">
        <v>8.4090999999999999E-2</v>
      </c>
      <c r="M297" s="87">
        <v>9.0399999999996788E-2</v>
      </c>
      <c r="N297" s="83">
        <v>1148401.73651</v>
      </c>
      <c r="O297" s="85">
        <v>99.46</v>
      </c>
      <c r="P297" s="83">
        <v>4129.0542740330011</v>
      </c>
      <c r="Q297" s="84">
        <f t="shared" si="4"/>
        <v>1.7670944006071245E-2</v>
      </c>
      <c r="R297" s="84">
        <f>P297/'סכום נכסי הקרן'!$C$42</f>
        <v>8.8396427649541586E-4</v>
      </c>
    </row>
    <row r="298" spans="2:18">
      <c r="B298" s="76" t="s">
        <v>3488</v>
      </c>
      <c r="C298" s="86" t="s">
        <v>3085</v>
      </c>
      <c r="D298" s="73">
        <v>9382</v>
      </c>
      <c r="E298" s="73"/>
      <c r="F298" s="73" t="s">
        <v>550</v>
      </c>
      <c r="G298" s="94">
        <v>44341</v>
      </c>
      <c r="H298" s="73"/>
      <c r="I298" s="83">
        <v>0.94999999999970774</v>
      </c>
      <c r="J298" s="86" t="s">
        <v>838</v>
      </c>
      <c r="K298" s="86" t="s">
        <v>133</v>
      </c>
      <c r="L298" s="87">
        <v>7.2613999999999998E-2</v>
      </c>
      <c r="M298" s="87">
        <v>8.3399999999987401E-2</v>
      </c>
      <c r="N298" s="83">
        <v>427516.88028300001</v>
      </c>
      <c r="O298" s="85">
        <v>99.67</v>
      </c>
      <c r="P298" s="83">
        <v>1540.3734232910001</v>
      </c>
      <c r="Q298" s="84">
        <f t="shared" si="4"/>
        <v>6.5922728801597703E-3</v>
      </c>
      <c r="R298" s="84">
        <f>P298/'סכום נכסי הקרן'!$C$42</f>
        <v>3.297692372840225E-4</v>
      </c>
    </row>
    <row r="299" spans="2:18">
      <c r="B299" s="76" t="s">
        <v>3488</v>
      </c>
      <c r="C299" s="86" t="s">
        <v>3085</v>
      </c>
      <c r="D299" s="73">
        <v>9410</v>
      </c>
      <c r="E299" s="73"/>
      <c r="F299" s="73" t="s">
        <v>550</v>
      </c>
      <c r="G299" s="94">
        <v>44946</v>
      </c>
      <c r="H299" s="73"/>
      <c r="I299" s="83">
        <v>0.95000000008146768</v>
      </c>
      <c r="J299" s="86" t="s">
        <v>838</v>
      </c>
      <c r="K299" s="86" t="s">
        <v>133</v>
      </c>
      <c r="L299" s="87">
        <v>7.2613999999999998E-2</v>
      </c>
      <c r="M299" s="87">
        <v>8.339999999771891E-2</v>
      </c>
      <c r="N299" s="83">
        <v>1192.3676390000001</v>
      </c>
      <c r="O299" s="85">
        <v>99.67</v>
      </c>
      <c r="P299" s="83">
        <v>4.2961845470000002</v>
      </c>
      <c r="Q299" s="84">
        <f t="shared" si="4"/>
        <v>1.8386204571642497E-5</v>
      </c>
      <c r="R299" s="84">
        <f>P299/'סכום נכסי הקרן'!$C$42</f>
        <v>9.1974418661983631E-7</v>
      </c>
    </row>
    <row r="300" spans="2:18">
      <c r="B300" s="76" t="s">
        <v>3488</v>
      </c>
      <c r="C300" s="86" t="s">
        <v>3085</v>
      </c>
      <c r="D300" s="73">
        <v>9460</v>
      </c>
      <c r="E300" s="73"/>
      <c r="F300" s="73" t="s">
        <v>550</v>
      </c>
      <c r="G300" s="94">
        <v>44978</v>
      </c>
      <c r="H300" s="73"/>
      <c r="I300" s="83">
        <v>0.94999999999147799</v>
      </c>
      <c r="J300" s="86" t="s">
        <v>838</v>
      </c>
      <c r="K300" s="86" t="s">
        <v>133</v>
      </c>
      <c r="L300" s="87">
        <v>7.2613999999999998E-2</v>
      </c>
      <c r="M300" s="87">
        <v>8.3400000001602165E-2</v>
      </c>
      <c r="N300" s="83">
        <v>1628.3657780000001</v>
      </c>
      <c r="O300" s="85">
        <v>99.67</v>
      </c>
      <c r="P300" s="83">
        <v>5.867116759</v>
      </c>
      <c r="Q300" s="84">
        <f t="shared" si="4"/>
        <v>2.5109258644862892E-5</v>
      </c>
      <c r="R300" s="84">
        <f>P300/'סכום נכסי הקרן'!$C$42</f>
        <v>1.256055570303243E-6</v>
      </c>
    </row>
    <row r="301" spans="2:18">
      <c r="B301" s="76" t="s">
        <v>3488</v>
      </c>
      <c r="C301" s="86" t="s">
        <v>3085</v>
      </c>
      <c r="D301" s="73">
        <v>9511</v>
      </c>
      <c r="E301" s="73"/>
      <c r="F301" s="73" t="s">
        <v>550</v>
      </c>
      <c r="G301" s="94">
        <v>45005</v>
      </c>
      <c r="H301" s="73"/>
      <c r="I301" s="83">
        <v>0.950000000065641</v>
      </c>
      <c r="J301" s="86" t="s">
        <v>838</v>
      </c>
      <c r="K301" s="86" t="s">
        <v>133</v>
      </c>
      <c r="L301" s="87">
        <v>7.2568999999999995E-2</v>
      </c>
      <c r="M301" s="87">
        <v>8.3100000006432834E-2</v>
      </c>
      <c r="N301" s="83">
        <v>845.54898100000003</v>
      </c>
      <c r="O301" s="85">
        <v>99.68</v>
      </c>
      <c r="P301" s="83">
        <v>3.0468781839999997</v>
      </c>
      <c r="Q301" s="84">
        <f t="shared" si="4"/>
        <v>1.303959943597334E-5</v>
      </c>
      <c r="R301" s="84">
        <f>P301/'סכום נכסי הקרן'!$C$42</f>
        <v>6.5228773727368553E-7</v>
      </c>
    </row>
    <row r="302" spans="2:18">
      <c r="B302" s="76" t="s">
        <v>3489</v>
      </c>
      <c r="C302" s="86" t="s">
        <v>3085</v>
      </c>
      <c r="D302" s="73">
        <v>8806</v>
      </c>
      <c r="E302" s="73"/>
      <c r="F302" s="73" t="s">
        <v>550</v>
      </c>
      <c r="G302" s="94">
        <v>44137</v>
      </c>
      <c r="H302" s="73"/>
      <c r="I302" s="83">
        <v>0.45999999999996832</v>
      </c>
      <c r="J302" s="86" t="s">
        <v>760</v>
      </c>
      <c r="K302" s="86" t="s">
        <v>133</v>
      </c>
      <c r="L302" s="87">
        <v>6.7805000000000004E-2</v>
      </c>
      <c r="M302" s="87">
        <v>5.2100000000001881E-2</v>
      </c>
      <c r="N302" s="83">
        <v>1545588.3361539999</v>
      </c>
      <c r="O302" s="85">
        <v>101.45</v>
      </c>
      <c r="P302" s="83">
        <v>5668.3179725330001</v>
      </c>
      <c r="Q302" s="84">
        <f t="shared" si="4"/>
        <v>2.4258467642616743E-2</v>
      </c>
      <c r="R302" s="84">
        <f>P302/'סכום נכסי הקרן'!$C$42</f>
        <v>1.213495939505311E-3</v>
      </c>
    </row>
    <row r="303" spans="2:18">
      <c r="B303" s="76" t="s">
        <v>3489</v>
      </c>
      <c r="C303" s="86" t="s">
        <v>3085</v>
      </c>
      <c r="D303" s="73">
        <v>9044</v>
      </c>
      <c r="E303" s="73"/>
      <c r="F303" s="73" t="s">
        <v>550</v>
      </c>
      <c r="G303" s="94">
        <v>44679</v>
      </c>
      <c r="H303" s="73"/>
      <c r="I303" s="83">
        <v>0.45999999999999996</v>
      </c>
      <c r="J303" s="86" t="s">
        <v>760</v>
      </c>
      <c r="K303" s="86" t="s">
        <v>133</v>
      </c>
      <c r="L303" s="87">
        <v>6.7805000000000004E-2</v>
      </c>
      <c r="M303" s="87">
        <v>5.2099999999692691E-2</v>
      </c>
      <c r="N303" s="83">
        <v>13309.444435999998</v>
      </c>
      <c r="O303" s="85">
        <v>101.45</v>
      </c>
      <c r="P303" s="83">
        <v>48.811291349999998</v>
      </c>
      <c r="Q303" s="84">
        <f t="shared" si="4"/>
        <v>2.0889567902613281E-4</v>
      </c>
      <c r="R303" s="84">
        <f>P303/'סכום נכסי הקרן'!$C$42</f>
        <v>1.0449714384806569E-5</v>
      </c>
    </row>
    <row r="304" spans="2:18">
      <c r="B304" s="76" t="s">
        <v>3489</v>
      </c>
      <c r="C304" s="86" t="s">
        <v>3085</v>
      </c>
      <c r="D304" s="73">
        <v>9224</v>
      </c>
      <c r="E304" s="73"/>
      <c r="F304" s="73" t="s">
        <v>550</v>
      </c>
      <c r="G304" s="94">
        <v>44810</v>
      </c>
      <c r="H304" s="73"/>
      <c r="I304" s="83">
        <v>0.45999999999932073</v>
      </c>
      <c r="J304" s="86" t="s">
        <v>760</v>
      </c>
      <c r="K304" s="86" t="s">
        <v>133</v>
      </c>
      <c r="L304" s="87">
        <v>6.7805000000000004E-2</v>
      </c>
      <c r="M304" s="87">
        <v>5.2100000000191334E-2</v>
      </c>
      <c r="N304" s="83">
        <v>24084.459651000001</v>
      </c>
      <c r="O304" s="85">
        <v>101.45</v>
      </c>
      <c r="P304" s="83">
        <v>88.32777221100001</v>
      </c>
      <c r="Q304" s="84">
        <f t="shared" si="4"/>
        <v>3.7801273931840841E-4</v>
      </c>
      <c r="R304" s="84">
        <f>P304/'סכום נכסי הקרן'!$C$42</f>
        <v>1.8909558963168159E-5</v>
      </c>
    </row>
    <row r="305" spans="2:18">
      <c r="B305" s="76" t="s">
        <v>3490</v>
      </c>
      <c r="C305" s="86" t="s">
        <v>3085</v>
      </c>
      <c r="D305" s="73" t="s">
        <v>3265</v>
      </c>
      <c r="E305" s="73"/>
      <c r="F305" s="73" t="s">
        <v>550</v>
      </c>
      <c r="G305" s="94">
        <v>42921</v>
      </c>
      <c r="H305" s="73"/>
      <c r="I305" s="83">
        <v>1.1399999999999999</v>
      </c>
      <c r="J305" s="86" t="s">
        <v>792</v>
      </c>
      <c r="K305" s="86" t="s">
        <v>133</v>
      </c>
      <c r="L305" s="87">
        <v>7.8939999999999996E-2</v>
      </c>
      <c r="M305" s="87">
        <v>0.57130000000036718</v>
      </c>
      <c r="N305" s="83">
        <v>172549.20282699997</v>
      </c>
      <c r="O305" s="85">
        <v>65.441845000000001</v>
      </c>
      <c r="P305" s="83">
        <v>408.20357870000009</v>
      </c>
      <c r="Q305" s="84">
        <f t="shared" si="4"/>
        <v>1.7469720918054338E-3</v>
      </c>
      <c r="R305" s="84">
        <f>P305/'סכום נכסי הקרן'!$C$42</f>
        <v>8.7389837275241678E-5</v>
      </c>
    </row>
    <row r="306" spans="2:18">
      <c r="B306" s="76" t="s">
        <v>3490</v>
      </c>
      <c r="C306" s="86" t="s">
        <v>3085</v>
      </c>
      <c r="D306" s="73">
        <v>6497</v>
      </c>
      <c r="E306" s="73"/>
      <c r="F306" s="73" t="s">
        <v>550</v>
      </c>
      <c r="G306" s="94">
        <v>43342</v>
      </c>
      <c r="H306" s="73"/>
      <c r="I306" s="83">
        <v>2.0899999999850283</v>
      </c>
      <c r="J306" s="86" t="s">
        <v>792</v>
      </c>
      <c r="K306" s="86" t="s">
        <v>133</v>
      </c>
      <c r="L306" s="87">
        <v>7.8939999999999996E-2</v>
      </c>
      <c r="M306" s="87">
        <v>0.57130000000036718</v>
      </c>
      <c r="N306" s="83">
        <v>32750.301599999995</v>
      </c>
      <c r="O306" s="85">
        <v>65.441845000000001</v>
      </c>
      <c r="P306" s="83">
        <v>77.478124723999997</v>
      </c>
      <c r="Q306" s="84">
        <f t="shared" si="4"/>
        <v>3.3157994853769401E-4</v>
      </c>
      <c r="R306" s="84">
        <f>P306/'סכום נכסי הקרן'!$C$42</f>
        <v>1.6586823500137134E-5</v>
      </c>
    </row>
    <row r="307" spans="2:18">
      <c r="B307" s="76" t="s">
        <v>3491</v>
      </c>
      <c r="C307" s="86" t="s">
        <v>3085</v>
      </c>
      <c r="D307" s="73">
        <v>9405</v>
      </c>
      <c r="E307" s="73"/>
      <c r="F307" s="73" t="s">
        <v>550</v>
      </c>
      <c r="G307" s="94">
        <v>43866</v>
      </c>
      <c r="H307" s="73"/>
      <c r="I307" s="83">
        <v>1.5099999999999352</v>
      </c>
      <c r="J307" s="86" t="s">
        <v>760</v>
      </c>
      <c r="K307" s="86" t="s">
        <v>133</v>
      </c>
      <c r="L307" s="87">
        <v>7.2346000000000008E-2</v>
      </c>
      <c r="M307" s="87">
        <v>7.8999999999996004E-2</v>
      </c>
      <c r="N307" s="83">
        <v>1316588.9787389999</v>
      </c>
      <c r="O307" s="85">
        <v>100.18</v>
      </c>
      <c r="P307" s="83">
        <v>4768.0362897810001</v>
      </c>
      <c r="Q307" s="84">
        <f t="shared" si="4"/>
        <v>2.0405569097385601E-2</v>
      </c>
      <c r="R307" s="84">
        <f>P307/'סכום נכסי הקרן'!$C$42</f>
        <v>1.0207600746994837E-3</v>
      </c>
    </row>
    <row r="308" spans="2:18">
      <c r="B308" s="76" t="s">
        <v>3491</v>
      </c>
      <c r="C308" s="86" t="s">
        <v>3085</v>
      </c>
      <c r="D308" s="73">
        <v>9439</v>
      </c>
      <c r="E308" s="73"/>
      <c r="F308" s="73" t="s">
        <v>550</v>
      </c>
      <c r="G308" s="94">
        <v>44953</v>
      </c>
      <c r="H308" s="73"/>
      <c r="I308" s="83">
        <v>1.5100000000387048</v>
      </c>
      <c r="J308" s="86" t="s">
        <v>760</v>
      </c>
      <c r="K308" s="86" t="s">
        <v>133</v>
      </c>
      <c r="L308" s="87">
        <v>7.1706000000000006E-2</v>
      </c>
      <c r="M308" s="87">
        <v>7.8300000000357847E-2</v>
      </c>
      <c r="N308" s="83">
        <v>3781.1374369999999</v>
      </c>
      <c r="O308" s="85">
        <v>100.18</v>
      </c>
      <c r="P308" s="83">
        <v>13.693415996999999</v>
      </c>
      <c r="Q308" s="84">
        <f t="shared" si="4"/>
        <v>5.8603150086104502E-5</v>
      </c>
      <c r="R308" s="84">
        <f>P308/'סכום נכסי הקרן'!$C$42</f>
        <v>2.9315406776467366E-6</v>
      </c>
    </row>
    <row r="309" spans="2:18">
      <c r="B309" s="76" t="s">
        <v>3491</v>
      </c>
      <c r="C309" s="86" t="s">
        <v>3085</v>
      </c>
      <c r="D309" s="73">
        <v>9447</v>
      </c>
      <c r="E309" s="73"/>
      <c r="F309" s="73" t="s">
        <v>550</v>
      </c>
      <c r="G309" s="94">
        <v>44959</v>
      </c>
      <c r="H309" s="73"/>
      <c r="I309" s="83">
        <v>1.5100000000415714</v>
      </c>
      <c r="J309" s="86" t="s">
        <v>760</v>
      </c>
      <c r="K309" s="86" t="s">
        <v>133</v>
      </c>
      <c r="L309" s="87">
        <v>7.1905999999999998E-2</v>
      </c>
      <c r="M309" s="87">
        <v>7.850000000025982E-2</v>
      </c>
      <c r="N309" s="83">
        <v>2125.522399</v>
      </c>
      <c r="O309" s="85">
        <v>100.18</v>
      </c>
      <c r="P309" s="83">
        <v>7.6975946679999998</v>
      </c>
      <c r="Q309" s="84">
        <f t="shared" si="4"/>
        <v>3.2943079778605352E-5</v>
      </c>
      <c r="R309" s="84">
        <f>P309/'סכום נכסי הקרן'!$C$42</f>
        <v>1.6479315237499848E-6</v>
      </c>
    </row>
    <row r="310" spans="2:18">
      <c r="B310" s="76" t="s">
        <v>3491</v>
      </c>
      <c r="C310" s="86" t="s">
        <v>3085</v>
      </c>
      <c r="D310" s="73">
        <v>9467</v>
      </c>
      <c r="E310" s="73"/>
      <c r="F310" s="73" t="s">
        <v>550</v>
      </c>
      <c r="G310" s="94">
        <v>44966</v>
      </c>
      <c r="H310" s="73"/>
      <c r="I310" s="83">
        <v>1.5099999999705063</v>
      </c>
      <c r="J310" s="86" t="s">
        <v>760</v>
      </c>
      <c r="K310" s="86" t="s">
        <v>133</v>
      </c>
      <c r="L310" s="87">
        <v>7.1706000000000006E-2</v>
      </c>
      <c r="M310" s="87">
        <v>7.7800000000416369E-2</v>
      </c>
      <c r="N310" s="83">
        <v>3184.7622700000002</v>
      </c>
      <c r="O310" s="85">
        <v>100.13</v>
      </c>
      <c r="P310" s="83">
        <v>11.527882734</v>
      </c>
      <c r="Q310" s="84">
        <f t="shared" si="4"/>
        <v>4.9335406313780359E-5</v>
      </c>
      <c r="R310" s="84">
        <f>P310/'סכום נכסי הקרן'!$C$42</f>
        <v>2.4679347482955518E-6</v>
      </c>
    </row>
    <row r="311" spans="2:18">
      <c r="B311" s="76" t="s">
        <v>3491</v>
      </c>
      <c r="C311" s="86" t="s">
        <v>3085</v>
      </c>
      <c r="D311" s="73">
        <v>9491</v>
      </c>
      <c r="E311" s="73"/>
      <c r="F311" s="73" t="s">
        <v>550</v>
      </c>
      <c r="G311" s="94">
        <v>44986</v>
      </c>
      <c r="H311" s="73"/>
      <c r="I311" s="83">
        <v>1.5100000000053519</v>
      </c>
      <c r="J311" s="86" t="s">
        <v>760</v>
      </c>
      <c r="K311" s="86" t="s">
        <v>133</v>
      </c>
      <c r="L311" s="87">
        <v>7.1706000000000006E-2</v>
      </c>
      <c r="M311" s="87">
        <v>7.7700000000107031E-2</v>
      </c>
      <c r="N311" s="83">
        <v>12388.729799999999</v>
      </c>
      <c r="O311" s="85">
        <v>100.13</v>
      </c>
      <c r="P311" s="83">
        <v>44.843479976000005</v>
      </c>
      <c r="Q311" s="84">
        <f t="shared" ref="Q311:Q346" si="5">IFERROR(P311/$P$10,0)</f>
        <v>1.9191479963746774E-4</v>
      </c>
      <c r="R311" s="84">
        <f>P311/'סכום נכסי הקרן'!$C$42</f>
        <v>9.6002696263431804E-6</v>
      </c>
    </row>
    <row r="312" spans="2:18">
      <c r="B312" s="76" t="s">
        <v>3491</v>
      </c>
      <c r="C312" s="86" t="s">
        <v>3085</v>
      </c>
      <c r="D312" s="73">
        <v>9510</v>
      </c>
      <c r="E312" s="73"/>
      <c r="F312" s="73" t="s">
        <v>550</v>
      </c>
      <c r="G312" s="94">
        <v>44994</v>
      </c>
      <c r="H312" s="73"/>
      <c r="I312" s="83">
        <v>1.5200000000594034</v>
      </c>
      <c r="J312" s="86" t="s">
        <v>760</v>
      </c>
      <c r="K312" s="86" t="s">
        <v>133</v>
      </c>
      <c r="L312" s="87">
        <v>7.1706000000000006E-2</v>
      </c>
      <c r="M312" s="87">
        <v>7.6500000003598481E-2</v>
      </c>
      <c r="N312" s="83">
        <v>2418.1106650000002</v>
      </c>
      <c r="O312" s="85">
        <v>100.14</v>
      </c>
      <c r="P312" s="83">
        <v>8.7537084489999994</v>
      </c>
      <c r="Q312" s="84">
        <f t="shared" si="5"/>
        <v>3.7462886555052205E-5</v>
      </c>
      <c r="R312" s="84">
        <f>P312/'סכום נכסי הקרן'!$C$42</f>
        <v>1.8740285407326784E-6</v>
      </c>
    </row>
    <row r="313" spans="2:18">
      <c r="B313" s="76" t="s">
        <v>3492</v>
      </c>
      <c r="C313" s="86" t="s">
        <v>3085</v>
      </c>
      <c r="D313" s="73">
        <v>8061</v>
      </c>
      <c r="E313" s="73"/>
      <c r="F313" s="73" t="s">
        <v>550</v>
      </c>
      <c r="G313" s="94">
        <v>44136</v>
      </c>
      <c r="H313" s="73"/>
      <c r="I313" s="83">
        <v>4.0000000000076301E-2</v>
      </c>
      <c r="J313" s="86" t="s">
        <v>760</v>
      </c>
      <c r="K313" s="86" t="s">
        <v>133</v>
      </c>
      <c r="L313" s="87">
        <v>6.6089999999999996E-2</v>
      </c>
      <c r="M313" s="87">
        <v>0.12779999999998784</v>
      </c>
      <c r="N313" s="83">
        <v>867137.70047100005</v>
      </c>
      <c r="O313" s="85">
        <v>100.35</v>
      </c>
      <c r="P313" s="83">
        <v>3145.3933604690001</v>
      </c>
      <c r="Q313" s="84">
        <f t="shared" si="5"/>
        <v>1.3461210790922079E-2</v>
      </c>
      <c r="R313" s="84">
        <f>P313/'סכום נכסי הקרן'!$C$42</f>
        <v>6.7337825604910962E-4</v>
      </c>
    </row>
    <row r="314" spans="2:18">
      <c r="B314" s="76" t="s">
        <v>3492</v>
      </c>
      <c r="C314" s="86" t="s">
        <v>3085</v>
      </c>
      <c r="D314" s="73">
        <v>9119</v>
      </c>
      <c r="E314" s="73"/>
      <c r="F314" s="73" t="s">
        <v>550</v>
      </c>
      <c r="G314" s="94">
        <v>44734</v>
      </c>
      <c r="H314" s="73"/>
      <c r="I314" s="83">
        <v>4.0000000056070698E-2</v>
      </c>
      <c r="J314" s="86" t="s">
        <v>760</v>
      </c>
      <c r="K314" s="86" t="s">
        <v>133</v>
      </c>
      <c r="L314" s="87">
        <v>6.6089999999999996E-2</v>
      </c>
      <c r="M314" s="87">
        <v>0.12779999999302233</v>
      </c>
      <c r="N314" s="83">
        <v>1770.0261700000001</v>
      </c>
      <c r="O314" s="85">
        <v>100.35</v>
      </c>
      <c r="P314" s="83">
        <v>6.4204665159999994</v>
      </c>
      <c r="Q314" s="84">
        <f t="shared" si="5"/>
        <v>2.7477406875128066E-5</v>
      </c>
      <c r="R314" s="84">
        <f>P314/'סכום נכסי הקרן'!$C$42</f>
        <v>1.3745188757316932E-6</v>
      </c>
    </row>
    <row r="315" spans="2:18">
      <c r="B315" s="76" t="s">
        <v>3492</v>
      </c>
      <c r="C315" s="86" t="s">
        <v>3085</v>
      </c>
      <c r="D315" s="73">
        <v>9446</v>
      </c>
      <c r="E315" s="73"/>
      <c r="F315" s="73" t="s">
        <v>550</v>
      </c>
      <c r="G315" s="94">
        <v>44958</v>
      </c>
      <c r="H315" s="73"/>
      <c r="I315" s="83">
        <v>0.04</v>
      </c>
      <c r="J315" s="86" t="s">
        <v>760</v>
      </c>
      <c r="K315" s="86" t="s">
        <v>133</v>
      </c>
      <c r="L315" s="87">
        <v>6.6089999999999996E-2</v>
      </c>
      <c r="M315" s="87">
        <v>0.1277999999981532</v>
      </c>
      <c r="N315" s="83">
        <v>4478.342181</v>
      </c>
      <c r="O315" s="85">
        <v>100.35</v>
      </c>
      <c r="P315" s="83">
        <v>16.24441895</v>
      </c>
      <c r="Q315" s="84">
        <f t="shared" si="5"/>
        <v>6.9520572660391816E-5</v>
      </c>
      <c r="R315" s="84">
        <f>P315/'סכום נכסי הקרן'!$C$42</f>
        <v>3.477669483428642E-6</v>
      </c>
    </row>
    <row r="316" spans="2:18">
      <c r="B316" s="76" t="s">
        <v>3492</v>
      </c>
      <c r="C316" s="86" t="s">
        <v>3085</v>
      </c>
      <c r="D316" s="73">
        <v>8073</v>
      </c>
      <c r="E316" s="73"/>
      <c r="F316" s="73" t="s">
        <v>550</v>
      </c>
      <c r="G316" s="94">
        <v>44153</v>
      </c>
      <c r="H316" s="73"/>
      <c r="I316" s="83">
        <v>3.9999999970622764E-2</v>
      </c>
      <c r="J316" s="86" t="s">
        <v>760</v>
      </c>
      <c r="K316" s="86" t="s">
        <v>133</v>
      </c>
      <c r="L316" s="87">
        <v>6.6089999999999996E-2</v>
      </c>
      <c r="M316" s="87">
        <v>0.12779999999794359</v>
      </c>
      <c r="N316" s="83">
        <v>3378.3500899999995</v>
      </c>
      <c r="O316" s="85">
        <v>100.35</v>
      </c>
      <c r="P316" s="83">
        <v>12.254385784</v>
      </c>
      <c r="Q316" s="84">
        <f t="shared" si="5"/>
        <v>5.2444591581100819E-5</v>
      </c>
      <c r="R316" s="84">
        <f>P316/'סכום נכסי הקרן'!$C$42</f>
        <v>2.6234673958084895E-6</v>
      </c>
    </row>
    <row r="317" spans="2:18">
      <c r="B317" s="76" t="s">
        <v>3492</v>
      </c>
      <c r="C317" s="86" t="s">
        <v>3085</v>
      </c>
      <c r="D317" s="73">
        <v>8531</v>
      </c>
      <c r="E317" s="73"/>
      <c r="F317" s="73" t="s">
        <v>550</v>
      </c>
      <c r="G317" s="94">
        <v>44392</v>
      </c>
      <c r="H317" s="73"/>
      <c r="I317" s="83">
        <v>4.0000000006568497E-2</v>
      </c>
      <c r="J317" s="86" t="s">
        <v>760</v>
      </c>
      <c r="K317" s="86" t="s">
        <v>133</v>
      </c>
      <c r="L317" s="87">
        <v>6.6089999999999996E-2</v>
      </c>
      <c r="M317" s="87">
        <v>0.12780000000230718</v>
      </c>
      <c r="N317" s="83">
        <v>6715.322228</v>
      </c>
      <c r="O317" s="85">
        <v>100.35</v>
      </c>
      <c r="P317" s="83">
        <v>24.358680421000003</v>
      </c>
      <c r="Q317" s="84">
        <f t="shared" si="5"/>
        <v>1.0424684424427469E-4</v>
      </c>
      <c r="R317" s="84">
        <f>P317/'סכום נכסי הקרן'!$C$42</f>
        <v>5.2148026849986193E-6</v>
      </c>
    </row>
    <row r="318" spans="2:18">
      <c r="B318" s="76" t="s">
        <v>3492</v>
      </c>
      <c r="C318" s="86" t="s">
        <v>3085</v>
      </c>
      <c r="D318" s="73">
        <v>9005</v>
      </c>
      <c r="E318" s="73"/>
      <c r="F318" s="73" t="s">
        <v>550</v>
      </c>
      <c r="G318" s="94">
        <v>44649</v>
      </c>
      <c r="H318" s="73"/>
      <c r="I318" s="83">
        <v>3.9999999980316343E-2</v>
      </c>
      <c r="J318" s="86" t="s">
        <v>760</v>
      </c>
      <c r="K318" s="86" t="s">
        <v>133</v>
      </c>
      <c r="L318" s="87">
        <v>6.6089999999999996E-2</v>
      </c>
      <c r="M318" s="87">
        <v>0.1277999999967768</v>
      </c>
      <c r="N318" s="83">
        <v>4481.8496050000003</v>
      </c>
      <c r="O318" s="85">
        <v>100.35</v>
      </c>
      <c r="P318" s="83">
        <v>16.257141407999999</v>
      </c>
      <c r="Q318" s="84">
        <f t="shared" si="5"/>
        <v>6.9575020441413113E-5</v>
      </c>
      <c r="R318" s="84">
        <f>P318/'סכום נכסי הקרן'!$C$42</f>
        <v>3.480393157576482E-6</v>
      </c>
    </row>
    <row r="319" spans="2:18">
      <c r="B319" s="76" t="s">
        <v>3492</v>
      </c>
      <c r="C319" s="86" t="s">
        <v>3085</v>
      </c>
      <c r="D319" s="73">
        <v>9075</v>
      </c>
      <c r="E319" s="73"/>
      <c r="F319" s="73" t="s">
        <v>550</v>
      </c>
      <c r="G319" s="94">
        <v>44699</v>
      </c>
      <c r="H319" s="73"/>
      <c r="I319" s="83">
        <v>4.0000000005907289E-2</v>
      </c>
      <c r="J319" s="86" t="s">
        <v>760</v>
      </c>
      <c r="K319" s="86" t="s">
        <v>133</v>
      </c>
      <c r="L319" s="87">
        <v>6.6089999999999996E-2</v>
      </c>
      <c r="M319" s="87">
        <v>0.12780000000115188</v>
      </c>
      <c r="N319" s="83">
        <v>3733.4869010000002</v>
      </c>
      <c r="O319" s="85">
        <v>100.35</v>
      </c>
      <c r="P319" s="83">
        <v>13.542583947999999</v>
      </c>
      <c r="Q319" s="84">
        <f t="shared" si="5"/>
        <v>5.7957640360315244E-5</v>
      </c>
      <c r="R319" s="84">
        <f>P319/'סכום נכסי הקרן'!$C$42</f>
        <v>2.8992499557966753E-6</v>
      </c>
    </row>
    <row r="320" spans="2:18">
      <c r="B320" s="76" t="s">
        <v>3493</v>
      </c>
      <c r="C320" s="86" t="s">
        <v>3085</v>
      </c>
      <c r="D320" s="73">
        <v>6588</v>
      </c>
      <c r="E320" s="73"/>
      <c r="F320" s="73" t="s">
        <v>550</v>
      </c>
      <c r="G320" s="94">
        <v>43397</v>
      </c>
      <c r="H320" s="73"/>
      <c r="I320" s="83">
        <v>0.27000000000019797</v>
      </c>
      <c r="J320" s="86" t="s">
        <v>760</v>
      </c>
      <c r="K320" s="86" t="s">
        <v>133</v>
      </c>
      <c r="L320" s="87">
        <v>6.5189999999999998E-2</v>
      </c>
      <c r="M320" s="87">
        <v>5.1200000000005276E-2</v>
      </c>
      <c r="N320" s="83">
        <v>831286.22499999998</v>
      </c>
      <c r="O320" s="85">
        <v>100.87</v>
      </c>
      <c r="P320" s="83">
        <v>3031.2441205199998</v>
      </c>
      <c r="Q320" s="84">
        <f t="shared" si="5"/>
        <v>1.2972690976552051E-2</v>
      </c>
      <c r="R320" s="84">
        <f>P320/'סכום נכסי הקרן'!$C$42</f>
        <v>6.4894073510427994E-4</v>
      </c>
    </row>
    <row r="321" spans="2:18">
      <c r="B321" s="76" t="s">
        <v>3494</v>
      </c>
      <c r="C321" s="86" t="s">
        <v>3085</v>
      </c>
      <c r="D321" s="73" t="s">
        <v>3266</v>
      </c>
      <c r="E321" s="73"/>
      <c r="F321" s="73" t="s">
        <v>550</v>
      </c>
      <c r="G321" s="94">
        <v>44144</v>
      </c>
      <c r="H321" s="73"/>
      <c r="I321" s="83">
        <v>0.27000000000006497</v>
      </c>
      <c r="J321" s="86" t="s">
        <v>760</v>
      </c>
      <c r="K321" s="86" t="s">
        <v>133</v>
      </c>
      <c r="L321" s="87">
        <v>7.6490000000000002E-2</v>
      </c>
      <c r="M321" s="87">
        <v>8.060000000000736E-2</v>
      </c>
      <c r="N321" s="83">
        <v>1016509.711397</v>
      </c>
      <c r="O321" s="85">
        <v>100.5</v>
      </c>
      <c r="P321" s="83">
        <v>3693.0561429879999</v>
      </c>
      <c r="Q321" s="84">
        <f t="shared" si="5"/>
        <v>1.5805020710051534E-2</v>
      </c>
      <c r="R321" s="84">
        <f>P321/'סכום נכסי הקרן'!$C$42</f>
        <v>7.9062407147890328E-4</v>
      </c>
    </row>
    <row r="322" spans="2:18">
      <c r="B322" s="76" t="s">
        <v>3495</v>
      </c>
      <c r="C322" s="86" t="s">
        <v>3085</v>
      </c>
      <c r="D322" s="73">
        <v>6826</v>
      </c>
      <c r="E322" s="73"/>
      <c r="F322" s="73" t="s">
        <v>550</v>
      </c>
      <c r="G322" s="94">
        <v>43550</v>
      </c>
      <c r="H322" s="73"/>
      <c r="I322" s="83">
        <v>2.3399999999999483</v>
      </c>
      <c r="J322" s="86" t="s">
        <v>792</v>
      </c>
      <c r="K322" s="86" t="s">
        <v>133</v>
      </c>
      <c r="L322" s="87">
        <v>7.9070000000000001E-2</v>
      </c>
      <c r="M322" s="87">
        <v>8.3100000000008264E-2</v>
      </c>
      <c r="N322" s="83">
        <v>428705.66386899998</v>
      </c>
      <c r="O322" s="85">
        <v>100.02</v>
      </c>
      <c r="P322" s="83">
        <v>1550.080990212</v>
      </c>
      <c r="Q322" s="84">
        <f t="shared" si="5"/>
        <v>6.6338179556447259E-3</v>
      </c>
      <c r="R322" s="84">
        <f>P322/'סכום נכסי הקרן'!$C$42</f>
        <v>3.3184747162059151E-4</v>
      </c>
    </row>
    <row r="323" spans="2:18">
      <c r="B323" s="76" t="s">
        <v>3496</v>
      </c>
      <c r="C323" s="86" t="s">
        <v>3085</v>
      </c>
      <c r="D323" s="73">
        <v>6528</v>
      </c>
      <c r="E323" s="73"/>
      <c r="F323" s="73" t="s">
        <v>550</v>
      </c>
      <c r="G323" s="94">
        <v>43373</v>
      </c>
      <c r="H323" s="73"/>
      <c r="I323" s="83">
        <v>4.5699999999995597</v>
      </c>
      <c r="J323" s="86" t="s">
        <v>792</v>
      </c>
      <c r="K323" s="86" t="s">
        <v>136</v>
      </c>
      <c r="L323" s="87">
        <v>3.032E-2</v>
      </c>
      <c r="M323" s="87">
        <v>6.7699999999992724E-2</v>
      </c>
      <c r="N323" s="83">
        <v>737278.28867399995</v>
      </c>
      <c r="O323" s="85">
        <v>84.73</v>
      </c>
      <c r="P323" s="83">
        <v>2790.6413938389996</v>
      </c>
      <c r="Q323" s="84">
        <f t="shared" si="5"/>
        <v>1.1942993368161148E-2</v>
      </c>
      <c r="R323" s="84">
        <f>P323/'סכום נכסי הקרן'!$C$42</f>
        <v>5.9743155137886048E-4</v>
      </c>
    </row>
    <row r="324" spans="2:18">
      <c r="B324" s="76" t="s">
        <v>3497</v>
      </c>
      <c r="C324" s="86" t="s">
        <v>3085</v>
      </c>
      <c r="D324" s="73">
        <v>8860</v>
      </c>
      <c r="E324" s="73"/>
      <c r="F324" s="73" t="s">
        <v>550</v>
      </c>
      <c r="G324" s="94">
        <v>44585</v>
      </c>
      <c r="H324" s="73"/>
      <c r="I324" s="83">
        <v>2.7899999999908078</v>
      </c>
      <c r="J324" s="86" t="s">
        <v>838</v>
      </c>
      <c r="K324" s="86" t="s">
        <v>135</v>
      </c>
      <c r="L324" s="87">
        <v>4.607E-2</v>
      </c>
      <c r="M324" s="87">
        <v>6.5299999999821973E-2</v>
      </c>
      <c r="N324" s="83">
        <v>43510.84926100001</v>
      </c>
      <c r="O324" s="85">
        <v>100.46</v>
      </c>
      <c r="P324" s="83">
        <v>171.88039240199996</v>
      </c>
      <c r="Q324" s="84">
        <f t="shared" si="5"/>
        <v>7.3558945664103893E-4</v>
      </c>
      <c r="R324" s="84">
        <f>P324/'סכום נכסי הקרן'!$C$42</f>
        <v>3.6796834487956585E-5</v>
      </c>
    </row>
    <row r="325" spans="2:18">
      <c r="B325" s="76" t="s">
        <v>3497</v>
      </c>
      <c r="C325" s="86" t="s">
        <v>3085</v>
      </c>
      <c r="D325" s="73">
        <v>8977</v>
      </c>
      <c r="E325" s="73"/>
      <c r="F325" s="73" t="s">
        <v>550</v>
      </c>
      <c r="G325" s="94">
        <v>44553</v>
      </c>
      <c r="H325" s="73"/>
      <c r="I325" s="83">
        <v>2.789999999988559</v>
      </c>
      <c r="J325" s="86" t="s">
        <v>838</v>
      </c>
      <c r="K325" s="86" t="s">
        <v>135</v>
      </c>
      <c r="L325" s="87">
        <v>4.607E-2</v>
      </c>
      <c r="M325" s="87">
        <v>6.5099999999601532E-2</v>
      </c>
      <c r="N325" s="83">
        <v>6412.1250870000003</v>
      </c>
      <c r="O325" s="85">
        <v>100.53</v>
      </c>
      <c r="P325" s="83">
        <v>25.347391551000001</v>
      </c>
      <c r="Q325" s="84">
        <f t="shared" si="5"/>
        <v>1.0847819066330454E-4</v>
      </c>
      <c r="R325" s="84">
        <f>P325/'סכום נכסי הקרן'!$C$42</f>
        <v>5.4264698757618347E-6</v>
      </c>
    </row>
    <row r="326" spans="2:18">
      <c r="B326" s="76" t="s">
        <v>3497</v>
      </c>
      <c r="C326" s="86" t="s">
        <v>3085</v>
      </c>
      <c r="D326" s="73">
        <v>8978</v>
      </c>
      <c r="E326" s="73"/>
      <c r="F326" s="73" t="s">
        <v>550</v>
      </c>
      <c r="G326" s="94">
        <v>44553</v>
      </c>
      <c r="H326" s="73"/>
      <c r="I326" s="83">
        <v>2.7900000000326171</v>
      </c>
      <c r="J326" s="86" t="s">
        <v>838</v>
      </c>
      <c r="K326" s="86" t="s">
        <v>135</v>
      </c>
      <c r="L326" s="87">
        <v>4.607E-2</v>
      </c>
      <c r="M326" s="87">
        <v>6.6100000000781561E-2</v>
      </c>
      <c r="N326" s="83">
        <v>8244.1609779999999</v>
      </c>
      <c r="O326" s="85">
        <v>100.25</v>
      </c>
      <c r="P326" s="83">
        <v>32.498734286000001</v>
      </c>
      <c r="Q326" s="84">
        <f t="shared" si="5"/>
        <v>1.3908349847752664E-4</v>
      </c>
      <c r="R326" s="84">
        <f>P326/'סכום נכסי הקרן'!$C$42</f>
        <v>6.9574576243293903E-6</v>
      </c>
    </row>
    <row r="327" spans="2:18">
      <c r="B327" s="76" t="s">
        <v>3497</v>
      </c>
      <c r="C327" s="86" t="s">
        <v>3085</v>
      </c>
      <c r="D327" s="73">
        <v>8979</v>
      </c>
      <c r="E327" s="73"/>
      <c r="F327" s="73" t="s">
        <v>550</v>
      </c>
      <c r="G327" s="94">
        <v>44553</v>
      </c>
      <c r="H327" s="73"/>
      <c r="I327" s="83">
        <v>2.7900000000048646</v>
      </c>
      <c r="J327" s="86" t="s">
        <v>838</v>
      </c>
      <c r="K327" s="86" t="s">
        <v>135</v>
      </c>
      <c r="L327" s="87">
        <v>4.607E-2</v>
      </c>
      <c r="M327" s="87">
        <v>6.5000000000065727E-2</v>
      </c>
      <c r="N327" s="83">
        <v>38472.750222000002</v>
      </c>
      <c r="O327" s="85">
        <v>100.55</v>
      </c>
      <c r="P327" s="83">
        <v>152.11460419400001</v>
      </c>
      <c r="Q327" s="84">
        <f t="shared" si="5"/>
        <v>6.5099862458150399E-4</v>
      </c>
      <c r="R327" s="84">
        <f>P327/'סכום נכסי הקרן'!$C$42</f>
        <v>3.2565296340704163E-5</v>
      </c>
    </row>
    <row r="328" spans="2:18">
      <c r="B328" s="76" t="s">
        <v>3497</v>
      </c>
      <c r="C328" s="86" t="s">
        <v>3085</v>
      </c>
      <c r="D328" s="73">
        <v>8918</v>
      </c>
      <c r="E328" s="73"/>
      <c r="F328" s="73" t="s">
        <v>550</v>
      </c>
      <c r="G328" s="94">
        <v>44553</v>
      </c>
      <c r="H328" s="73"/>
      <c r="I328" s="83">
        <v>2.7900000000492535</v>
      </c>
      <c r="J328" s="86" t="s">
        <v>838</v>
      </c>
      <c r="K328" s="86" t="s">
        <v>135</v>
      </c>
      <c r="L328" s="87">
        <v>4.607E-2</v>
      </c>
      <c r="M328" s="87">
        <v>6.5100000001302685E-2</v>
      </c>
      <c r="N328" s="83">
        <v>5496.107218000001</v>
      </c>
      <c r="O328" s="85">
        <v>100.52</v>
      </c>
      <c r="P328" s="83">
        <v>21.724174767000001</v>
      </c>
      <c r="Q328" s="84">
        <f t="shared" si="5"/>
        <v>9.2972058589776399E-5</v>
      </c>
      <c r="R328" s="84">
        <f>P328/'סכום נכסי הקרן'!$C$42</f>
        <v>4.6507972905898514E-6</v>
      </c>
    </row>
    <row r="329" spans="2:18">
      <c r="B329" s="76" t="s">
        <v>3497</v>
      </c>
      <c r="C329" s="86" t="s">
        <v>3085</v>
      </c>
      <c r="D329" s="73">
        <v>9037</v>
      </c>
      <c r="E329" s="73"/>
      <c r="F329" s="73" t="s">
        <v>550</v>
      </c>
      <c r="G329" s="94">
        <v>44671</v>
      </c>
      <c r="H329" s="73"/>
      <c r="I329" s="83">
        <v>2.7900000000302145</v>
      </c>
      <c r="J329" s="86" t="s">
        <v>838</v>
      </c>
      <c r="K329" s="86" t="s">
        <v>135</v>
      </c>
      <c r="L329" s="87">
        <v>4.607E-2</v>
      </c>
      <c r="M329" s="87">
        <v>6.5300000001378075E-2</v>
      </c>
      <c r="N329" s="83">
        <v>3435.0670870000004</v>
      </c>
      <c r="O329" s="85">
        <v>100.46</v>
      </c>
      <c r="P329" s="83">
        <v>13.569504321</v>
      </c>
      <c r="Q329" s="84">
        <f t="shared" si="5"/>
        <v>5.807285037508721E-5</v>
      </c>
      <c r="R329" s="84">
        <f>P329/'סכום נכסי הקרן'!$C$42</f>
        <v>2.9050131757648862E-6</v>
      </c>
    </row>
    <row r="330" spans="2:18">
      <c r="B330" s="76" t="s">
        <v>3497</v>
      </c>
      <c r="C330" s="86" t="s">
        <v>3085</v>
      </c>
      <c r="D330" s="73">
        <v>9130</v>
      </c>
      <c r="E330" s="73"/>
      <c r="F330" s="73" t="s">
        <v>550</v>
      </c>
      <c r="G330" s="94">
        <v>44742</v>
      </c>
      <c r="H330" s="73"/>
      <c r="I330" s="83">
        <v>2.7899999999835412</v>
      </c>
      <c r="J330" s="86" t="s">
        <v>838</v>
      </c>
      <c r="K330" s="86" t="s">
        <v>135</v>
      </c>
      <c r="L330" s="87">
        <v>4.607E-2</v>
      </c>
      <c r="M330" s="87">
        <v>6.5299999999707661E-2</v>
      </c>
      <c r="N330" s="83">
        <v>20610.402217999999</v>
      </c>
      <c r="O330" s="85">
        <v>100.46</v>
      </c>
      <c r="P330" s="83">
        <v>81.417028346000009</v>
      </c>
      <c r="Q330" s="84">
        <f t="shared" si="5"/>
        <v>3.4843711260729789E-4</v>
      </c>
      <c r="R330" s="84">
        <f>P330/'סכום נכסי הקרן'!$C$42</f>
        <v>1.7430079572672494E-5</v>
      </c>
    </row>
    <row r="331" spans="2:18">
      <c r="B331" s="76" t="s">
        <v>3497</v>
      </c>
      <c r="C331" s="86" t="s">
        <v>3085</v>
      </c>
      <c r="D331" s="73">
        <v>9313</v>
      </c>
      <c r="E331" s="73"/>
      <c r="F331" s="73" t="s">
        <v>550</v>
      </c>
      <c r="G331" s="94">
        <v>44886</v>
      </c>
      <c r="H331" s="73"/>
      <c r="I331" s="83">
        <v>2.8100000000278729</v>
      </c>
      <c r="J331" s="86" t="s">
        <v>838</v>
      </c>
      <c r="K331" s="86" t="s">
        <v>135</v>
      </c>
      <c r="L331" s="87">
        <v>4.6409000000000006E-2</v>
      </c>
      <c r="M331" s="87">
        <v>6.3700000000354501E-2</v>
      </c>
      <c r="N331" s="83">
        <v>9389.183239</v>
      </c>
      <c r="O331" s="85">
        <v>100.09</v>
      </c>
      <c r="P331" s="83">
        <v>36.953375137000002</v>
      </c>
      <c r="Q331" s="84">
        <f t="shared" si="5"/>
        <v>1.5814784198597175E-4</v>
      </c>
      <c r="R331" s="84">
        <f>P331/'סכום נכסי הקרן'!$C$42</f>
        <v>7.9111247634767268E-6</v>
      </c>
    </row>
    <row r="332" spans="2:18">
      <c r="B332" s="76" t="s">
        <v>3497</v>
      </c>
      <c r="C332" s="86" t="s">
        <v>3085</v>
      </c>
      <c r="D332" s="73">
        <v>9496</v>
      </c>
      <c r="E332" s="73"/>
      <c r="F332" s="73" t="s">
        <v>550</v>
      </c>
      <c r="G332" s="94">
        <v>44985</v>
      </c>
      <c r="H332" s="73"/>
      <c r="I332" s="83">
        <v>2.8300000000010543</v>
      </c>
      <c r="J332" s="86" t="s">
        <v>838</v>
      </c>
      <c r="K332" s="86" t="s">
        <v>135</v>
      </c>
      <c r="L332" s="87">
        <v>5.7419999999999999E-2</v>
      </c>
      <c r="M332" s="87">
        <v>6.6800000000133586E-2</v>
      </c>
      <c r="N332" s="83">
        <v>14656.286065</v>
      </c>
      <c r="O332" s="85">
        <v>98.71</v>
      </c>
      <c r="P332" s="83">
        <v>56.888003018000006</v>
      </c>
      <c r="Q332" s="84">
        <f t="shared" si="5"/>
        <v>2.4346125026019835E-4</v>
      </c>
      <c r="R332" s="84">
        <f>P332/'סכום נכסי הקרן'!$C$42</f>
        <v>1.2178808775976263E-5</v>
      </c>
    </row>
    <row r="333" spans="2:18">
      <c r="B333" s="76" t="s">
        <v>3497</v>
      </c>
      <c r="C333" s="86" t="s">
        <v>3085</v>
      </c>
      <c r="D333" s="73">
        <v>8829</v>
      </c>
      <c r="E333" s="73"/>
      <c r="F333" s="73" t="s">
        <v>550</v>
      </c>
      <c r="G333" s="94">
        <v>44553</v>
      </c>
      <c r="H333" s="73"/>
      <c r="I333" s="83">
        <v>2.7900000000005116</v>
      </c>
      <c r="J333" s="86" t="s">
        <v>838</v>
      </c>
      <c r="K333" s="86" t="s">
        <v>135</v>
      </c>
      <c r="L333" s="87">
        <v>4.6029999999999995E-2</v>
      </c>
      <c r="M333" s="87">
        <v>6.5200000000011707E-2</v>
      </c>
      <c r="N333" s="83">
        <v>415643.11340700003</v>
      </c>
      <c r="O333" s="85">
        <v>100.46</v>
      </c>
      <c r="P333" s="83">
        <v>1641.9100079039999</v>
      </c>
      <c r="Q333" s="84">
        <f t="shared" si="5"/>
        <v>7.0268148314602862E-3</v>
      </c>
      <c r="R333" s="84">
        <f>P333/'סכום נכסי הקרן'!$C$42</f>
        <v>3.5150659106977913E-4</v>
      </c>
    </row>
    <row r="334" spans="2:18">
      <c r="B334" s="76" t="s">
        <v>3498</v>
      </c>
      <c r="C334" s="86" t="s">
        <v>3085</v>
      </c>
      <c r="D334" s="73">
        <v>7770</v>
      </c>
      <c r="E334" s="73"/>
      <c r="F334" s="73" t="s">
        <v>550</v>
      </c>
      <c r="G334" s="94">
        <v>44004</v>
      </c>
      <c r="H334" s="73"/>
      <c r="I334" s="83">
        <v>2.0500000000000114</v>
      </c>
      <c r="J334" s="86" t="s">
        <v>838</v>
      </c>
      <c r="K334" s="86" t="s">
        <v>137</v>
      </c>
      <c r="L334" s="87">
        <v>6.8784999999999999E-2</v>
      </c>
      <c r="M334" s="87">
        <v>7.469999999999638E-2</v>
      </c>
      <c r="N334" s="83">
        <v>1728025.8480829999</v>
      </c>
      <c r="O334" s="85">
        <v>101.54</v>
      </c>
      <c r="P334" s="83">
        <v>4239.028634499</v>
      </c>
      <c r="Q334" s="84">
        <f t="shared" si="5"/>
        <v>1.8141596760170312E-2</v>
      </c>
      <c r="R334" s="84">
        <f>P334/'סכום נכסי הקרן'!$C$42</f>
        <v>9.0750802272169661E-4</v>
      </c>
    </row>
    <row r="335" spans="2:18">
      <c r="B335" s="76" t="s">
        <v>3498</v>
      </c>
      <c r="C335" s="86" t="s">
        <v>3085</v>
      </c>
      <c r="D335" s="73">
        <v>8789</v>
      </c>
      <c r="E335" s="73"/>
      <c r="F335" s="73" t="s">
        <v>550</v>
      </c>
      <c r="G335" s="94">
        <v>44004</v>
      </c>
      <c r="H335" s="73"/>
      <c r="I335" s="83">
        <v>2.0500000000015404</v>
      </c>
      <c r="J335" s="86" t="s">
        <v>838</v>
      </c>
      <c r="K335" s="86" t="s">
        <v>137</v>
      </c>
      <c r="L335" s="87">
        <v>6.8784999999999999E-2</v>
      </c>
      <c r="M335" s="87">
        <v>7.6100000000052362E-2</v>
      </c>
      <c r="N335" s="83">
        <v>199046.44701699997</v>
      </c>
      <c r="O335" s="85">
        <v>101.27</v>
      </c>
      <c r="P335" s="83">
        <v>486.98344384499995</v>
      </c>
      <c r="Q335" s="84">
        <f t="shared" si="5"/>
        <v>2.0841230453634758E-3</v>
      </c>
      <c r="R335" s="84">
        <f>P335/'סכום נכסי הקרן'!$C$42</f>
        <v>1.0425534251532845E-4</v>
      </c>
    </row>
    <row r="336" spans="2:18">
      <c r="B336" s="76" t="s">
        <v>3498</v>
      </c>
      <c r="C336" s="86" t="s">
        <v>3085</v>
      </c>
      <c r="D336" s="73">
        <v>8980</v>
      </c>
      <c r="E336" s="73"/>
      <c r="F336" s="73" t="s">
        <v>550</v>
      </c>
      <c r="G336" s="94">
        <v>44627</v>
      </c>
      <c r="H336" s="73"/>
      <c r="I336" s="83">
        <v>2.0500000000001011</v>
      </c>
      <c r="J336" s="86" t="s">
        <v>838</v>
      </c>
      <c r="K336" s="86" t="s">
        <v>137</v>
      </c>
      <c r="L336" s="87">
        <v>6.8784999999999999E-2</v>
      </c>
      <c r="M336" s="87">
        <v>7.7399999999998789E-2</v>
      </c>
      <c r="N336" s="83">
        <v>202663.80610399999</v>
      </c>
      <c r="O336" s="85">
        <v>101.03</v>
      </c>
      <c r="P336" s="83">
        <v>494.65853211899997</v>
      </c>
      <c r="Q336" s="84">
        <f t="shared" si="5"/>
        <v>2.116969805451964E-3</v>
      </c>
      <c r="R336" s="84">
        <f>P336/'סכום נכסי הקרן'!$C$42</f>
        <v>1.0589845578119943E-4</v>
      </c>
    </row>
    <row r="337" spans="2:18">
      <c r="B337" s="76" t="s">
        <v>3498</v>
      </c>
      <c r="C337" s="86" t="s">
        <v>3085</v>
      </c>
      <c r="D337" s="73">
        <v>9027</v>
      </c>
      <c r="E337" s="73"/>
      <c r="F337" s="73" t="s">
        <v>550</v>
      </c>
      <c r="G337" s="94">
        <v>44658</v>
      </c>
      <c r="H337" s="73"/>
      <c r="I337" s="83">
        <v>2.0500000000006819</v>
      </c>
      <c r="J337" s="86" t="s">
        <v>838</v>
      </c>
      <c r="K337" s="86" t="s">
        <v>137</v>
      </c>
      <c r="L337" s="87">
        <v>6.8784999999999999E-2</v>
      </c>
      <c r="M337" s="87">
        <v>7.7399999999828162E-2</v>
      </c>
      <c r="N337" s="83">
        <v>30041.871778000001</v>
      </c>
      <c r="O337" s="85">
        <v>101.03</v>
      </c>
      <c r="P337" s="83">
        <v>73.325713699000005</v>
      </c>
      <c r="Q337" s="84">
        <f t="shared" si="5"/>
        <v>3.1380904560371597E-4</v>
      </c>
      <c r="R337" s="84">
        <f>P337/'סכום נכסי הקרן'!$C$42</f>
        <v>1.5697858917978587E-5</v>
      </c>
    </row>
    <row r="338" spans="2:18">
      <c r="B338" s="76" t="s">
        <v>3498</v>
      </c>
      <c r="C338" s="86" t="s">
        <v>3085</v>
      </c>
      <c r="D338" s="73">
        <v>9126</v>
      </c>
      <c r="E338" s="73"/>
      <c r="F338" s="73" t="s">
        <v>550</v>
      </c>
      <c r="G338" s="94">
        <v>44741</v>
      </c>
      <c r="H338" s="73"/>
      <c r="I338" s="83">
        <v>2.0499999999982461</v>
      </c>
      <c r="J338" s="86" t="s">
        <v>838</v>
      </c>
      <c r="K338" s="86" t="s">
        <v>137</v>
      </c>
      <c r="L338" s="87">
        <v>6.8784999999999999E-2</v>
      </c>
      <c r="M338" s="87">
        <v>7.7399999999957003E-2</v>
      </c>
      <c r="N338" s="83">
        <v>268630.49350500002</v>
      </c>
      <c r="O338" s="85">
        <v>101.03</v>
      </c>
      <c r="P338" s="83">
        <v>655.66895314300007</v>
      </c>
      <c r="Q338" s="84">
        <f t="shared" si="5"/>
        <v>2.8060394919906307E-3</v>
      </c>
      <c r="R338" s="84">
        <f>P338/'סכום נכסי הקרן'!$C$42</f>
        <v>1.4036820378712379E-4</v>
      </c>
    </row>
    <row r="339" spans="2:18">
      <c r="B339" s="76" t="s">
        <v>3498</v>
      </c>
      <c r="C339" s="86" t="s">
        <v>3085</v>
      </c>
      <c r="D339" s="73">
        <v>9261</v>
      </c>
      <c r="E339" s="73"/>
      <c r="F339" s="73" t="s">
        <v>550</v>
      </c>
      <c r="G339" s="94">
        <v>44833</v>
      </c>
      <c r="H339" s="73"/>
      <c r="I339" s="83">
        <v>2.0400000000026326</v>
      </c>
      <c r="J339" s="86" t="s">
        <v>838</v>
      </c>
      <c r="K339" s="86" t="s">
        <v>137</v>
      </c>
      <c r="L339" s="87">
        <v>6.8784999999999999E-2</v>
      </c>
      <c r="M339" s="87">
        <v>7.8100000000065201E-2</v>
      </c>
      <c r="N339" s="83">
        <v>199209.13048699999</v>
      </c>
      <c r="O339" s="85">
        <v>101.03</v>
      </c>
      <c r="P339" s="83">
        <v>486.22640644300003</v>
      </c>
      <c r="Q339" s="84">
        <f t="shared" si="5"/>
        <v>2.0808831834838752E-3</v>
      </c>
      <c r="R339" s="84">
        <f>P339/'סכום נכסי הקרן'!$C$42</f>
        <v>1.040932729529235E-4</v>
      </c>
    </row>
    <row r="340" spans="2:18">
      <c r="B340" s="76" t="s">
        <v>3498</v>
      </c>
      <c r="C340" s="86" t="s">
        <v>3085</v>
      </c>
      <c r="D340" s="73">
        <v>9285</v>
      </c>
      <c r="E340" s="73"/>
      <c r="F340" s="73" t="s">
        <v>550</v>
      </c>
      <c r="G340" s="94">
        <v>44861</v>
      </c>
      <c r="H340" s="73"/>
      <c r="I340" s="83">
        <v>2.0500000000002343</v>
      </c>
      <c r="J340" s="86" t="s">
        <v>838</v>
      </c>
      <c r="K340" s="86" t="s">
        <v>137</v>
      </c>
      <c r="L340" s="87">
        <v>6.8334999999999993E-2</v>
      </c>
      <c r="M340" s="87">
        <v>7.6200000000047743E-2</v>
      </c>
      <c r="N340" s="83">
        <v>87531.282267000002</v>
      </c>
      <c r="O340" s="85">
        <v>101.03</v>
      </c>
      <c r="P340" s="83">
        <v>213.64493087899999</v>
      </c>
      <c r="Q340" s="84">
        <f t="shared" si="5"/>
        <v>9.1432743679009253E-4</v>
      </c>
      <c r="R340" s="84">
        <f>P340/'סכום נכסי הקרן'!$C$42</f>
        <v>4.5737952135685337E-5</v>
      </c>
    </row>
    <row r="341" spans="2:18">
      <c r="B341" s="76" t="s">
        <v>3498</v>
      </c>
      <c r="C341" s="86" t="s">
        <v>3085</v>
      </c>
      <c r="D341" s="73">
        <v>9374</v>
      </c>
      <c r="E341" s="73"/>
      <c r="F341" s="73" t="s">
        <v>550</v>
      </c>
      <c r="G341" s="94">
        <v>44910</v>
      </c>
      <c r="H341" s="73"/>
      <c r="I341" s="83">
        <v>2.0500000000033931</v>
      </c>
      <c r="J341" s="86" t="s">
        <v>838</v>
      </c>
      <c r="K341" s="86" t="s">
        <v>137</v>
      </c>
      <c r="L341" s="87">
        <v>6.8334999999999993E-2</v>
      </c>
      <c r="M341" s="87">
        <v>7.5000000000203612E-2</v>
      </c>
      <c r="N341" s="83">
        <v>60366.402183999999</v>
      </c>
      <c r="O341" s="85">
        <v>101.03</v>
      </c>
      <c r="P341" s="83">
        <v>147.34133889</v>
      </c>
      <c r="Q341" s="84">
        <f t="shared" si="5"/>
        <v>6.3057067708670864E-4</v>
      </c>
      <c r="R341" s="84">
        <f>P341/'סכום נכסי הקרן'!$C$42</f>
        <v>3.1543416817950929E-5</v>
      </c>
    </row>
    <row r="342" spans="2:18">
      <c r="B342" s="76" t="s">
        <v>3499</v>
      </c>
      <c r="C342" s="86" t="s">
        <v>3085</v>
      </c>
      <c r="D342" s="73">
        <v>7382</v>
      </c>
      <c r="E342" s="73"/>
      <c r="F342" s="73" t="s">
        <v>550</v>
      </c>
      <c r="G342" s="94">
        <v>43860</v>
      </c>
      <c r="H342" s="73"/>
      <c r="I342" s="83">
        <v>2.9500000000003879</v>
      </c>
      <c r="J342" s="86" t="s">
        <v>792</v>
      </c>
      <c r="K342" s="86" t="s">
        <v>133</v>
      </c>
      <c r="L342" s="87">
        <v>7.5902999999999998E-2</v>
      </c>
      <c r="M342" s="87">
        <v>8.3600000000007738E-2</v>
      </c>
      <c r="N342" s="83">
        <v>715715.86028999998</v>
      </c>
      <c r="O342" s="85">
        <v>99.67</v>
      </c>
      <c r="P342" s="83">
        <v>2578.7748096999999</v>
      </c>
      <c r="Q342" s="84">
        <f t="shared" si="5"/>
        <v>1.1036276648881734E-2</v>
      </c>
      <c r="R342" s="84">
        <f>P342/'סכום נכסי הקרן'!$C$42</f>
        <v>5.5207431474969392E-4</v>
      </c>
    </row>
    <row r="343" spans="2:18">
      <c r="B343" s="76" t="s">
        <v>3500</v>
      </c>
      <c r="C343" s="86" t="s">
        <v>3085</v>
      </c>
      <c r="D343" s="73">
        <v>9158</v>
      </c>
      <c r="E343" s="73"/>
      <c r="F343" s="73" t="s">
        <v>550</v>
      </c>
      <c r="G343" s="94">
        <v>44179</v>
      </c>
      <c r="H343" s="73"/>
      <c r="I343" s="83">
        <v>2.8900000000000006</v>
      </c>
      <c r="J343" s="86" t="s">
        <v>792</v>
      </c>
      <c r="K343" s="86" t="s">
        <v>133</v>
      </c>
      <c r="L343" s="87">
        <v>7.4652999999999997E-2</v>
      </c>
      <c r="M343" s="87">
        <v>7.8299999999999995E-2</v>
      </c>
      <c r="N343" s="83">
        <v>215087.37</v>
      </c>
      <c r="O343" s="85">
        <v>100.08</v>
      </c>
      <c r="P343" s="83">
        <v>778.16283999999996</v>
      </c>
      <c r="Q343" s="84">
        <f t="shared" si="5"/>
        <v>3.3302715490378834E-3</v>
      </c>
      <c r="R343" s="84">
        <f>P343/'סכום נכסי הקרן'!$C$42</f>
        <v>1.6659217975944685E-4</v>
      </c>
    </row>
    <row r="344" spans="2:18">
      <c r="B344" s="76" t="s">
        <v>3501</v>
      </c>
      <c r="C344" s="86" t="s">
        <v>3085</v>
      </c>
      <c r="D344" s="73">
        <v>7823</v>
      </c>
      <c r="E344" s="73"/>
      <c r="F344" s="73" t="s">
        <v>550</v>
      </c>
      <c r="G344" s="94">
        <v>44027</v>
      </c>
      <c r="H344" s="73"/>
      <c r="I344" s="83">
        <v>3.8199999999998875</v>
      </c>
      <c r="J344" s="86" t="s">
        <v>838</v>
      </c>
      <c r="K344" s="86" t="s">
        <v>135</v>
      </c>
      <c r="L344" s="87">
        <v>2.35E-2</v>
      </c>
      <c r="M344" s="87">
        <v>2.4500000000000254E-2</v>
      </c>
      <c r="N344" s="83">
        <v>495245.06606600003</v>
      </c>
      <c r="O344" s="85">
        <v>100.4</v>
      </c>
      <c r="P344" s="83">
        <v>1955.192172971</v>
      </c>
      <c r="Q344" s="84">
        <f t="shared" si="5"/>
        <v>8.3675556475388598E-3</v>
      </c>
      <c r="R344" s="84">
        <f>P344/'סכום נכסי הקרן'!$C$42</f>
        <v>4.1857527653703993E-4</v>
      </c>
    </row>
    <row r="345" spans="2:18">
      <c r="B345" s="76" t="s">
        <v>3501</v>
      </c>
      <c r="C345" s="86" t="s">
        <v>3085</v>
      </c>
      <c r="D345" s="73">
        <v>7993</v>
      </c>
      <c r="E345" s="73"/>
      <c r="F345" s="73" t="s">
        <v>550</v>
      </c>
      <c r="G345" s="94">
        <v>44119</v>
      </c>
      <c r="H345" s="73"/>
      <c r="I345" s="83">
        <v>3.8199999999996006</v>
      </c>
      <c r="J345" s="86" t="s">
        <v>838</v>
      </c>
      <c r="K345" s="86" t="s">
        <v>135</v>
      </c>
      <c r="L345" s="87">
        <v>2.35E-2</v>
      </c>
      <c r="M345" s="87">
        <v>2.4499999999999744E-2</v>
      </c>
      <c r="N345" s="83">
        <v>495245.066368</v>
      </c>
      <c r="O345" s="85">
        <v>100.4</v>
      </c>
      <c r="P345" s="83">
        <v>1955.1921740290002</v>
      </c>
      <c r="Q345" s="84">
        <f t="shared" si="5"/>
        <v>8.3675556520667396E-3</v>
      </c>
      <c r="R345" s="84">
        <f>P345/'סכום נכסי הקרן'!$C$42</f>
        <v>4.1857527676354077E-4</v>
      </c>
    </row>
    <row r="346" spans="2:18">
      <c r="B346" s="76" t="s">
        <v>3501</v>
      </c>
      <c r="C346" s="86" t="s">
        <v>3085</v>
      </c>
      <c r="D346" s="73">
        <v>8187</v>
      </c>
      <c r="E346" s="73"/>
      <c r="F346" s="73" t="s">
        <v>550</v>
      </c>
      <c r="G346" s="94">
        <v>44211</v>
      </c>
      <c r="H346" s="73"/>
      <c r="I346" s="83">
        <v>3.819999999999284</v>
      </c>
      <c r="J346" s="86" t="s">
        <v>838</v>
      </c>
      <c r="K346" s="86" t="s">
        <v>135</v>
      </c>
      <c r="L346" s="87">
        <v>2.35E-2</v>
      </c>
      <c r="M346" s="87">
        <v>2.4499999999994887E-2</v>
      </c>
      <c r="N346" s="83">
        <v>495245.06606600003</v>
      </c>
      <c r="O346" s="85">
        <v>100.4</v>
      </c>
      <c r="P346" s="83">
        <v>1955.19217282</v>
      </c>
      <c r="Q346" s="84">
        <f t="shared" si="5"/>
        <v>8.367555646892632E-3</v>
      </c>
      <c r="R346" s="84">
        <f>P346/'סכום נכסי הקרן'!$C$42</f>
        <v>4.1857527650471325E-4</v>
      </c>
    </row>
    <row r="347" spans="2:18">
      <c r="B347" s="117"/>
      <c r="C347" s="117"/>
      <c r="D347" s="117"/>
      <c r="E347" s="117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  <c r="Q347" s="118"/>
      <c r="R347" s="118"/>
    </row>
    <row r="348" spans="2:18">
      <c r="B348" s="117"/>
      <c r="C348" s="117"/>
      <c r="D348" s="117"/>
      <c r="E348" s="117"/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  <c r="P348" s="118"/>
      <c r="Q348" s="118"/>
      <c r="R348" s="118"/>
    </row>
    <row r="349" spans="2:18">
      <c r="B349" s="117"/>
      <c r="C349" s="117"/>
      <c r="D349" s="117"/>
      <c r="E349" s="117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  <c r="Q349" s="118"/>
      <c r="R349" s="118"/>
    </row>
    <row r="350" spans="2:18">
      <c r="B350" s="126" t="s">
        <v>222</v>
      </c>
      <c r="C350" s="117"/>
      <c r="D350" s="117"/>
      <c r="E350" s="117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  <c r="Q350" s="118"/>
      <c r="R350" s="118"/>
    </row>
    <row r="351" spans="2:18">
      <c r="B351" s="126" t="s">
        <v>113</v>
      </c>
      <c r="C351" s="117"/>
      <c r="D351" s="117"/>
      <c r="E351" s="117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  <c r="Q351" s="118"/>
      <c r="R351" s="118"/>
    </row>
    <row r="352" spans="2:18">
      <c r="B352" s="126" t="s">
        <v>205</v>
      </c>
      <c r="C352" s="117"/>
      <c r="D352" s="117"/>
      <c r="E352" s="117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  <c r="Q352" s="118"/>
      <c r="R352" s="118"/>
    </row>
    <row r="353" spans="2:18">
      <c r="B353" s="126" t="s">
        <v>213</v>
      </c>
      <c r="C353" s="117"/>
      <c r="D353" s="117"/>
      <c r="E353" s="117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  <c r="Q353" s="118"/>
      <c r="R353" s="118"/>
    </row>
    <row r="354" spans="2:18">
      <c r="B354" s="117"/>
      <c r="C354" s="117"/>
      <c r="D354" s="117"/>
      <c r="E354" s="117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  <c r="Q354" s="118"/>
      <c r="R354" s="118"/>
    </row>
    <row r="355" spans="2:18">
      <c r="B355" s="117"/>
      <c r="C355" s="117"/>
      <c r="D355" s="117"/>
      <c r="E355" s="117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  <c r="Q355" s="118"/>
      <c r="R355" s="118"/>
    </row>
    <row r="356" spans="2:18">
      <c r="B356" s="117"/>
      <c r="C356" s="117"/>
      <c r="D356" s="117"/>
      <c r="E356" s="117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  <c r="Q356" s="118"/>
      <c r="R356" s="118"/>
    </row>
    <row r="357" spans="2:18">
      <c r="B357" s="117"/>
      <c r="C357" s="117"/>
      <c r="D357" s="117"/>
      <c r="E357" s="117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  <c r="Q357" s="118"/>
      <c r="R357" s="118"/>
    </row>
    <row r="358" spans="2:18">
      <c r="B358" s="117"/>
      <c r="C358" s="117"/>
      <c r="D358" s="117"/>
      <c r="E358" s="117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  <c r="R358" s="118"/>
    </row>
    <row r="359" spans="2:18">
      <c r="B359" s="117"/>
      <c r="C359" s="117"/>
      <c r="D359" s="117"/>
      <c r="E359" s="117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  <c r="R359" s="118"/>
    </row>
    <row r="360" spans="2:18">
      <c r="B360" s="117"/>
      <c r="C360" s="117"/>
      <c r="D360" s="117"/>
      <c r="E360" s="117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  <c r="Q360" s="118"/>
      <c r="R360" s="118"/>
    </row>
    <row r="361" spans="2:18">
      <c r="B361" s="117"/>
      <c r="C361" s="117"/>
      <c r="D361" s="117"/>
      <c r="E361" s="117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  <c r="R361" s="118"/>
    </row>
    <row r="362" spans="2:18">
      <c r="B362" s="117"/>
      <c r="C362" s="117"/>
      <c r="D362" s="117"/>
      <c r="E362" s="117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  <c r="Q362" s="118"/>
      <c r="R362" s="118"/>
    </row>
    <row r="363" spans="2:18">
      <c r="B363" s="117"/>
      <c r="C363" s="117"/>
      <c r="D363" s="117"/>
      <c r="E363" s="117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  <c r="P363" s="118"/>
      <c r="Q363" s="118"/>
      <c r="R363" s="118"/>
    </row>
    <row r="364" spans="2:18">
      <c r="B364" s="117"/>
      <c r="C364" s="117"/>
      <c r="D364" s="117"/>
      <c r="E364" s="117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  <c r="Q364" s="118"/>
      <c r="R364" s="118"/>
    </row>
    <row r="365" spans="2:18">
      <c r="B365" s="117"/>
      <c r="C365" s="117"/>
      <c r="D365" s="117"/>
      <c r="E365" s="117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  <c r="P365" s="118"/>
      <c r="Q365" s="118"/>
      <c r="R365" s="118"/>
    </row>
    <row r="366" spans="2:18">
      <c r="B366" s="117"/>
      <c r="C366" s="117"/>
      <c r="D366" s="117"/>
      <c r="E366" s="117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  <c r="Q366" s="118"/>
      <c r="R366" s="118"/>
    </row>
    <row r="367" spans="2:18">
      <c r="B367" s="117"/>
      <c r="C367" s="117"/>
      <c r="D367" s="117"/>
      <c r="E367" s="117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  <c r="Q367" s="118"/>
      <c r="R367" s="118"/>
    </row>
    <row r="368" spans="2:18">
      <c r="B368" s="117"/>
      <c r="C368" s="117"/>
      <c r="D368" s="117"/>
      <c r="E368" s="117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  <c r="P368" s="118"/>
      <c r="Q368" s="118"/>
      <c r="R368" s="118"/>
    </row>
    <row r="369" spans="2:18">
      <c r="B369" s="117"/>
      <c r="C369" s="117"/>
      <c r="D369" s="117"/>
      <c r="E369" s="117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  <c r="Q369" s="118"/>
      <c r="R369" s="118"/>
    </row>
    <row r="370" spans="2:18">
      <c r="B370" s="117"/>
      <c r="C370" s="117"/>
      <c r="D370" s="117"/>
      <c r="E370" s="117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  <c r="R370" s="118"/>
    </row>
    <row r="371" spans="2:18">
      <c r="B371" s="117"/>
      <c r="C371" s="117"/>
      <c r="D371" s="117"/>
      <c r="E371" s="117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  <c r="Q371" s="118"/>
      <c r="R371" s="118"/>
    </row>
    <row r="372" spans="2:18">
      <c r="B372" s="117"/>
      <c r="C372" s="117"/>
      <c r="D372" s="117"/>
      <c r="E372" s="117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118"/>
      <c r="Q372" s="118"/>
      <c r="R372" s="118"/>
    </row>
    <row r="373" spans="2:18">
      <c r="B373" s="117"/>
      <c r="C373" s="117"/>
      <c r="D373" s="117"/>
      <c r="E373" s="117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P373" s="118"/>
      <c r="Q373" s="118"/>
      <c r="R373" s="118"/>
    </row>
    <row r="374" spans="2:18">
      <c r="B374" s="117"/>
      <c r="C374" s="117"/>
      <c r="D374" s="117"/>
      <c r="E374" s="117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  <c r="Q374" s="118"/>
      <c r="R374" s="118"/>
    </row>
    <row r="375" spans="2:18">
      <c r="B375" s="117"/>
      <c r="C375" s="117"/>
      <c r="D375" s="117"/>
      <c r="E375" s="117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  <c r="P375" s="118"/>
      <c r="Q375" s="118"/>
      <c r="R375" s="118"/>
    </row>
    <row r="376" spans="2:18">
      <c r="B376" s="117"/>
      <c r="C376" s="117"/>
      <c r="D376" s="117"/>
      <c r="E376" s="117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  <c r="Q376" s="118"/>
      <c r="R376" s="118"/>
    </row>
    <row r="377" spans="2:18">
      <c r="B377" s="117"/>
      <c r="C377" s="117"/>
      <c r="D377" s="117"/>
      <c r="E377" s="117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  <c r="Q377" s="118"/>
      <c r="R377" s="118"/>
    </row>
    <row r="378" spans="2:18">
      <c r="B378" s="117"/>
      <c r="C378" s="117"/>
      <c r="D378" s="117"/>
      <c r="E378" s="117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  <c r="Q378" s="118"/>
      <c r="R378" s="118"/>
    </row>
    <row r="379" spans="2:18">
      <c r="B379" s="117"/>
      <c r="C379" s="117"/>
      <c r="D379" s="117"/>
      <c r="E379" s="117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  <c r="Q379" s="118"/>
      <c r="R379" s="118"/>
    </row>
    <row r="380" spans="2:18">
      <c r="B380" s="117"/>
      <c r="C380" s="117"/>
      <c r="D380" s="117"/>
      <c r="E380" s="117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  <c r="Q380" s="118"/>
      <c r="R380" s="118"/>
    </row>
    <row r="381" spans="2:18">
      <c r="B381" s="117"/>
      <c r="C381" s="117"/>
      <c r="D381" s="117"/>
      <c r="E381" s="117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  <c r="Q381" s="118"/>
      <c r="R381" s="118"/>
    </row>
    <row r="382" spans="2:18">
      <c r="B382" s="117"/>
      <c r="C382" s="117"/>
      <c r="D382" s="117"/>
      <c r="E382" s="117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  <c r="Q382" s="118"/>
      <c r="R382" s="118"/>
    </row>
    <row r="383" spans="2:18">
      <c r="B383" s="117"/>
      <c r="C383" s="117"/>
      <c r="D383" s="117"/>
      <c r="E383" s="117"/>
      <c r="F383" s="118"/>
      <c r="G383" s="118"/>
      <c r="H383" s="118"/>
      <c r="I383" s="118"/>
      <c r="J383" s="118"/>
      <c r="K383" s="118"/>
      <c r="L383" s="118"/>
      <c r="M383" s="118"/>
      <c r="N383" s="118"/>
      <c r="O383" s="118"/>
      <c r="P383" s="118"/>
      <c r="Q383" s="118"/>
      <c r="R383" s="118"/>
    </row>
    <row r="384" spans="2:18">
      <c r="B384" s="117"/>
      <c r="C384" s="117"/>
      <c r="D384" s="117"/>
      <c r="E384" s="117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  <c r="P384" s="118"/>
      <c r="Q384" s="118"/>
      <c r="R384" s="118"/>
    </row>
    <row r="385" spans="2:18">
      <c r="B385" s="117"/>
      <c r="C385" s="117"/>
      <c r="D385" s="117"/>
      <c r="E385" s="117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  <c r="R385" s="118"/>
    </row>
    <row r="386" spans="2:18">
      <c r="B386" s="117"/>
      <c r="C386" s="117"/>
      <c r="D386" s="117"/>
      <c r="E386" s="117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  <c r="Q386" s="118"/>
      <c r="R386" s="118"/>
    </row>
    <row r="387" spans="2:18">
      <c r="B387" s="117"/>
      <c r="C387" s="117"/>
      <c r="D387" s="117"/>
      <c r="E387" s="117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  <c r="P387" s="118"/>
      <c r="Q387" s="118"/>
      <c r="R387" s="118"/>
    </row>
    <row r="388" spans="2:18">
      <c r="B388" s="117"/>
      <c r="C388" s="117"/>
      <c r="D388" s="117"/>
      <c r="E388" s="117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  <c r="P388" s="118"/>
      <c r="Q388" s="118"/>
      <c r="R388" s="118"/>
    </row>
    <row r="389" spans="2:18">
      <c r="B389" s="117"/>
      <c r="C389" s="117"/>
      <c r="D389" s="117"/>
      <c r="E389" s="117"/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  <c r="P389" s="118"/>
      <c r="Q389" s="118"/>
      <c r="R389" s="118"/>
    </row>
    <row r="390" spans="2:18">
      <c r="B390" s="117"/>
      <c r="C390" s="117"/>
      <c r="D390" s="117"/>
      <c r="E390" s="117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  <c r="P390" s="118"/>
      <c r="Q390" s="118"/>
      <c r="R390" s="118"/>
    </row>
    <row r="391" spans="2:18">
      <c r="B391" s="117"/>
      <c r="C391" s="117"/>
      <c r="D391" s="117"/>
      <c r="E391" s="117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  <c r="P391" s="118"/>
      <c r="Q391" s="118"/>
      <c r="R391" s="118"/>
    </row>
    <row r="392" spans="2:18">
      <c r="B392" s="117"/>
      <c r="C392" s="117"/>
      <c r="D392" s="117"/>
      <c r="E392" s="117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  <c r="P392" s="118"/>
      <c r="Q392" s="118"/>
      <c r="R392" s="118"/>
    </row>
    <row r="393" spans="2:18">
      <c r="B393" s="117"/>
      <c r="C393" s="117"/>
      <c r="D393" s="117"/>
      <c r="E393" s="117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  <c r="R393" s="118"/>
    </row>
    <row r="394" spans="2:18">
      <c r="B394" s="117"/>
      <c r="C394" s="117"/>
      <c r="D394" s="117"/>
      <c r="E394" s="117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  <c r="Q394" s="118"/>
      <c r="R394" s="118"/>
    </row>
    <row r="395" spans="2:18">
      <c r="B395" s="117"/>
      <c r="C395" s="117"/>
      <c r="D395" s="117"/>
      <c r="E395" s="117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  <c r="P395" s="118"/>
      <c r="Q395" s="118"/>
      <c r="R395" s="118"/>
    </row>
    <row r="396" spans="2:18">
      <c r="B396" s="117"/>
      <c r="C396" s="117"/>
      <c r="D396" s="117"/>
      <c r="E396" s="117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  <c r="P396" s="118"/>
      <c r="Q396" s="118"/>
      <c r="R396" s="118"/>
    </row>
    <row r="397" spans="2:18">
      <c r="B397" s="117"/>
      <c r="C397" s="117"/>
      <c r="D397" s="117"/>
      <c r="E397" s="117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P397" s="118"/>
      <c r="Q397" s="118"/>
      <c r="R397" s="118"/>
    </row>
    <row r="398" spans="2:18">
      <c r="B398" s="117"/>
      <c r="C398" s="117"/>
      <c r="D398" s="117"/>
      <c r="E398" s="117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  <c r="Q398" s="118"/>
      <c r="R398" s="118"/>
    </row>
    <row r="399" spans="2:18">
      <c r="B399" s="117"/>
      <c r="C399" s="117"/>
      <c r="D399" s="117"/>
      <c r="E399" s="117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  <c r="P399" s="118"/>
      <c r="Q399" s="118"/>
      <c r="R399" s="118"/>
    </row>
    <row r="400" spans="2:18">
      <c r="B400" s="117"/>
      <c r="C400" s="117"/>
      <c r="D400" s="117"/>
      <c r="E400" s="117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  <c r="Q400" s="118"/>
      <c r="R400" s="118"/>
    </row>
    <row r="401" spans="2:18">
      <c r="B401" s="117"/>
      <c r="C401" s="117"/>
      <c r="D401" s="117"/>
      <c r="E401" s="117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18"/>
      <c r="R401" s="118"/>
    </row>
    <row r="402" spans="2:18">
      <c r="B402" s="117"/>
      <c r="C402" s="117"/>
      <c r="D402" s="117"/>
      <c r="E402" s="117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  <c r="Q402" s="118"/>
      <c r="R402" s="118"/>
    </row>
    <row r="403" spans="2:18">
      <c r="B403" s="117"/>
      <c r="C403" s="117"/>
      <c r="D403" s="117"/>
      <c r="E403" s="117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  <c r="P403" s="118"/>
      <c r="Q403" s="118"/>
      <c r="R403" s="118"/>
    </row>
    <row r="404" spans="2:18">
      <c r="B404" s="117"/>
      <c r="C404" s="117"/>
      <c r="D404" s="117"/>
      <c r="E404" s="117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  <c r="P404" s="118"/>
      <c r="Q404" s="118"/>
      <c r="R404" s="118"/>
    </row>
    <row r="405" spans="2:18">
      <c r="B405" s="117"/>
      <c r="C405" s="117"/>
      <c r="D405" s="117"/>
      <c r="E405" s="117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  <c r="R405" s="118"/>
    </row>
    <row r="406" spans="2:18">
      <c r="B406" s="117"/>
      <c r="C406" s="117"/>
      <c r="D406" s="117"/>
      <c r="E406" s="117"/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  <c r="Q406" s="118"/>
      <c r="R406" s="118"/>
    </row>
    <row r="407" spans="2:18">
      <c r="B407" s="117"/>
      <c r="C407" s="117"/>
      <c r="D407" s="117"/>
      <c r="E407" s="117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  <c r="Q407" s="118"/>
      <c r="R407" s="118"/>
    </row>
    <row r="408" spans="2:18">
      <c r="B408" s="117"/>
      <c r="C408" s="117"/>
      <c r="D408" s="117"/>
      <c r="E408" s="117"/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  <c r="Q408" s="118"/>
      <c r="R408" s="118"/>
    </row>
    <row r="409" spans="2:18">
      <c r="B409" s="117"/>
      <c r="C409" s="117"/>
      <c r="D409" s="117"/>
      <c r="E409" s="117"/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  <c r="R409" s="118"/>
    </row>
    <row r="410" spans="2:18">
      <c r="B410" s="117"/>
      <c r="C410" s="117"/>
      <c r="D410" s="117"/>
      <c r="E410" s="117"/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  <c r="Q410" s="118"/>
      <c r="R410" s="118"/>
    </row>
    <row r="411" spans="2:18">
      <c r="B411" s="117"/>
      <c r="C411" s="117"/>
      <c r="D411" s="117"/>
      <c r="E411" s="117"/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  <c r="Q411" s="118"/>
      <c r="R411" s="118"/>
    </row>
    <row r="412" spans="2:18">
      <c r="B412" s="117"/>
      <c r="C412" s="117"/>
      <c r="D412" s="117"/>
      <c r="E412" s="117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118"/>
      <c r="Q412" s="118"/>
      <c r="R412" s="118"/>
    </row>
    <row r="413" spans="2:18">
      <c r="B413" s="117"/>
      <c r="C413" s="117"/>
      <c r="D413" s="117"/>
      <c r="E413" s="117"/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  <c r="P413" s="118"/>
      <c r="Q413" s="118"/>
      <c r="R413" s="118"/>
    </row>
    <row r="414" spans="2:18">
      <c r="B414" s="117"/>
      <c r="C414" s="117"/>
      <c r="D414" s="117"/>
      <c r="E414" s="117"/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  <c r="P414" s="118"/>
      <c r="Q414" s="118"/>
      <c r="R414" s="118"/>
    </row>
    <row r="415" spans="2:18">
      <c r="B415" s="117"/>
      <c r="C415" s="117"/>
      <c r="D415" s="117"/>
      <c r="E415" s="117"/>
      <c r="F415" s="118"/>
      <c r="G415" s="118"/>
      <c r="H415" s="118"/>
      <c r="I415" s="118"/>
      <c r="J415" s="118"/>
      <c r="K415" s="118"/>
      <c r="L415" s="118"/>
      <c r="M415" s="118"/>
      <c r="N415" s="118"/>
      <c r="O415" s="118"/>
      <c r="P415" s="118"/>
      <c r="Q415" s="118"/>
      <c r="R415" s="118"/>
    </row>
    <row r="416" spans="2:18">
      <c r="B416" s="117"/>
      <c r="C416" s="117"/>
      <c r="D416" s="117"/>
      <c r="E416" s="117"/>
      <c r="F416" s="118"/>
      <c r="G416" s="118"/>
      <c r="H416" s="118"/>
      <c r="I416" s="118"/>
      <c r="J416" s="118"/>
      <c r="K416" s="118"/>
      <c r="L416" s="118"/>
      <c r="M416" s="118"/>
      <c r="N416" s="118"/>
      <c r="O416" s="118"/>
      <c r="P416" s="118"/>
      <c r="Q416" s="118"/>
      <c r="R416" s="118"/>
    </row>
    <row r="417" spans="2:18">
      <c r="B417" s="117"/>
      <c r="C417" s="117"/>
      <c r="D417" s="117"/>
      <c r="E417" s="117"/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  <c r="R417" s="118"/>
    </row>
    <row r="418" spans="2:18">
      <c r="B418" s="117"/>
      <c r="C418" s="117"/>
      <c r="D418" s="117"/>
      <c r="E418" s="117"/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  <c r="Q418" s="118"/>
      <c r="R418" s="118"/>
    </row>
    <row r="419" spans="2:18">
      <c r="B419" s="117"/>
      <c r="C419" s="117"/>
      <c r="D419" s="117"/>
      <c r="E419" s="117"/>
      <c r="F419" s="118"/>
      <c r="G419" s="118"/>
      <c r="H419" s="118"/>
      <c r="I419" s="118"/>
      <c r="J419" s="118"/>
      <c r="K419" s="118"/>
      <c r="L419" s="118"/>
      <c r="M419" s="118"/>
      <c r="N419" s="118"/>
      <c r="O419" s="118"/>
      <c r="P419" s="118"/>
      <c r="Q419" s="118"/>
      <c r="R419" s="118"/>
    </row>
    <row r="420" spans="2:18">
      <c r="B420" s="117"/>
      <c r="C420" s="117"/>
      <c r="D420" s="117"/>
      <c r="E420" s="117"/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  <c r="P420" s="118"/>
      <c r="Q420" s="118"/>
      <c r="R420" s="118"/>
    </row>
    <row r="421" spans="2:18">
      <c r="B421" s="117"/>
      <c r="C421" s="117"/>
      <c r="D421" s="117"/>
      <c r="E421" s="117"/>
      <c r="F421" s="118"/>
      <c r="G421" s="118"/>
      <c r="H421" s="118"/>
      <c r="I421" s="118"/>
      <c r="J421" s="118"/>
      <c r="K421" s="118"/>
      <c r="L421" s="118"/>
      <c r="M421" s="118"/>
      <c r="N421" s="118"/>
      <c r="O421" s="118"/>
      <c r="P421" s="118"/>
      <c r="Q421" s="118"/>
      <c r="R421" s="118"/>
    </row>
    <row r="422" spans="2:18">
      <c r="B422" s="117"/>
      <c r="C422" s="117"/>
      <c r="D422" s="117"/>
      <c r="E422" s="117"/>
      <c r="F422" s="118"/>
      <c r="G422" s="118"/>
      <c r="H422" s="118"/>
      <c r="I422" s="118"/>
      <c r="J422" s="118"/>
      <c r="K422" s="118"/>
      <c r="L422" s="118"/>
      <c r="M422" s="118"/>
      <c r="N422" s="118"/>
      <c r="O422" s="118"/>
      <c r="P422" s="118"/>
      <c r="Q422" s="118"/>
      <c r="R422" s="118"/>
    </row>
    <row r="423" spans="2:18">
      <c r="B423" s="117"/>
      <c r="C423" s="117"/>
      <c r="D423" s="117"/>
      <c r="E423" s="117"/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  <c r="P423" s="118"/>
      <c r="Q423" s="118"/>
      <c r="R423" s="118"/>
    </row>
    <row r="424" spans="2:18">
      <c r="B424" s="117"/>
      <c r="C424" s="117"/>
      <c r="D424" s="117"/>
      <c r="E424" s="117"/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  <c r="P424" s="118"/>
      <c r="Q424" s="118"/>
      <c r="R424" s="118"/>
    </row>
    <row r="425" spans="2:18">
      <c r="B425" s="117"/>
      <c r="C425" s="117"/>
      <c r="D425" s="117"/>
      <c r="E425" s="117"/>
      <c r="F425" s="118"/>
      <c r="G425" s="118"/>
      <c r="H425" s="118"/>
      <c r="I425" s="118"/>
      <c r="J425" s="118"/>
      <c r="K425" s="118"/>
      <c r="L425" s="118"/>
      <c r="M425" s="118"/>
      <c r="N425" s="118"/>
      <c r="O425" s="118"/>
      <c r="P425" s="118"/>
      <c r="Q425" s="118"/>
      <c r="R425" s="118"/>
    </row>
    <row r="426" spans="2:18">
      <c r="B426" s="117"/>
      <c r="C426" s="117"/>
      <c r="D426" s="117"/>
      <c r="E426" s="117"/>
      <c r="F426" s="118"/>
      <c r="G426" s="118"/>
      <c r="H426" s="118"/>
      <c r="I426" s="118"/>
      <c r="J426" s="118"/>
      <c r="K426" s="118"/>
      <c r="L426" s="118"/>
      <c r="M426" s="118"/>
      <c r="N426" s="118"/>
      <c r="O426" s="118"/>
      <c r="P426" s="118"/>
      <c r="Q426" s="118"/>
      <c r="R426" s="118"/>
    </row>
    <row r="427" spans="2:18">
      <c r="B427" s="117"/>
      <c r="C427" s="117"/>
      <c r="D427" s="117"/>
      <c r="E427" s="117"/>
      <c r="F427" s="118"/>
      <c r="G427" s="118"/>
      <c r="H427" s="118"/>
      <c r="I427" s="118"/>
      <c r="J427" s="118"/>
      <c r="K427" s="118"/>
      <c r="L427" s="118"/>
      <c r="M427" s="118"/>
      <c r="N427" s="118"/>
      <c r="O427" s="118"/>
      <c r="P427" s="118"/>
      <c r="Q427" s="118"/>
      <c r="R427" s="118"/>
    </row>
    <row r="428" spans="2:18">
      <c r="B428" s="117"/>
      <c r="C428" s="117"/>
      <c r="D428" s="117"/>
      <c r="E428" s="117"/>
      <c r="F428" s="118"/>
      <c r="G428" s="118"/>
      <c r="H428" s="118"/>
      <c r="I428" s="118"/>
      <c r="J428" s="118"/>
      <c r="K428" s="118"/>
      <c r="L428" s="118"/>
      <c r="M428" s="118"/>
      <c r="N428" s="118"/>
      <c r="O428" s="118"/>
      <c r="P428" s="118"/>
      <c r="Q428" s="118"/>
      <c r="R428" s="118"/>
    </row>
    <row r="429" spans="2:18">
      <c r="B429" s="117"/>
      <c r="C429" s="117"/>
      <c r="D429" s="117"/>
      <c r="E429" s="117"/>
      <c r="F429" s="118"/>
      <c r="G429" s="118"/>
      <c r="H429" s="118"/>
      <c r="I429" s="118"/>
      <c r="J429" s="118"/>
      <c r="K429" s="118"/>
      <c r="L429" s="118"/>
      <c r="M429" s="118"/>
      <c r="N429" s="118"/>
      <c r="O429" s="118"/>
      <c r="P429" s="118"/>
      <c r="Q429" s="118"/>
      <c r="R429" s="118"/>
    </row>
    <row r="430" spans="2:18">
      <c r="B430" s="117"/>
      <c r="C430" s="117"/>
      <c r="D430" s="117"/>
      <c r="E430" s="117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18"/>
      <c r="R430" s="118"/>
    </row>
    <row r="431" spans="2:18">
      <c r="B431" s="117"/>
      <c r="C431" s="117"/>
      <c r="D431" s="117"/>
      <c r="E431" s="117"/>
      <c r="F431" s="118"/>
      <c r="G431" s="118"/>
      <c r="H431" s="118"/>
      <c r="I431" s="118"/>
      <c r="J431" s="118"/>
      <c r="K431" s="118"/>
      <c r="L431" s="118"/>
      <c r="M431" s="118"/>
      <c r="N431" s="118"/>
      <c r="O431" s="118"/>
      <c r="P431" s="118"/>
      <c r="Q431" s="118"/>
      <c r="R431" s="118"/>
    </row>
    <row r="432" spans="2:18">
      <c r="B432" s="117"/>
      <c r="C432" s="117"/>
      <c r="D432" s="117"/>
      <c r="E432" s="117"/>
      <c r="F432" s="118"/>
      <c r="G432" s="118"/>
      <c r="H432" s="118"/>
      <c r="I432" s="118"/>
      <c r="J432" s="118"/>
      <c r="K432" s="118"/>
      <c r="L432" s="118"/>
      <c r="M432" s="118"/>
      <c r="N432" s="118"/>
      <c r="O432" s="118"/>
      <c r="P432" s="118"/>
      <c r="Q432" s="118"/>
      <c r="R432" s="118"/>
    </row>
    <row r="433" spans="2:18">
      <c r="B433" s="117"/>
      <c r="C433" s="117"/>
      <c r="D433" s="117"/>
      <c r="E433" s="117"/>
      <c r="F433" s="118"/>
      <c r="G433" s="118"/>
      <c r="H433" s="118"/>
      <c r="I433" s="118"/>
      <c r="J433" s="118"/>
      <c r="K433" s="118"/>
      <c r="L433" s="118"/>
      <c r="M433" s="118"/>
      <c r="N433" s="118"/>
      <c r="O433" s="118"/>
      <c r="P433" s="118"/>
      <c r="Q433" s="118"/>
      <c r="R433" s="118"/>
    </row>
    <row r="434" spans="2:18">
      <c r="B434" s="117"/>
      <c r="C434" s="117"/>
      <c r="D434" s="117"/>
      <c r="E434" s="117"/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  <c r="Q434" s="118"/>
      <c r="R434" s="118"/>
    </row>
    <row r="435" spans="2:18">
      <c r="B435" s="117"/>
      <c r="C435" s="117"/>
      <c r="D435" s="117"/>
      <c r="E435" s="117"/>
      <c r="F435" s="118"/>
      <c r="G435" s="118"/>
      <c r="H435" s="118"/>
      <c r="I435" s="118"/>
      <c r="J435" s="118"/>
      <c r="K435" s="118"/>
      <c r="L435" s="118"/>
      <c r="M435" s="118"/>
      <c r="N435" s="118"/>
      <c r="O435" s="118"/>
      <c r="P435" s="118"/>
      <c r="Q435" s="118"/>
      <c r="R435" s="118"/>
    </row>
    <row r="436" spans="2:18">
      <c r="B436" s="117"/>
      <c r="C436" s="117"/>
      <c r="D436" s="117"/>
      <c r="E436" s="117"/>
      <c r="F436" s="118"/>
      <c r="G436" s="118"/>
      <c r="H436" s="118"/>
      <c r="I436" s="118"/>
      <c r="J436" s="118"/>
      <c r="K436" s="118"/>
      <c r="L436" s="118"/>
      <c r="M436" s="118"/>
      <c r="N436" s="118"/>
      <c r="O436" s="118"/>
      <c r="P436" s="118"/>
      <c r="Q436" s="118"/>
      <c r="R436" s="118"/>
    </row>
    <row r="437" spans="2:18">
      <c r="B437" s="117"/>
      <c r="C437" s="117"/>
      <c r="D437" s="117"/>
      <c r="E437" s="117"/>
      <c r="F437" s="118"/>
      <c r="G437" s="118"/>
      <c r="H437" s="118"/>
      <c r="I437" s="118"/>
      <c r="J437" s="118"/>
      <c r="K437" s="118"/>
      <c r="L437" s="118"/>
      <c r="M437" s="118"/>
      <c r="N437" s="118"/>
      <c r="O437" s="118"/>
      <c r="P437" s="118"/>
      <c r="Q437" s="118"/>
      <c r="R437" s="118"/>
    </row>
    <row r="438" spans="2:18">
      <c r="B438" s="117"/>
      <c r="C438" s="117"/>
      <c r="D438" s="117"/>
      <c r="E438" s="117"/>
      <c r="F438" s="118"/>
      <c r="G438" s="118"/>
      <c r="H438" s="118"/>
      <c r="I438" s="118"/>
      <c r="J438" s="118"/>
      <c r="K438" s="118"/>
      <c r="L438" s="118"/>
      <c r="M438" s="118"/>
      <c r="N438" s="118"/>
      <c r="O438" s="118"/>
      <c r="P438" s="118"/>
      <c r="Q438" s="118"/>
      <c r="R438" s="118"/>
    </row>
    <row r="439" spans="2:18">
      <c r="B439" s="117"/>
      <c r="C439" s="117"/>
      <c r="D439" s="117"/>
      <c r="E439" s="117"/>
      <c r="F439" s="118"/>
      <c r="G439" s="118"/>
      <c r="H439" s="118"/>
      <c r="I439" s="118"/>
      <c r="J439" s="118"/>
      <c r="K439" s="118"/>
      <c r="L439" s="118"/>
      <c r="M439" s="118"/>
      <c r="N439" s="118"/>
      <c r="O439" s="118"/>
      <c r="P439" s="118"/>
      <c r="Q439" s="118"/>
      <c r="R439" s="118"/>
    </row>
    <row r="440" spans="2:18">
      <c r="B440" s="117"/>
      <c r="C440" s="117"/>
      <c r="D440" s="117"/>
      <c r="E440" s="117"/>
      <c r="F440" s="118"/>
      <c r="G440" s="118"/>
      <c r="H440" s="118"/>
      <c r="I440" s="118"/>
      <c r="J440" s="118"/>
      <c r="K440" s="118"/>
      <c r="L440" s="118"/>
      <c r="M440" s="118"/>
      <c r="N440" s="118"/>
      <c r="O440" s="118"/>
      <c r="P440" s="118"/>
      <c r="Q440" s="118"/>
      <c r="R440" s="118"/>
    </row>
    <row r="441" spans="2:18">
      <c r="B441" s="117"/>
      <c r="C441" s="117"/>
      <c r="D441" s="117"/>
      <c r="E441" s="117"/>
      <c r="F441" s="118"/>
      <c r="G441" s="118"/>
      <c r="H441" s="118"/>
      <c r="I441" s="118"/>
      <c r="J441" s="118"/>
      <c r="K441" s="118"/>
      <c r="L441" s="118"/>
      <c r="M441" s="118"/>
      <c r="N441" s="118"/>
      <c r="O441" s="118"/>
      <c r="P441" s="118"/>
      <c r="Q441" s="118"/>
      <c r="R441" s="118"/>
    </row>
    <row r="442" spans="2:18">
      <c r="B442" s="117"/>
      <c r="C442" s="117"/>
      <c r="D442" s="117"/>
      <c r="E442" s="117"/>
      <c r="F442" s="118"/>
      <c r="G442" s="118"/>
      <c r="H442" s="118"/>
      <c r="I442" s="118"/>
      <c r="J442" s="118"/>
      <c r="K442" s="118"/>
      <c r="L442" s="118"/>
      <c r="M442" s="118"/>
      <c r="N442" s="118"/>
      <c r="O442" s="118"/>
      <c r="P442" s="118"/>
      <c r="Q442" s="118"/>
      <c r="R442" s="118"/>
    </row>
    <row r="443" spans="2:18">
      <c r="B443" s="117"/>
      <c r="C443" s="117"/>
      <c r="D443" s="117"/>
      <c r="E443" s="117"/>
      <c r="F443" s="118"/>
      <c r="G443" s="118"/>
      <c r="H443" s="118"/>
      <c r="I443" s="118"/>
      <c r="J443" s="118"/>
      <c r="K443" s="118"/>
      <c r="L443" s="118"/>
      <c r="M443" s="118"/>
      <c r="N443" s="118"/>
      <c r="O443" s="118"/>
      <c r="P443" s="118"/>
      <c r="Q443" s="118"/>
      <c r="R443" s="118"/>
    </row>
    <row r="444" spans="2:18">
      <c r="B444" s="117"/>
      <c r="C444" s="117"/>
      <c r="D444" s="117"/>
      <c r="E444" s="117"/>
      <c r="F444" s="118"/>
      <c r="G444" s="118"/>
      <c r="H444" s="118"/>
      <c r="I444" s="118"/>
      <c r="J444" s="118"/>
      <c r="K444" s="118"/>
      <c r="L444" s="118"/>
      <c r="M444" s="118"/>
      <c r="N444" s="118"/>
      <c r="O444" s="118"/>
      <c r="P444" s="118"/>
      <c r="Q444" s="118"/>
      <c r="R444" s="118"/>
    </row>
    <row r="445" spans="2:18">
      <c r="B445" s="117"/>
      <c r="C445" s="117"/>
      <c r="D445" s="117"/>
      <c r="E445" s="117"/>
      <c r="F445" s="118"/>
      <c r="G445" s="118"/>
      <c r="H445" s="118"/>
      <c r="I445" s="118"/>
      <c r="J445" s="118"/>
      <c r="K445" s="118"/>
      <c r="L445" s="118"/>
      <c r="M445" s="118"/>
      <c r="N445" s="118"/>
      <c r="O445" s="118"/>
      <c r="P445" s="118"/>
      <c r="Q445" s="118"/>
      <c r="R445" s="118"/>
    </row>
    <row r="446" spans="2:18">
      <c r="B446" s="117"/>
      <c r="C446" s="117"/>
      <c r="D446" s="117"/>
      <c r="E446" s="117"/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  <c r="P446" s="118"/>
      <c r="Q446" s="118"/>
      <c r="R446" s="118"/>
    </row>
    <row r="447" spans="2:18">
      <c r="B447" s="117"/>
      <c r="C447" s="117"/>
      <c r="D447" s="117"/>
      <c r="E447" s="117"/>
      <c r="F447" s="118"/>
      <c r="G447" s="118"/>
      <c r="H447" s="118"/>
      <c r="I447" s="118"/>
      <c r="J447" s="118"/>
      <c r="K447" s="118"/>
      <c r="L447" s="118"/>
      <c r="M447" s="118"/>
      <c r="N447" s="118"/>
      <c r="O447" s="118"/>
      <c r="P447" s="118"/>
      <c r="Q447" s="118"/>
      <c r="R447" s="118"/>
    </row>
    <row r="448" spans="2:18">
      <c r="B448" s="117"/>
      <c r="C448" s="117"/>
      <c r="D448" s="117"/>
      <c r="E448" s="117"/>
      <c r="F448" s="118"/>
      <c r="G448" s="118"/>
      <c r="H448" s="118"/>
      <c r="I448" s="118"/>
      <c r="J448" s="118"/>
      <c r="K448" s="118"/>
      <c r="L448" s="118"/>
      <c r="M448" s="118"/>
      <c r="N448" s="118"/>
      <c r="O448" s="118"/>
      <c r="P448" s="118"/>
      <c r="Q448" s="118"/>
      <c r="R448" s="118"/>
    </row>
    <row r="449" spans="2:18">
      <c r="B449" s="117"/>
      <c r="C449" s="117"/>
      <c r="D449" s="117"/>
      <c r="E449" s="117"/>
      <c r="F449" s="118"/>
      <c r="G449" s="118"/>
      <c r="H449" s="118"/>
      <c r="I449" s="118"/>
      <c r="J449" s="118"/>
      <c r="K449" s="118"/>
      <c r="L449" s="118"/>
      <c r="M449" s="118"/>
      <c r="N449" s="118"/>
      <c r="O449" s="118"/>
      <c r="P449" s="118"/>
      <c r="Q449" s="118"/>
      <c r="R449" s="118"/>
    </row>
    <row r="450" spans="2:18">
      <c r="B450" s="117"/>
      <c r="C450" s="117"/>
      <c r="D450" s="117"/>
      <c r="E450" s="117"/>
      <c r="F450" s="118"/>
      <c r="G450" s="118"/>
      <c r="H450" s="118"/>
      <c r="I450" s="118"/>
      <c r="J450" s="118"/>
      <c r="K450" s="118"/>
      <c r="L450" s="118"/>
      <c r="M450" s="118"/>
      <c r="N450" s="118"/>
      <c r="O450" s="118"/>
      <c r="P450" s="118"/>
      <c r="Q450" s="118"/>
      <c r="R450" s="118"/>
    </row>
    <row r="451" spans="2:18">
      <c r="B451" s="117"/>
      <c r="C451" s="117"/>
      <c r="D451" s="117"/>
      <c r="E451" s="117"/>
      <c r="F451" s="118"/>
      <c r="G451" s="118"/>
      <c r="H451" s="118"/>
      <c r="I451" s="118"/>
      <c r="J451" s="118"/>
      <c r="K451" s="118"/>
      <c r="L451" s="118"/>
      <c r="M451" s="118"/>
      <c r="N451" s="118"/>
      <c r="O451" s="118"/>
      <c r="P451" s="118"/>
      <c r="Q451" s="118"/>
      <c r="R451" s="118"/>
    </row>
    <row r="452" spans="2:18">
      <c r="B452" s="117"/>
      <c r="C452" s="117"/>
      <c r="D452" s="117"/>
      <c r="E452" s="117"/>
      <c r="F452" s="118"/>
      <c r="G452" s="118"/>
      <c r="H452" s="118"/>
      <c r="I452" s="118"/>
      <c r="J452" s="118"/>
      <c r="K452" s="118"/>
      <c r="L452" s="118"/>
      <c r="M452" s="118"/>
      <c r="N452" s="118"/>
      <c r="O452" s="118"/>
      <c r="P452" s="118"/>
      <c r="Q452" s="118"/>
      <c r="R452" s="118"/>
    </row>
    <row r="453" spans="2:18">
      <c r="B453" s="117"/>
      <c r="C453" s="117"/>
      <c r="D453" s="117"/>
      <c r="E453" s="117"/>
      <c r="F453" s="118"/>
      <c r="G453" s="118"/>
      <c r="H453" s="118"/>
      <c r="I453" s="118"/>
      <c r="J453" s="118"/>
      <c r="K453" s="118"/>
      <c r="L453" s="118"/>
      <c r="M453" s="118"/>
      <c r="N453" s="118"/>
      <c r="O453" s="118"/>
      <c r="P453" s="118"/>
      <c r="Q453" s="118"/>
      <c r="R453" s="118"/>
    </row>
    <row r="454" spans="2:18">
      <c r="B454" s="117"/>
      <c r="C454" s="117"/>
      <c r="D454" s="117"/>
      <c r="E454" s="117"/>
      <c r="F454" s="118"/>
      <c r="G454" s="118"/>
      <c r="H454" s="118"/>
      <c r="I454" s="118"/>
      <c r="J454" s="118"/>
      <c r="K454" s="118"/>
      <c r="L454" s="118"/>
      <c r="M454" s="118"/>
      <c r="N454" s="118"/>
      <c r="O454" s="118"/>
      <c r="P454" s="118"/>
      <c r="Q454" s="118"/>
      <c r="R454" s="118"/>
    </row>
    <row r="455" spans="2:18">
      <c r="B455" s="117"/>
      <c r="C455" s="117"/>
      <c r="D455" s="117"/>
      <c r="E455" s="117"/>
      <c r="F455" s="118"/>
      <c r="G455" s="118"/>
      <c r="H455" s="118"/>
      <c r="I455" s="118"/>
      <c r="J455" s="118"/>
      <c r="K455" s="118"/>
      <c r="L455" s="118"/>
      <c r="M455" s="118"/>
      <c r="N455" s="118"/>
      <c r="O455" s="118"/>
      <c r="P455" s="118"/>
      <c r="Q455" s="118"/>
      <c r="R455" s="118"/>
    </row>
    <row r="456" spans="2:18">
      <c r="B456" s="117"/>
      <c r="C456" s="117"/>
      <c r="D456" s="117"/>
      <c r="E456" s="117"/>
      <c r="F456" s="118"/>
      <c r="G456" s="118"/>
      <c r="H456" s="118"/>
      <c r="I456" s="118"/>
      <c r="J456" s="118"/>
      <c r="K456" s="118"/>
      <c r="L456" s="118"/>
      <c r="M456" s="118"/>
      <c r="N456" s="118"/>
      <c r="O456" s="118"/>
      <c r="P456" s="118"/>
      <c r="Q456" s="118"/>
      <c r="R456" s="118"/>
    </row>
    <row r="457" spans="2:18">
      <c r="B457" s="117"/>
      <c r="C457" s="117"/>
      <c r="D457" s="117"/>
      <c r="E457" s="117"/>
      <c r="F457" s="118"/>
      <c r="G457" s="118"/>
      <c r="H457" s="118"/>
      <c r="I457" s="118"/>
      <c r="J457" s="118"/>
      <c r="K457" s="118"/>
      <c r="L457" s="118"/>
      <c r="M457" s="118"/>
      <c r="N457" s="118"/>
      <c r="O457" s="118"/>
      <c r="P457" s="118"/>
      <c r="Q457" s="118"/>
      <c r="R457" s="118"/>
    </row>
    <row r="458" spans="2:18">
      <c r="B458" s="117"/>
      <c r="C458" s="117"/>
      <c r="D458" s="117"/>
      <c r="E458" s="117"/>
      <c r="F458" s="118"/>
      <c r="G458" s="118"/>
      <c r="H458" s="118"/>
      <c r="I458" s="118"/>
      <c r="J458" s="118"/>
      <c r="K458" s="118"/>
      <c r="L458" s="118"/>
      <c r="M458" s="118"/>
      <c r="N458" s="118"/>
      <c r="O458" s="118"/>
      <c r="P458" s="118"/>
      <c r="Q458" s="118"/>
      <c r="R458" s="118"/>
    </row>
    <row r="459" spans="2:18">
      <c r="B459" s="117"/>
      <c r="C459" s="117"/>
      <c r="D459" s="117"/>
      <c r="E459" s="117"/>
      <c r="F459" s="118"/>
      <c r="G459" s="118"/>
      <c r="H459" s="118"/>
      <c r="I459" s="118"/>
      <c r="J459" s="118"/>
      <c r="K459" s="118"/>
      <c r="L459" s="118"/>
      <c r="M459" s="118"/>
      <c r="N459" s="118"/>
      <c r="O459" s="118"/>
      <c r="P459" s="118"/>
      <c r="Q459" s="118"/>
      <c r="R459" s="118"/>
    </row>
    <row r="460" spans="2:18">
      <c r="B460" s="117"/>
      <c r="C460" s="117"/>
      <c r="D460" s="117"/>
      <c r="E460" s="117"/>
      <c r="F460" s="118"/>
      <c r="G460" s="118"/>
      <c r="H460" s="118"/>
      <c r="I460" s="118"/>
      <c r="J460" s="118"/>
      <c r="K460" s="118"/>
      <c r="L460" s="118"/>
      <c r="M460" s="118"/>
      <c r="N460" s="118"/>
      <c r="O460" s="118"/>
      <c r="P460" s="118"/>
      <c r="Q460" s="118"/>
      <c r="R460" s="118"/>
    </row>
    <row r="461" spans="2:18">
      <c r="B461" s="117"/>
      <c r="C461" s="117"/>
      <c r="D461" s="117"/>
      <c r="E461" s="117"/>
      <c r="F461" s="118"/>
      <c r="G461" s="118"/>
      <c r="H461" s="118"/>
      <c r="I461" s="118"/>
      <c r="J461" s="118"/>
      <c r="K461" s="118"/>
      <c r="L461" s="118"/>
      <c r="M461" s="118"/>
      <c r="N461" s="118"/>
      <c r="O461" s="118"/>
      <c r="P461" s="118"/>
      <c r="Q461" s="118"/>
      <c r="R461" s="118"/>
    </row>
    <row r="462" spans="2:18">
      <c r="B462" s="117"/>
      <c r="C462" s="117"/>
      <c r="D462" s="117"/>
      <c r="E462" s="117"/>
      <c r="F462" s="118"/>
      <c r="G462" s="118"/>
      <c r="H462" s="118"/>
      <c r="I462" s="118"/>
      <c r="J462" s="118"/>
      <c r="K462" s="118"/>
      <c r="L462" s="118"/>
      <c r="M462" s="118"/>
      <c r="N462" s="118"/>
      <c r="O462" s="118"/>
      <c r="P462" s="118"/>
      <c r="Q462" s="118"/>
      <c r="R462" s="118"/>
    </row>
    <row r="463" spans="2:18">
      <c r="B463" s="117"/>
      <c r="C463" s="117"/>
      <c r="D463" s="117"/>
      <c r="E463" s="117"/>
      <c r="F463" s="118"/>
      <c r="G463" s="118"/>
      <c r="H463" s="118"/>
      <c r="I463" s="118"/>
      <c r="J463" s="118"/>
      <c r="K463" s="118"/>
      <c r="L463" s="118"/>
      <c r="M463" s="118"/>
      <c r="N463" s="118"/>
      <c r="O463" s="118"/>
      <c r="P463" s="118"/>
      <c r="Q463" s="118"/>
      <c r="R463" s="118"/>
    </row>
    <row r="464" spans="2:18">
      <c r="B464" s="117"/>
      <c r="C464" s="117"/>
      <c r="D464" s="117"/>
      <c r="E464" s="117"/>
      <c r="F464" s="118"/>
      <c r="G464" s="118"/>
      <c r="H464" s="118"/>
      <c r="I464" s="118"/>
      <c r="J464" s="118"/>
      <c r="K464" s="118"/>
      <c r="L464" s="118"/>
      <c r="M464" s="118"/>
      <c r="N464" s="118"/>
      <c r="O464" s="118"/>
      <c r="P464" s="118"/>
      <c r="Q464" s="118"/>
      <c r="R464" s="118"/>
    </row>
    <row r="465" spans="2:18">
      <c r="B465" s="117"/>
      <c r="C465" s="117"/>
      <c r="D465" s="117"/>
      <c r="E465" s="117"/>
      <c r="F465" s="118"/>
      <c r="G465" s="118"/>
      <c r="H465" s="118"/>
      <c r="I465" s="118"/>
      <c r="J465" s="118"/>
      <c r="K465" s="118"/>
      <c r="L465" s="118"/>
      <c r="M465" s="118"/>
      <c r="N465" s="118"/>
      <c r="O465" s="118"/>
      <c r="P465" s="118"/>
      <c r="Q465" s="118"/>
      <c r="R465" s="118"/>
    </row>
    <row r="466" spans="2:18">
      <c r="B466" s="117"/>
      <c r="C466" s="117"/>
      <c r="D466" s="117"/>
      <c r="E466" s="117"/>
      <c r="F466" s="118"/>
      <c r="G466" s="118"/>
      <c r="H466" s="118"/>
      <c r="I466" s="118"/>
      <c r="J466" s="118"/>
      <c r="K466" s="118"/>
      <c r="L466" s="118"/>
      <c r="M466" s="118"/>
      <c r="N466" s="118"/>
      <c r="O466" s="118"/>
      <c r="P466" s="118"/>
      <c r="Q466" s="118"/>
      <c r="R466" s="118"/>
    </row>
    <row r="467" spans="2:18">
      <c r="B467" s="117"/>
      <c r="C467" s="117"/>
      <c r="D467" s="117"/>
      <c r="E467" s="117"/>
      <c r="F467" s="118"/>
      <c r="G467" s="118"/>
      <c r="H467" s="118"/>
      <c r="I467" s="118"/>
      <c r="J467" s="118"/>
      <c r="K467" s="118"/>
      <c r="L467" s="118"/>
      <c r="M467" s="118"/>
      <c r="N467" s="118"/>
      <c r="O467" s="118"/>
      <c r="P467" s="118"/>
      <c r="Q467" s="118"/>
      <c r="R467" s="118"/>
    </row>
    <row r="468" spans="2:18">
      <c r="B468" s="117"/>
      <c r="C468" s="117"/>
      <c r="D468" s="117"/>
      <c r="E468" s="117"/>
      <c r="F468" s="118"/>
      <c r="G468" s="118"/>
      <c r="H468" s="118"/>
      <c r="I468" s="118"/>
      <c r="J468" s="118"/>
      <c r="K468" s="118"/>
      <c r="L468" s="118"/>
      <c r="M468" s="118"/>
      <c r="N468" s="118"/>
      <c r="O468" s="118"/>
      <c r="P468" s="118"/>
      <c r="Q468" s="118"/>
      <c r="R468" s="118"/>
    </row>
    <row r="469" spans="2:18">
      <c r="B469" s="117"/>
      <c r="C469" s="117"/>
      <c r="D469" s="117"/>
      <c r="E469" s="117"/>
      <c r="F469" s="118"/>
      <c r="G469" s="118"/>
      <c r="H469" s="118"/>
      <c r="I469" s="118"/>
      <c r="J469" s="118"/>
      <c r="K469" s="118"/>
      <c r="L469" s="118"/>
      <c r="M469" s="118"/>
      <c r="N469" s="118"/>
      <c r="O469" s="118"/>
      <c r="P469" s="118"/>
      <c r="Q469" s="118"/>
      <c r="R469" s="118"/>
    </row>
    <row r="470" spans="2:18">
      <c r="B470" s="117"/>
      <c r="C470" s="117"/>
      <c r="D470" s="117"/>
      <c r="E470" s="117"/>
      <c r="F470" s="118"/>
      <c r="G470" s="118"/>
      <c r="H470" s="118"/>
      <c r="I470" s="118"/>
      <c r="J470" s="118"/>
      <c r="K470" s="118"/>
      <c r="L470" s="118"/>
      <c r="M470" s="118"/>
      <c r="N470" s="118"/>
      <c r="O470" s="118"/>
      <c r="P470" s="118"/>
      <c r="Q470" s="118"/>
      <c r="R470" s="118"/>
    </row>
    <row r="471" spans="2:18">
      <c r="B471" s="117"/>
      <c r="C471" s="117"/>
      <c r="D471" s="117"/>
      <c r="E471" s="117"/>
      <c r="F471" s="118"/>
      <c r="G471" s="118"/>
      <c r="H471" s="118"/>
      <c r="I471" s="118"/>
      <c r="J471" s="118"/>
      <c r="K471" s="118"/>
      <c r="L471" s="118"/>
      <c r="M471" s="118"/>
      <c r="N471" s="118"/>
      <c r="O471" s="118"/>
      <c r="P471" s="118"/>
      <c r="Q471" s="118"/>
      <c r="R471" s="118"/>
    </row>
    <row r="472" spans="2:18">
      <c r="B472" s="117"/>
      <c r="C472" s="117"/>
      <c r="D472" s="117"/>
      <c r="E472" s="117"/>
      <c r="F472" s="118"/>
      <c r="G472" s="118"/>
      <c r="H472" s="118"/>
      <c r="I472" s="118"/>
      <c r="J472" s="118"/>
      <c r="K472" s="118"/>
      <c r="L472" s="118"/>
      <c r="M472" s="118"/>
      <c r="N472" s="118"/>
      <c r="O472" s="118"/>
      <c r="P472" s="118"/>
      <c r="Q472" s="118"/>
      <c r="R472" s="118"/>
    </row>
    <row r="473" spans="2:18">
      <c r="B473" s="117"/>
      <c r="C473" s="117"/>
      <c r="D473" s="117"/>
      <c r="E473" s="117"/>
      <c r="F473" s="118"/>
      <c r="G473" s="118"/>
      <c r="H473" s="118"/>
      <c r="I473" s="118"/>
      <c r="J473" s="118"/>
      <c r="K473" s="118"/>
      <c r="L473" s="118"/>
      <c r="M473" s="118"/>
      <c r="N473" s="118"/>
      <c r="O473" s="118"/>
      <c r="P473" s="118"/>
      <c r="Q473" s="118"/>
      <c r="R473" s="118"/>
    </row>
    <row r="474" spans="2:18">
      <c r="B474" s="117"/>
      <c r="C474" s="117"/>
      <c r="D474" s="117"/>
      <c r="E474" s="117"/>
      <c r="F474" s="118"/>
      <c r="G474" s="118"/>
      <c r="H474" s="118"/>
      <c r="I474" s="118"/>
      <c r="J474" s="118"/>
      <c r="K474" s="118"/>
      <c r="L474" s="118"/>
      <c r="M474" s="118"/>
      <c r="N474" s="118"/>
      <c r="O474" s="118"/>
      <c r="P474" s="118"/>
      <c r="Q474" s="118"/>
      <c r="R474" s="118"/>
    </row>
    <row r="475" spans="2:18">
      <c r="B475" s="117"/>
      <c r="C475" s="117"/>
      <c r="D475" s="117"/>
      <c r="E475" s="117"/>
      <c r="F475" s="118"/>
      <c r="G475" s="118"/>
      <c r="H475" s="118"/>
      <c r="I475" s="118"/>
      <c r="J475" s="118"/>
      <c r="K475" s="118"/>
      <c r="L475" s="118"/>
      <c r="M475" s="118"/>
      <c r="N475" s="118"/>
      <c r="O475" s="118"/>
      <c r="P475" s="118"/>
      <c r="Q475" s="118"/>
      <c r="R475" s="118"/>
    </row>
    <row r="476" spans="2:18">
      <c r="B476" s="117"/>
      <c r="C476" s="117"/>
      <c r="D476" s="117"/>
      <c r="E476" s="117"/>
      <c r="F476" s="118"/>
      <c r="G476" s="118"/>
      <c r="H476" s="118"/>
      <c r="I476" s="118"/>
      <c r="J476" s="118"/>
      <c r="K476" s="118"/>
      <c r="L476" s="118"/>
      <c r="M476" s="118"/>
      <c r="N476" s="118"/>
      <c r="O476" s="118"/>
      <c r="P476" s="118"/>
      <c r="Q476" s="118"/>
      <c r="R476" s="118"/>
    </row>
    <row r="477" spans="2:18">
      <c r="B477" s="117"/>
      <c r="C477" s="117"/>
      <c r="D477" s="117"/>
      <c r="E477" s="117"/>
      <c r="F477" s="118"/>
      <c r="G477" s="118"/>
      <c r="H477" s="118"/>
      <c r="I477" s="118"/>
      <c r="J477" s="118"/>
      <c r="K477" s="118"/>
      <c r="L477" s="118"/>
      <c r="M477" s="118"/>
      <c r="N477" s="118"/>
      <c r="O477" s="118"/>
      <c r="P477" s="118"/>
      <c r="Q477" s="118"/>
      <c r="R477" s="118"/>
    </row>
    <row r="478" spans="2:18">
      <c r="B478" s="117"/>
      <c r="C478" s="117"/>
      <c r="D478" s="117"/>
      <c r="E478" s="117"/>
      <c r="F478" s="118"/>
      <c r="G478" s="118"/>
      <c r="H478" s="118"/>
      <c r="I478" s="118"/>
      <c r="J478" s="118"/>
      <c r="K478" s="118"/>
      <c r="L478" s="118"/>
      <c r="M478" s="118"/>
      <c r="N478" s="118"/>
      <c r="O478" s="118"/>
      <c r="P478" s="118"/>
      <c r="Q478" s="118"/>
      <c r="R478" s="118"/>
    </row>
    <row r="479" spans="2:18">
      <c r="B479" s="117"/>
      <c r="C479" s="117"/>
      <c r="D479" s="117"/>
      <c r="E479" s="117"/>
      <c r="F479" s="118"/>
      <c r="G479" s="118"/>
      <c r="H479" s="118"/>
      <c r="I479" s="118"/>
      <c r="J479" s="118"/>
      <c r="K479" s="118"/>
      <c r="L479" s="118"/>
      <c r="M479" s="118"/>
      <c r="N479" s="118"/>
      <c r="O479" s="118"/>
      <c r="P479" s="118"/>
      <c r="Q479" s="118"/>
      <c r="R479" s="118"/>
    </row>
    <row r="480" spans="2:18">
      <c r="B480" s="117"/>
      <c r="C480" s="117"/>
      <c r="D480" s="117"/>
      <c r="E480" s="117"/>
      <c r="F480" s="118"/>
      <c r="G480" s="118"/>
      <c r="H480" s="118"/>
      <c r="I480" s="118"/>
      <c r="J480" s="118"/>
      <c r="K480" s="118"/>
      <c r="L480" s="118"/>
      <c r="M480" s="118"/>
      <c r="N480" s="118"/>
      <c r="O480" s="118"/>
      <c r="P480" s="118"/>
      <c r="Q480" s="118"/>
      <c r="R480" s="118"/>
    </row>
    <row r="481" spans="2:18">
      <c r="B481" s="117"/>
      <c r="C481" s="117"/>
      <c r="D481" s="117"/>
      <c r="E481" s="117"/>
      <c r="F481" s="118"/>
      <c r="G481" s="118"/>
      <c r="H481" s="118"/>
      <c r="I481" s="118"/>
      <c r="J481" s="118"/>
      <c r="K481" s="118"/>
      <c r="L481" s="118"/>
      <c r="M481" s="118"/>
      <c r="N481" s="118"/>
      <c r="O481" s="118"/>
      <c r="P481" s="118"/>
      <c r="Q481" s="118"/>
      <c r="R481" s="118"/>
    </row>
    <row r="482" spans="2:18">
      <c r="B482" s="117"/>
      <c r="C482" s="117"/>
      <c r="D482" s="117"/>
      <c r="E482" s="117"/>
      <c r="F482" s="118"/>
      <c r="G482" s="118"/>
      <c r="H482" s="118"/>
      <c r="I482" s="118"/>
      <c r="J482" s="118"/>
      <c r="K482" s="118"/>
      <c r="L482" s="118"/>
      <c r="M482" s="118"/>
      <c r="N482" s="118"/>
      <c r="O482" s="118"/>
      <c r="P482" s="118"/>
      <c r="Q482" s="118"/>
      <c r="R482" s="118"/>
    </row>
    <row r="483" spans="2:18">
      <c r="B483" s="117"/>
      <c r="C483" s="117"/>
      <c r="D483" s="117"/>
      <c r="E483" s="117"/>
      <c r="F483" s="118"/>
      <c r="G483" s="118"/>
      <c r="H483" s="118"/>
      <c r="I483" s="118"/>
      <c r="J483" s="118"/>
      <c r="K483" s="118"/>
      <c r="L483" s="118"/>
      <c r="M483" s="118"/>
      <c r="N483" s="118"/>
      <c r="O483" s="118"/>
      <c r="P483" s="118"/>
      <c r="Q483" s="118"/>
      <c r="R483" s="118"/>
    </row>
    <row r="484" spans="2:18">
      <c r="B484" s="117"/>
      <c r="C484" s="117"/>
      <c r="D484" s="117"/>
      <c r="E484" s="117"/>
      <c r="F484" s="118"/>
      <c r="G484" s="118"/>
      <c r="H484" s="118"/>
      <c r="I484" s="118"/>
      <c r="J484" s="118"/>
      <c r="K484" s="118"/>
      <c r="L484" s="118"/>
      <c r="M484" s="118"/>
      <c r="N484" s="118"/>
      <c r="O484" s="118"/>
      <c r="P484" s="118"/>
      <c r="Q484" s="118"/>
      <c r="R484" s="118"/>
    </row>
    <row r="485" spans="2:18">
      <c r="B485" s="117"/>
      <c r="C485" s="117"/>
      <c r="D485" s="117"/>
      <c r="E485" s="117"/>
      <c r="F485" s="118"/>
      <c r="G485" s="118"/>
      <c r="H485" s="118"/>
      <c r="I485" s="118"/>
      <c r="J485" s="118"/>
      <c r="K485" s="118"/>
      <c r="L485" s="118"/>
      <c r="M485" s="118"/>
      <c r="N485" s="118"/>
      <c r="O485" s="118"/>
      <c r="P485" s="118"/>
      <c r="Q485" s="118"/>
      <c r="R485" s="118"/>
    </row>
    <row r="486" spans="2:18">
      <c r="B486" s="117"/>
      <c r="C486" s="117"/>
      <c r="D486" s="117"/>
      <c r="E486" s="117"/>
      <c r="F486" s="118"/>
      <c r="G486" s="118"/>
      <c r="H486" s="118"/>
      <c r="I486" s="118"/>
      <c r="J486" s="118"/>
      <c r="K486" s="118"/>
      <c r="L486" s="118"/>
      <c r="M486" s="118"/>
      <c r="N486" s="118"/>
      <c r="O486" s="118"/>
      <c r="P486" s="118"/>
      <c r="Q486" s="118"/>
      <c r="R486" s="118"/>
    </row>
    <row r="487" spans="2:18">
      <c r="B487" s="117"/>
      <c r="C487" s="117"/>
      <c r="D487" s="117"/>
      <c r="E487" s="117"/>
      <c r="F487" s="118"/>
      <c r="G487" s="118"/>
      <c r="H487" s="118"/>
      <c r="I487" s="118"/>
      <c r="J487" s="118"/>
      <c r="K487" s="118"/>
      <c r="L487" s="118"/>
      <c r="M487" s="118"/>
      <c r="N487" s="118"/>
      <c r="O487" s="118"/>
      <c r="P487" s="118"/>
      <c r="Q487" s="118"/>
      <c r="R487" s="118"/>
    </row>
    <row r="488" spans="2:18">
      <c r="B488" s="117"/>
      <c r="C488" s="117"/>
      <c r="D488" s="117"/>
      <c r="E488" s="117"/>
      <c r="F488" s="118"/>
      <c r="G488" s="118"/>
      <c r="H488" s="118"/>
      <c r="I488" s="118"/>
      <c r="J488" s="118"/>
      <c r="K488" s="118"/>
      <c r="L488" s="118"/>
      <c r="M488" s="118"/>
      <c r="N488" s="118"/>
      <c r="O488" s="118"/>
      <c r="P488" s="118"/>
      <c r="Q488" s="118"/>
      <c r="R488" s="118"/>
    </row>
    <row r="489" spans="2:18">
      <c r="B489" s="117"/>
      <c r="C489" s="117"/>
      <c r="D489" s="117"/>
      <c r="E489" s="117"/>
      <c r="F489" s="118"/>
      <c r="G489" s="118"/>
      <c r="H489" s="118"/>
      <c r="I489" s="118"/>
      <c r="J489" s="118"/>
      <c r="K489" s="118"/>
      <c r="L489" s="118"/>
      <c r="M489" s="118"/>
      <c r="N489" s="118"/>
      <c r="O489" s="118"/>
      <c r="P489" s="118"/>
      <c r="Q489" s="118"/>
      <c r="R489" s="118"/>
    </row>
    <row r="490" spans="2:18">
      <c r="B490" s="117"/>
      <c r="C490" s="117"/>
      <c r="D490" s="117"/>
      <c r="E490" s="117"/>
      <c r="F490" s="118"/>
      <c r="G490" s="118"/>
      <c r="H490" s="118"/>
      <c r="I490" s="118"/>
      <c r="J490" s="118"/>
      <c r="K490" s="118"/>
      <c r="L490" s="118"/>
      <c r="M490" s="118"/>
      <c r="N490" s="118"/>
      <c r="O490" s="118"/>
      <c r="P490" s="118"/>
      <c r="Q490" s="118"/>
      <c r="R490" s="118"/>
    </row>
    <row r="491" spans="2:18">
      <c r="B491" s="117"/>
      <c r="C491" s="117"/>
      <c r="D491" s="117"/>
      <c r="E491" s="117"/>
      <c r="F491" s="118"/>
      <c r="G491" s="118"/>
      <c r="H491" s="118"/>
      <c r="I491" s="118"/>
      <c r="J491" s="118"/>
      <c r="K491" s="118"/>
      <c r="L491" s="118"/>
      <c r="M491" s="118"/>
      <c r="N491" s="118"/>
      <c r="O491" s="118"/>
      <c r="P491" s="118"/>
      <c r="Q491" s="118"/>
      <c r="R491" s="118"/>
    </row>
    <row r="492" spans="2:18">
      <c r="B492" s="117"/>
      <c r="C492" s="117"/>
      <c r="D492" s="117"/>
      <c r="E492" s="117"/>
      <c r="F492" s="118"/>
      <c r="G492" s="118"/>
      <c r="H492" s="118"/>
      <c r="I492" s="118"/>
      <c r="J492" s="118"/>
      <c r="K492" s="118"/>
      <c r="L492" s="118"/>
      <c r="M492" s="118"/>
      <c r="N492" s="118"/>
      <c r="O492" s="118"/>
      <c r="P492" s="118"/>
      <c r="Q492" s="118"/>
      <c r="R492" s="118"/>
    </row>
    <row r="493" spans="2:18">
      <c r="B493" s="117"/>
      <c r="C493" s="117"/>
      <c r="D493" s="117"/>
      <c r="E493" s="117"/>
      <c r="F493" s="118"/>
      <c r="G493" s="118"/>
      <c r="H493" s="118"/>
      <c r="I493" s="118"/>
      <c r="J493" s="118"/>
      <c r="K493" s="118"/>
      <c r="L493" s="118"/>
      <c r="M493" s="118"/>
      <c r="N493" s="118"/>
      <c r="O493" s="118"/>
      <c r="P493" s="118"/>
      <c r="Q493" s="118"/>
      <c r="R493" s="118"/>
    </row>
    <row r="494" spans="2:18">
      <c r="B494" s="117"/>
      <c r="C494" s="117"/>
      <c r="D494" s="117"/>
      <c r="E494" s="117"/>
      <c r="F494" s="118"/>
      <c r="G494" s="118"/>
      <c r="H494" s="118"/>
      <c r="I494" s="118"/>
      <c r="J494" s="118"/>
      <c r="K494" s="118"/>
      <c r="L494" s="118"/>
      <c r="M494" s="118"/>
      <c r="N494" s="118"/>
      <c r="O494" s="118"/>
      <c r="P494" s="118"/>
      <c r="Q494" s="118"/>
      <c r="R494" s="118"/>
    </row>
    <row r="495" spans="2:18">
      <c r="B495" s="117"/>
      <c r="C495" s="117"/>
      <c r="D495" s="117"/>
      <c r="E495" s="117"/>
      <c r="F495" s="118"/>
      <c r="G495" s="118"/>
      <c r="H495" s="118"/>
      <c r="I495" s="118"/>
      <c r="J495" s="118"/>
      <c r="K495" s="118"/>
      <c r="L495" s="118"/>
      <c r="M495" s="118"/>
      <c r="N495" s="118"/>
      <c r="O495" s="118"/>
      <c r="P495" s="118"/>
      <c r="Q495" s="118"/>
      <c r="R495" s="118"/>
    </row>
    <row r="496" spans="2:18">
      <c r="B496" s="117"/>
      <c r="C496" s="117"/>
      <c r="D496" s="117"/>
      <c r="E496" s="117"/>
      <c r="F496" s="118"/>
      <c r="G496" s="118"/>
      <c r="H496" s="118"/>
      <c r="I496" s="118"/>
      <c r="J496" s="118"/>
      <c r="K496" s="118"/>
      <c r="L496" s="118"/>
      <c r="M496" s="118"/>
      <c r="N496" s="118"/>
      <c r="O496" s="118"/>
      <c r="P496" s="118"/>
      <c r="Q496" s="118"/>
      <c r="R496" s="118"/>
    </row>
    <row r="497" spans="2:18">
      <c r="B497" s="117"/>
      <c r="C497" s="117"/>
      <c r="D497" s="117"/>
      <c r="E497" s="117"/>
      <c r="F497" s="118"/>
      <c r="G497" s="118"/>
      <c r="H497" s="118"/>
      <c r="I497" s="118"/>
      <c r="J497" s="118"/>
      <c r="K497" s="118"/>
      <c r="L497" s="118"/>
      <c r="M497" s="118"/>
      <c r="N497" s="118"/>
      <c r="O497" s="118"/>
      <c r="P497" s="118"/>
      <c r="Q497" s="118"/>
      <c r="R497" s="118"/>
    </row>
    <row r="498" spans="2:18">
      <c r="B498" s="117"/>
      <c r="C498" s="117"/>
      <c r="D498" s="117"/>
      <c r="E498" s="117"/>
      <c r="F498" s="118"/>
      <c r="G498" s="118"/>
      <c r="H498" s="118"/>
      <c r="I498" s="118"/>
      <c r="J498" s="118"/>
      <c r="K498" s="118"/>
      <c r="L498" s="118"/>
      <c r="M498" s="118"/>
      <c r="N498" s="118"/>
      <c r="O498" s="118"/>
      <c r="P498" s="118"/>
      <c r="Q498" s="118"/>
      <c r="R498" s="118"/>
    </row>
    <row r="499" spans="2:18">
      <c r="B499" s="117"/>
      <c r="C499" s="117"/>
      <c r="D499" s="117"/>
      <c r="E499" s="117"/>
      <c r="F499" s="118"/>
      <c r="G499" s="118"/>
      <c r="H499" s="118"/>
      <c r="I499" s="118"/>
      <c r="J499" s="118"/>
      <c r="K499" s="118"/>
      <c r="L499" s="118"/>
      <c r="M499" s="118"/>
      <c r="N499" s="118"/>
      <c r="O499" s="118"/>
      <c r="P499" s="118"/>
      <c r="Q499" s="118"/>
      <c r="R499" s="118"/>
    </row>
    <row r="500" spans="2:18">
      <c r="B500" s="117"/>
      <c r="C500" s="117"/>
      <c r="D500" s="117"/>
      <c r="E500" s="117"/>
      <c r="F500" s="118"/>
      <c r="G500" s="118"/>
      <c r="H500" s="118"/>
      <c r="I500" s="118"/>
      <c r="J500" s="118"/>
      <c r="K500" s="118"/>
      <c r="L500" s="118"/>
      <c r="M500" s="118"/>
      <c r="N500" s="118"/>
      <c r="O500" s="118"/>
      <c r="P500" s="118"/>
      <c r="Q500" s="118"/>
      <c r="R500" s="118"/>
    </row>
    <row r="501" spans="2:18">
      <c r="B501" s="117"/>
      <c r="C501" s="117"/>
      <c r="D501" s="117"/>
      <c r="E501" s="117"/>
      <c r="F501" s="118"/>
      <c r="G501" s="118"/>
      <c r="H501" s="118"/>
      <c r="I501" s="118"/>
      <c r="J501" s="118"/>
      <c r="K501" s="118"/>
      <c r="L501" s="118"/>
      <c r="M501" s="118"/>
      <c r="N501" s="118"/>
      <c r="O501" s="118"/>
      <c r="P501" s="118"/>
      <c r="Q501" s="118"/>
      <c r="R501" s="118"/>
    </row>
    <row r="502" spans="2:18">
      <c r="B502" s="117"/>
      <c r="C502" s="117"/>
      <c r="D502" s="117"/>
      <c r="E502" s="117"/>
      <c r="F502" s="118"/>
      <c r="G502" s="118"/>
      <c r="H502" s="118"/>
      <c r="I502" s="118"/>
      <c r="J502" s="118"/>
      <c r="K502" s="118"/>
      <c r="L502" s="118"/>
      <c r="M502" s="118"/>
      <c r="N502" s="118"/>
      <c r="O502" s="118"/>
      <c r="P502" s="118"/>
      <c r="Q502" s="118"/>
      <c r="R502" s="118"/>
    </row>
    <row r="503" spans="2:18">
      <c r="B503" s="117"/>
      <c r="C503" s="117"/>
      <c r="D503" s="117"/>
      <c r="E503" s="117"/>
      <c r="F503" s="118"/>
      <c r="G503" s="118"/>
      <c r="H503" s="118"/>
      <c r="I503" s="118"/>
      <c r="J503" s="118"/>
      <c r="K503" s="118"/>
      <c r="L503" s="118"/>
      <c r="M503" s="118"/>
      <c r="N503" s="118"/>
      <c r="O503" s="118"/>
      <c r="P503" s="118"/>
      <c r="Q503" s="118"/>
      <c r="R503" s="118"/>
    </row>
    <row r="504" spans="2:18">
      <c r="B504" s="117"/>
      <c r="C504" s="117"/>
      <c r="D504" s="117"/>
      <c r="E504" s="117"/>
      <c r="F504" s="118"/>
      <c r="G504" s="118"/>
      <c r="H504" s="118"/>
      <c r="I504" s="118"/>
      <c r="J504" s="118"/>
      <c r="K504" s="118"/>
      <c r="L504" s="118"/>
      <c r="M504" s="118"/>
      <c r="N504" s="118"/>
      <c r="O504" s="118"/>
      <c r="P504" s="118"/>
      <c r="Q504" s="118"/>
      <c r="R504" s="118"/>
    </row>
    <row r="505" spans="2:18">
      <c r="B505" s="117"/>
      <c r="C505" s="117"/>
      <c r="D505" s="117"/>
      <c r="E505" s="117"/>
      <c r="F505" s="118"/>
      <c r="G505" s="118"/>
      <c r="H505" s="118"/>
      <c r="I505" s="118"/>
      <c r="J505" s="118"/>
      <c r="K505" s="118"/>
      <c r="L505" s="118"/>
      <c r="M505" s="118"/>
      <c r="N505" s="118"/>
      <c r="O505" s="118"/>
      <c r="P505" s="118"/>
      <c r="Q505" s="118"/>
      <c r="R505" s="118"/>
    </row>
    <row r="506" spans="2:18">
      <c r="B506" s="117"/>
      <c r="C506" s="117"/>
      <c r="D506" s="117"/>
      <c r="E506" s="117"/>
      <c r="F506" s="118"/>
      <c r="G506" s="118"/>
      <c r="H506" s="118"/>
      <c r="I506" s="118"/>
      <c r="J506" s="118"/>
      <c r="K506" s="118"/>
      <c r="L506" s="118"/>
      <c r="M506" s="118"/>
      <c r="N506" s="118"/>
      <c r="O506" s="118"/>
      <c r="P506" s="118"/>
      <c r="Q506" s="118"/>
      <c r="R506" s="118"/>
    </row>
    <row r="507" spans="2:18">
      <c r="B507" s="117"/>
      <c r="C507" s="117"/>
      <c r="D507" s="117"/>
      <c r="E507" s="117"/>
      <c r="F507" s="118"/>
      <c r="G507" s="118"/>
      <c r="H507" s="118"/>
      <c r="I507" s="118"/>
      <c r="J507" s="118"/>
      <c r="K507" s="118"/>
      <c r="L507" s="118"/>
      <c r="M507" s="118"/>
      <c r="N507" s="118"/>
      <c r="O507" s="118"/>
      <c r="P507" s="118"/>
      <c r="Q507" s="118"/>
      <c r="R507" s="118"/>
    </row>
    <row r="508" spans="2:18">
      <c r="B508" s="117"/>
      <c r="C508" s="117"/>
      <c r="D508" s="117"/>
      <c r="E508" s="117"/>
      <c r="F508" s="118"/>
      <c r="G508" s="118"/>
      <c r="H508" s="118"/>
      <c r="I508" s="118"/>
      <c r="J508" s="118"/>
      <c r="K508" s="118"/>
      <c r="L508" s="118"/>
      <c r="M508" s="118"/>
      <c r="N508" s="118"/>
      <c r="O508" s="118"/>
      <c r="P508" s="118"/>
      <c r="Q508" s="118"/>
      <c r="R508" s="118"/>
    </row>
    <row r="509" spans="2:18">
      <c r="B509" s="117"/>
      <c r="C509" s="117"/>
      <c r="D509" s="117"/>
      <c r="E509" s="117"/>
      <c r="F509" s="118"/>
      <c r="G509" s="118"/>
      <c r="H509" s="118"/>
      <c r="I509" s="118"/>
      <c r="J509" s="118"/>
      <c r="K509" s="118"/>
      <c r="L509" s="118"/>
      <c r="M509" s="118"/>
      <c r="N509" s="118"/>
      <c r="O509" s="118"/>
      <c r="P509" s="118"/>
      <c r="Q509" s="118"/>
      <c r="R509" s="118"/>
    </row>
    <row r="510" spans="2:18">
      <c r="B510" s="117"/>
      <c r="C510" s="117"/>
      <c r="D510" s="117"/>
      <c r="E510" s="117"/>
      <c r="F510" s="118"/>
      <c r="G510" s="118"/>
      <c r="H510" s="118"/>
      <c r="I510" s="118"/>
      <c r="J510" s="118"/>
      <c r="K510" s="118"/>
      <c r="L510" s="118"/>
      <c r="M510" s="118"/>
      <c r="N510" s="118"/>
      <c r="O510" s="118"/>
      <c r="P510" s="118"/>
      <c r="Q510" s="118"/>
      <c r="R510" s="118"/>
    </row>
    <row r="511" spans="2:18">
      <c r="B511" s="117"/>
      <c r="C511" s="117"/>
      <c r="D511" s="117"/>
      <c r="E511" s="117"/>
      <c r="F511" s="118"/>
      <c r="G511" s="118"/>
      <c r="H511" s="118"/>
      <c r="I511" s="118"/>
      <c r="J511" s="118"/>
      <c r="K511" s="118"/>
      <c r="L511" s="118"/>
      <c r="M511" s="118"/>
      <c r="N511" s="118"/>
      <c r="O511" s="118"/>
      <c r="P511" s="118"/>
      <c r="Q511" s="118"/>
      <c r="R511" s="118"/>
    </row>
    <row r="512" spans="2:18">
      <c r="B512" s="117"/>
      <c r="C512" s="117"/>
      <c r="D512" s="117"/>
      <c r="E512" s="117"/>
      <c r="F512" s="118"/>
      <c r="G512" s="118"/>
      <c r="H512" s="118"/>
      <c r="I512" s="118"/>
      <c r="J512" s="118"/>
      <c r="K512" s="118"/>
      <c r="L512" s="118"/>
      <c r="M512" s="118"/>
      <c r="N512" s="118"/>
      <c r="O512" s="118"/>
      <c r="P512" s="118"/>
      <c r="Q512" s="118"/>
      <c r="R512" s="118"/>
    </row>
    <row r="513" spans="2:18">
      <c r="B513" s="117"/>
      <c r="C513" s="117"/>
      <c r="D513" s="117"/>
      <c r="E513" s="117"/>
      <c r="F513" s="118"/>
      <c r="G513" s="118"/>
      <c r="H513" s="118"/>
      <c r="I513" s="118"/>
      <c r="J513" s="118"/>
      <c r="K513" s="118"/>
      <c r="L513" s="118"/>
      <c r="M513" s="118"/>
      <c r="N513" s="118"/>
      <c r="O513" s="118"/>
      <c r="P513" s="118"/>
      <c r="Q513" s="118"/>
      <c r="R513" s="118"/>
    </row>
    <row r="514" spans="2:18">
      <c r="B514" s="117"/>
      <c r="C514" s="117"/>
      <c r="D514" s="117"/>
      <c r="E514" s="117"/>
      <c r="F514" s="118"/>
      <c r="G514" s="118"/>
      <c r="H514" s="118"/>
      <c r="I514" s="118"/>
      <c r="J514" s="118"/>
      <c r="K514" s="118"/>
      <c r="L514" s="118"/>
      <c r="M514" s="118"/>
      <c r="N514" s="118"/>
      <c r="O514" s="118"/>
      <c r="P514" s="118"/>
      <c r="Q514" s="118"/>
      <c r="R514" s="118"/>
    </row>
    <row r="515" spans="2:18">
      <c r="B515" s="117"/>
      <c r="C515" s="117"/>
      <c r="D515" s="117"/>
      <c r="E515" s="117"/>
      <c r="F515" s="118"/>
      <c r="G515" s="118"/>
      <c r="H515" s="118"/>
      <c r="I515" s="118"/>
      <c r="J515" s="118"/>
      <c r="K515" s="118"/>
      <c r="L515" s="118"/>
      <c r="M515" s="118"/>
      <c r="N515" s="118"/>
      <c r="O515" s="118"/>
      <c r="P515" s="118"/>
      <c r="Q515" s="118"/>
      <c r="R515" s="118"/>
    </row>
    <row r="516" spans="2:18">
      <c r="B516" s="117"/>
      <c r="C516" s="117"/>
      <c r="D516" s="117"/>
      <c r="E516" s="117"/>
      <c r="F516" s="118"/>
      <c r="G516" s="118"/>
      <c r="H516" s="118"/>
      <c r="I516" s="118"/>
      <c r="J516" s="118"/>
      <c r="K516" s="118"/>
      <c r="L516" s="118"/>
      <c r="M516" s="118"/>
      <c r="N516" s="118"/>
      <c r="O516" s="118"/>
      <c r="P516" s="118"/>
      <c r="Q516" s="118"/>
      <c r="R516" s="118"/>
    </row>
    <row r="517" spans="2:18">
      <c r="B517" s="117"/>
      <c r="C517" s="117"/>
      <c r="D517" s="117"/>
      <c r="E517" s="117"/>
      <c r="F517" s="118"/>
      <c r="G517" s="118"/>
      <c r="H517" s="118"/>
      <c r="I517" s="118"/>
      <c r="J517" s="118"/>
      <c r="K517" s="118"/>
      <c r="L517" s="118"/>
      <c r="M517" s="118"/>
      <c r="N517" s="118"/>
      <c r="O517" s="118"/>
      <c r="P517" s="118"/>
      <c r="Q517" s="118"/>
      <c r="R517" s="118"/>
    </row>
    <row r="518" spans="2:18">
      <c r="B518" s="117"/>
      <c r="C518" s="117"/>
      <c r="D518" s="117"/>
      <c r="E518" s="117"/>
      <c r="F518" s="118"/>
      <c r="G518" s="118"/>
      <c r="H518" s="118"/>
      <c r="I518" s="118"/>
      <c r="J518" s="118"/>
      <c r="K518" s="118"/>
      <c r="L518" s="118"/>
      <c r="M518" s="118"/>
      <c r="N518" s="118"/>
      <c r="O518" s="118"/>
      <c r="P518" s="118"/>
      <c r="Q518" s="118"/>
      <c r="R518" s="118"/>
    </row>
    <row r="519" spans="2:18">
      <c r="B519" s="117"/>
      <c r="C519" s="117"/>
      <c r="D519" s="117"/>
      <c r="E519" s="117"/>
      <c r="F519" s="118"/>
      <c r="G519" s="118"/>
      <c r="H519" s="118"/>
      <c r="I519" s="118"/>
      <c r="J519" s="118"/>
      <c r="K519" s="118"/>
      <c r="L519" s="118"/>
      <c r="M519" s="118"/>
      <c r="N519" s="118"/>
      <c r="O519" s="118"/>
      <c r="P519" s="118"/>
      <c r="Q519" s="118"/>
      <c r="R519" s="118"/>
    </row>
    <row r="520" spans="2:18">
      <c r="B520" s="117"/>
      <c r="C520" s="117"/>
      <c r="D520" s="117"/>
      <c r="E520" s="117"/>
      <c r="F520" s="118"/>
      <c r="G520" s="118"/>
      <c r="H520" s="118"/>
      <c r="I520" s="118"/>
      <c r="J520" s="118"/>
      <c r="K520" s="118"/>
      <c r="L520" s="118"/>
      <c r="M520" s="118"/>
      <c r="N520" s="118"/>
      <c r="O520" s="118"/>
      <c r="P520" s="118"/>
      <c r="Q520" s="118"/>
      <c r="R520" s="118"/>
    </row>
    <row r="521" spans="2:18">
      <c r="B521" s="117"/>
      <c r="C521" s="117"/>
      <c r="D521" s="117"/>
      <c r="E521" s="117"/>
      <c r="F521" s="118"/>
      <c r="G521" s="118"/>
      <c r="H521" s="118"/>
      <c r="I521" s="118"/>
      <c r="J521" s="118"/>
      <c r="K521" s="118"/>
      <c r="L521" s="118"/>
      <c r="M521" s="118"/>
      <c r="N521" s="118"/>
      <c r="O521" s="118"/>
      <c r="P521" s="118"/>
      <c r="Q521" s="118"/>
      <c r="R521" s="118"/>
    </row>
    <row r="522" spans="2:18">
      <c r="B522" s="117"/>
      <c r="C522" s="117"/>
      <c r="D522" s="117"/>
      <c r="E522" s="117"/>
      <c r="F522" s="118"/>
      <c r="G522" s="118"/>
      <c r="H522" s="118"/>
      <c r="I522" s="118"/>
      <c r="J522" s="118"/>
      <c r="K522" s="118"/>
      <c r="L522" s="118"/>
      <c r="M522" s="118"/>
      <c r="N522" s="118"/>
      <c r="O522" s="118"/>
      <c r="P522" s="118"/>
      <c r="Q522" s="118"/>
      <c r="R522" s="118"/>
    </row>
    <row r="523" spans="2:18">
      <c r="B523" s="117"/>
      <c r="C523" s="117"/>
      <c r="D523" s="117"/>
      <c r="E523" s="117"/>
      <c r="F523" s="118"/>
      <c r="G523" s="118"/>
      <c r="H523" s="118"/>
      <c r="I523" s="118"/>
      <c r="J523" s="118"/>
      <c r="K523" s="118"/>
      <c r="L523" s="118"/>
      <c r="M523" s="118"/>
      <c r="N523" s="118"/>
      <c r="O523" s="118"/>
      <c r="P523" s="118"/>
      <c r="Q523" s="118"/>
      <c r="R523" s="118"/>
    </row>
    <row r="524" spans="2:18">
      <c r="B524" s="117"/>
      <c r="C524" s="117"/>
      <c r="D524" s="117"/>
      <c r="E524" s="117"/>
      <c r="F524" s="118"/>
      <c r="G524" s="118"/>
      <c r="H524" s="118"/>
      <c r="I524" s="118"/>
      <c r="J524" s="118"/>
      <c r="K524" s="118"/>
      <c r="L524" s="118"/>
      <c r="M524" s="118"/>
      <c r="N524" s="118"/>
      <c r="O524" s="118"/>
      <c r="P524" s="118"/>
      <c r="Q524" s="118"/>
      <c r="R524" s="118"/>
    </row>
    <row r="525" spans="2:18">
      <c r="B525" s="117"/>
      <c r="C525" s="117"/>
      <c r="D525" s="117"/>
      <c r="E525" s="117"/>
      <c r="F525" s="118"/>
      <c r="G525" s="118"/>
      <c r="H525" s="118"/>
      <c r="I525" s="118"/>
      <c r="J525" s="118"/>
      <c r="K525" s="118"/>
      <c r="L525" s="118"/>
      <c r="M525" s="118"/>
      <c r="N525" s="118"/>
      <c r="O525" s="118"/>
      <c r="P525" s="118"/>
      <c r="Q525" s="118"/>
      <c r="R525" s="118"/>
    </row>
    <row r="526" spans="2:18">
      <c r="B526" s="117"/>
      <c r="C526" s="117"/>
      <c r="D526" s="117"/>
      <c r="E526" s="117"/>
      <c r="F526" s="118"/>
      <c r="G526" s="118"/>
      <c r="H526" s="118"/>
      <c r="I526" s="118"/>
      <c r="J526" s="118"/>
      <c r="K526" s="118"/>
      <c r="L526" s="118"/>
      <c r="M526" s="118"/>
      <c r="N526" s="118"/>
      <c r="O526" s="118"/>
      <c r="P526" s="118"/>
      <c r="Q526" s="118"/>
      <c r="R526" s="118"/>
    </row>
    <row r="527" spans="2:18">
      <c r="B527" s="117"/>
      <c r="C527" s="117"/>
      <c r="D527" s="117"/>
      <c r="E527" s="117"/>
      <c r="F527" s="118"/>
      <c r="G527" s="118"/>
      <c r="H527" s="118"/>
      <c r="I527" s="118"/>
      <c r="J527" s="118"/>
      <c r="K527" s="118"/>
      <c r="L527" s="118"/>
      <c r="M527" s="118"/>
      <c r="N527" s="118"/>
      <c r="O527" s="118"/>
      <c r="P527" s="118"/>
      <c r="Q527" s="118"/>
      <c r="R527" s="118"/>
    </row>
    <row r="528" spans="2:18">
      <c r="B528" s="117"/>
      <c r="C528" s="117"/>
      <c r="D528" s="117"/>
      <c r="E528" s="117"/>
      <c r="F528" s="118"/>
      <c r="G528" s="118"/>
      <c r="H528" s="118"/>
      <c r="I528" s="118"/>
      <c r="J528" s="118"/>
      <c r="K528" s="118"/>
      <c r="L528" s="118"/>
      <c r="M528" s="118"/>
      <c r="N528" s="118"/>
      <c r="O528" s="118"/>
      <c r="P528" s="118"/>
      <c r="Q528" s="118"/>
      <c r="R528" s="118"/>
    </row>
    <row r="529" spans="2:18">
      <c r="B529" s="117"/>
      <c r="C529" s="117"/>
      <c r="D529" s="117"/>
      <c r="E529" s="117"/>
      <c r="F529" s="118"/>
      <c r="G529" s="118"/>
      <c r="H529" s="118"/>
      <c r="I529" s="118"/>
      <c r="J529" s="118"/>
      <c r="K529" s="118"/>
      <c r="L529" s="118"/>
      <c r="M529" s="118"/>
      <c r="N529" s="118"/>
      <c r="O529" s="118"/>
      <c r="P529" s="118"/>
      <c r="Q529" s="118"/>
      <c r="R529" s="118"/>
    </row>
    <row r="530" spans="2:18">
      <c r="B530" s="117"/>
      <c r="C530" s="117"/>
      <c r="D530" s="117"/>
      <c r="E530" s="117"/>
      <c r="F530" s="118"/>
      <c r="G530" s="118"/>
      <c r="H530" s="118"/>
      <c r="I530" s="118"/>
      <c r="J530" s="118"/>
      <c r="K530" s="118"/>
      <c r="L530" s="118"/>
      <c r="M530" s="118"/>
      <c r="N530" s="118"/>
      <c r="O530" s="118"/>
      <c r="P530" s="118"/>
      <c r="Q530" s="118"/>
      <c r="R530" s="118"/>
    </row>
    <row r="531" spans="2:18">
      <c r="B531" s="117"/>
      <c r="C531" s="117"/>
      <c r="D531" s="117"/>
      <c r="E531" s="117"/>
      <c r="F531" s="118"/>
      <c r="G531" s="118"/>
      <c r="H531" s="118"/>
      <c r="I531" s="118"/>
      <c r="J531" s="118"/>
      <c r="K531" s="118"/>
      <c r="L531" s="118"/>
      <c r="M531" s="118"/>
      <c r="N531" s="118"/>
      <c r="O531" s="118"/>
      <c r="P531" s="118"/>
      <c r="Q531" s="118"/>
      <c r="R531" s="118"/>
    </row>
    <row r="532" spans="2:18">
      <c r="B532" s="117"/>
      <c r="C532" s="117"/>
      <c r="D532" s="117"/>
      <c r="E532" s="117"/>
      <c r="F532" s="118"/>
      <c r="G532" s="118"/>
      <c r="H532" s="118"/>
      <c r="I532" s="118"/>
      <c r="J532" s="118"/>
      <c r="K532" s="118"/>
      <c r="L532" s="118"/>
      <c r="M532" s="118"/>
      <c r="N532" s="118"/>
      <c r="O532" s="118"/>
      <c r="P532" s="118"/>
      <c r="Q532" s="118"/>
      <c r="R532" s="118"/>
    </row>
    <row r="533" spans="2:18">
      <c r="B533" s="117"/>
      <c r="C533" s="117"/>
      <c r="D533" s="117"/>
      <c r="E533" s="117"/>
      <c r="F533" s="118"/>
      <c r="G533" s="118"/>
      <c r="H533" s="118"/>
      <c r="I533" s="118"/>
      <c r="J533" s="118"/>
      <c r="K533" s="118"/>
      <c r="L533" s="118"/>
      <c r="M533" s="118"/>
      <c r="N533" s="118"/>
      <c r="O533" s="118"/>
      <c r="P533" s="118"/>
      <c r="Q533" s="118"/>
      <c r="R533" s="118"/>
    </row>
    <row r="534" spans="2:18">
      <c r="B534" s="117"/>
      <c r="C534" s="117"/>
      <c r="D534" s="117"/>
      <c r="E534" s="117"/>
      <c r="F534" s="118"/>
      <c r="G534" s="118"/>
      <c r="H534" s="118"/>
      <c r="I534" s="118"/>
      <c r="J534" s="118"/>
      <c r="K534" s="118"/>
      <c r="L534" s="118"/>
      <c r="M534" s="118"/>
      <c r="N534" s="118"/>
      <c r="O534" s="118"/>
      <c r="P534" s="118"/>
      <c r="Q534" s="118"/>
      <c r="R534" s="118"/>
    </row>
    <row r="535" spans="2:18">
      <c r="B535" s="117"/>
      <c r="C535" s="117"/>
      <c r="D535" s="117"/>
      <c r="E535" s="117"/>
      <c r="F535" s="118"/>
      <c r="G535" s="118"/>
      <c r="H535" s="118"/>
      <c r="I535" s="118"/>
      <c r="J535" s="118"/>
      <c r="K535" s="118"/>
      <c r="L535" s="118"/>
      <c r="M535" s="118"/>
      <c r="N535" s="118"/>
      <c r="O535" s="118"/>
      <c r="P535" s="118"/>
      <c r="Q535" s="118"/>
      <c r="R535" s="118"/>
    </row>
    <row r="536" spans="2:18">
      <c r="B536" s="117"/>
      <c r="C536" s="117"/>
      <c r="D536" s="117"/>
      <c r="E536" s="117"/>
      <c r="F536" s="118"/>
      <c r="G536" s="118"/>
      <c r="H536" s="118"/>
      <c r="I536" s="118"/>
      <c r="J536" s="118"/>
      <c r="K536" s="118"/>
      <c r="L536" s="118"/>
      <c r="M536" s="118"/>
      <c r="N536" s="118"/>
      <c r="O536" s="118"/>
      <c r="P536" s="118"/>
      <c r="Q536" s="118"/>
      <c r="R536" s="118"/>
    </row>
    <row r="537" spans="2:18">
      <c r="B537" s="117"/>
      <c r="C537" s="117"/>
      <c r="D537" s="117"/>
      <c r="E537" s="117"/>
      <c r="F537" s="118"/>
      <c r="G537" s="118"/>
      <c r="H537" s="118"/>
      <c r="I537" s="118"/>
      <c r="J537" s="118"/>
      <c r="K537" s="118"/>
      <c r="L537" s="118"/>
      <c r="M537" s="118"/>
      <c r="N537" s="118"/>
      <c r="O537" s="118"/>
      <c r="P537" s="118"/>
      <c r="Q537" s="118"/>
      <c r="R537" s="118"/>
    </row>
    <row r="538" spans="2:18">
      <c r="B538" s="117"/>
      <c r="C538" s="117"/>
      <c r="D538" s="117"/>
      <c r="E538" s="117"/>
      <c r="F538" s="118"/>
      <c r="G538" s="118"/>
      <c r="H538" s="118"/>
      <c r="I538" s="118"/>
      <c r="J538" s="118"/>
      <c r="K538" s="118"/>
      <c r="L538" s="118"/>
      <c r="M538" s="118"/>
      <c r="N538" s="118"/>
      <c r="O538" s="118"/>
      <c r="P538" s="118"/>
      <c r="Q538" s="118"/>
      <c r="R538" s="118"/>
    </row>
    <row r="539" spans="2:18">
      <c r="B539" s="117"/>
      <c r="C539" s="117"/>
      <c r="D539" s="117"/>
      <c r="E539" s="117"/>
      <c r="F539" s="118"/>
      <c r="G539" s="118"/>
      <c r="H539" s="118"/>
      <c r="I539" s="118"/>
      <c r="J539" s="118"/>
      <c r="K539" s="118"/>
      <c r="L539" s="118"/>
      <c r="M539" s="118"/>
      <c r="N539" s="118"/>
      <c r="O539" s="118"/>
      <c r="P539" s="118"/>
      <c r="Q539" s="118"/>
      <c r="R539" s="118"/>
    </row>
    <row r="540" spans="2:18">
      <c r="B540" s="117"/>
      <c r="C540" s="117"/>
      <c r="D540" s="117"/>
      <c r="E540" s="117"/>
      <c r="F540" s="118"/>
      <c r="G540" s="118"/>
      <c r="H540" s="118"/>
      <c r="I540" s="118"/>
      <c r="J540" s="118"/>
      <c r="K540" s="118"/>
      <c r="L540" s="118"/>
      <c r="M540" s="118"/>
      <c r="N540" s="118"/>
      <c r="O540" s="118"/>
      <c r="P540" s="118"/>
      <c r="Q540" s="118"/>
      <c r="R540" s="118"/>
    </row>
    <row r="541" spans="2:18">
      <c r="B541" s="117"/>
      <c r="C541" s="117"/>
      <c r="D541" s="117"/>
      <c r="E541" s="117"/>
      <c r="F541" s="118"/>
      <c r="G541" s="118"/>
      <c r="H541" s="118"/>
      <c r="I541" s="118"/>
      <c r="J541" s="118"/>
      <c r="K541" s="118"/>
      <c r="L541" s="118"/>
      <c r="M541" s="118"/>
      <c r="N541" s="118"/>
      <c r="O541" s="118"/>
      <c r="P541" s="118"/>
      <c r="Q541" s="118"/>
      <c r="R541" s="118"/>
    </row>
    <row r="542" spans="2:18">
      <c r="B542" s="117"/>
      <c r="C542" s="117"/>
      <c r="D542" s="117"/>
      <c r="E542" s="117"/>
      <c r="F542" s="118"/>
      <c r="G542" s="118"/>
      <c r="H542" s="118"/>
      <c r="I542" s="118"/>
      <c r="J542" s="118"/>
      <c r="K542" s="118"/>
      <c r="L542" s="118"/>
      <c r="M542" s="118"/>
      <c r="N542" s="118"/>
      <c r="O542" s="118"/>
      <c r="P542" s="118"/>
      <c r="Q542" s="118"/>
      <c r="R542" s="118"/>
    </row>
    <row r="543" spans="2:18">
      <c r="B543" s="117"/>
      <c r="C543" s="117"/>
      <c r="D543" s="117"/>
      <c r="E543" s="117"/>
      <c r="F543" s="118"/>
      <c r="G543" s="118"/>
      <c r="H543" s="118"/>
      <c r="I543" s="118"/>
      <c r="J543" s="118"/>
      <c r="K543" s="118"/>
      <c r="L543" s="118"/>
      <c r="M543" s="118"/>
      <c r="N543" s="118"/>
      <c r="O543" s="118"/>
      <c r="P543" s="118"/>
      <c r="Q543" s="118"/>
      <c r="R543" s="118"/>
    </row>
    <row r="544" spans="2:18">
      <c r="B544" s="117"/>
      <c r="C544" s="117"/>
      <c r="D544" s="117"/>
      <c r="E544" s="117"/>
      <c r="F544" s="118"/>
      <c r="G544" s="118"/>
      <c r="H544" s="118"/>
      <c r="I544" s="118"/>
      <c r="J544" s="118"/>
      <c r="K544" s="118"/>
      <c r="L544" s="118"/>
      <c r="M544" s="118"/>
      <c r="N544" s="118"/>
      <c r="O544" s="118"/>
      <c r="P544" s="118"/>
      <c r="Q544" s="118"/>
      <c r="R544" s="118"/>
    </row>
    <row r="545" spans="2:18">
      <c r="B545" s="117"/>
      <c r="C545" s="117"/>
      <c r="D545" s="117"/>
      <c r="E545" s="117"/>
      <c r="F545" s="118"/>
      <c r="G545" s="118"/>
      <c r="H545" s="118"/>
      <c r="I545" s="118"/>
      <c r="J545" s="118"/>
      <c r="K545" s="118"/>
      <c r="L545" s="118"/>
      <c r="M545" s="118"/>
      <c r="N545" s="118"/>
      <c r="O545" s="118"/>
      <c r="P545" s="118"/>
      <c r="Q545" s="118"/>
      <c r="R545" s="118"/>
    </row>
    <row r="546" spans="2:18">
      <c r="B546" s="117"/>
      <c r="C546" s="117"/>
      <c r="D546" s="117"/>
      <c r="E546" s="117"/>
      <c r="F546" s="118"/>
      <c r="G546" s="118"/>
      <c r="H546" s="118"/>
      <c r="I546" s="118"/>
      <c r="J546" s="118"/>
      <c r="K546" s="118"/>
      <c r="L546" s="118"/>
      <c r="M546" s="118"/>
      <c r="N546" s="118"/>
      <c r="O546" s="118"/>
      <c r="P546" s="118"/>
      <c r="Q546" s="118"/>
      <c r="R546" s="118"/>
    </row>
    <row r="547" spans="2:18">
      <c r="B547" s="117"/>
      <c r="C547" s="117"/>
      <c r="D547" s="117"/>
      <c r="E547" s="117"/>
      <c r="F547" s="118"/>
      <c r="G547" s="118"/>
      <c r="H547" s="118"/>
      <c r="I547" s="118"/>
      <c r="J547" s="118"/>
      <c r="K547" s="118"/>
      <c r="L547" s="118"/>
      <c r="M547" s="118"/>
      <c r="N547" s="118"/>
      <c r="O547" s="118"/>
      <c r="P547" s="118"/>
      <c r="Q547" s="118"/>
      <c r="R547" s="118"/>
    </row>
    <row r="548" spans="2:18">
      <c r="B548" s="117"/>
      <c r="C548" s="117"/>
      <c r="D548" s="117"/>
      <c r="E548" s="117"/>
      <c r="F548" s="118"/>
      <c r="G548" s="118"/>
      <c r="H548" s="118"/>
      <c r="I548" s="118"/>
      <c r="J548" s="118"/>
      <c r="K548" s="118"/>
      <c r="L548" s="118"/>
      <c r="M548" s="118"/>
      <c r="N548" s="118"/>
      <c r="O548" s="118"/>
      <c r="P548" s="118"/>
      <c r="Q548" s="118"/>
      <c r="R548" s="118"/>
    </row>
    <row r="549" spans="2:18">
      <c r="B549" s="117"/>
      <c r="C549" s="117"/>
      <c r="D549" s="117"/>
      <c r="E549" s="117"/>
      <c r="F549" s="118"/>
      <c r="G549" s="118"/>
      <c r="H549" s="118"/>
      <c r="I549" s="118"/>
      <c r="J549" s="118"/>
      <c r="K549" s="118"/>
      <c r="L549" s="118"/>
      <c r="M549" s="118"/>
      <c r="N549" s="118"/>
      <c r="O549" s="118"/>
      <c r="P549" s="118"/>
      <c r="Q549" s="118"/>
      <c r="R549" s="118"/>
    </row>
    <row r="550" spans="2:18">
      <c r="B550" s="117"/>
      <c r="C550" s="117"/>
      <c r="D550" s="117"/>
      <c r="E550" s="117"/>
      <c r="F550" s="118"/>
      <c r="G550" s="118"/>
      <c r="H550" s="118"/>
      <c r="I550" s="118"/>
      <c r="J550" s="118"/>
      <c r="K550" s="118"/>
      <c r="L550" s="118"/>
      <c r="M550" s="118"/>
      <c r="N550" s="118"/>
      <c r="O550" s="118"/>
      <c r="P550" s="118"/>
      <c r="Q550" s="118"/>
      <c r="R550" s="118"/>
    </row>
    <row r="551" spans="2:18">
      <c r="B551" s="117"/>
      <c r="C551" s="117"/>
      <c r="D551" s="117"/>
      <c r="E551" s="117"/>
      <c r="F551" s="118"/>
      <c r="G551" s="118"/>
      <c r="H551" s="118"/>
      <c r="I551" s="118"/>
      <c r="J551" s="118"/>
      <c r="K551" s="118"/>
      <c r="L551" s="118"/>
      <c r="M551" s="118"/>
      <c r="N551" s="118"/>
      <c r="O551" s="118"/>
      <c r="P551" s="118"/>
      <c r="Q551" s="118"/>
      <c r="R551" s="118"/>
    </row>
    <row r="552" spans="2:18">
      <c r="B552" s="117"/>
      <c r="C552" s="117"/>
      <c r="D552" s="117"/>
      <c r="E552" s="117"/>
      <c r="F552" s="118"/>
      <c r="G552" s="118"/>
      <c r="H552" s="118"/>
      <c r="I552" s="118"/>
      <c r="J552" s="118"/>
      <c r="K552" s="118"/>
      <c r="L552" s="118"/>
      <c r="M552" s="118"/>
      <c r="N552" s="118"/>
      <c r="O552" s="118"/>
      <c r="P552" s="118"/>
      <c r="Q552" s="118"/>
      <c r="R552" s="118"/>
    </row>
    <row r="553" spans="2:18">
      <c r="B553" s="117"/>
      <c r="C553" s="117"/>
      <c r="D553" s="117"/>
      <c r="E553" s="117"/>
      <c r="F553" s="118"/>
      <c r="G553" s="118"/>
      <c r="H553" s="118"/>
      <c r="I553" s="118"/>
      <c r="J553" s="118"/>
      <c r="K553" s="118"/>
      <c r="L553" s="118"/>
      <c r="M553" s="118"/>
      <c r="N553" s="118"/>
      <c r="O553" s="118"/>
      <c r="P553" s="118"/>
      <c r="Q553" s="118"/>
      <c r="R553" s="118"/>
    </row>
    <row r="554" spans="2:18">
      <c r="B554" s="117"/>
      <c r="C554" s="117"/>
      <c r="D554" s="117"/>
      <c r="E554" s="117"/>
      <c r="F554" s="118"/>
      <c r="G554" s="118"/>
      <c r="H554" s="118"/>
      <c r="I554" s="118"/>
      <c r="J554" s="118"/>
      <c r="K554" s="118"/>
      <c r="L554" s="118"/>
      <c r="M554" s="118"/>
      <c r="N554" s="118"/>
      <c r="O554" s="118"/>
      <c r="P554" s="118"/>
      <c r="Q554" s="118"/>
      <c r="R554" s="118"/>
    </row>
    <row r="555" spans="2:18">
      <c r="B555" s="117"/>
      <c r="C555" s="117"/>
      <c r="D555" s="117"/>
      <c r="E555" s="117"/>
      <c r="F555" s="118"/>
      <c r="G555" s="118"/>
      <c r="H555" s="118"/>
      <c r="I555" s="118"/>
      <c r="J555" s="118"/>
      <c r="K555" s="118"/>
      <c r="L555" s="118"/>
      <c r="M555" s="118"/>
      <c r="N555" s="118"/>
      <c r="O555" s="118"/>
      <c r="P555" s="118"/>
      <c r="Q555" s="118"/>
      <c r="R555" s="118"/>
    </row>
    <row r="556" spans="2:18">
      <c r="B556" s="117"/>
      <c r="C556" s="117"/>
      <c r="D556" s="117"/>
      <c r="E556" s="117"/>
      <c r="F556" s="118"/>
      <c r="G556" s="118"/>
      <c r="H556" s="118"/>
      <c r="I556" s="118"/>
      <c r="J556" s="118"/>
      <c r="K556" s="118"/>
      <c r="L556" s="118"/>
      <c r="M556" s="118"/>
      <c r="N556" s="118"/>
      <c r="O556" s="118"/>
      <c r="P556" s="118"/>
      <c r="Q556" s="118"/>
      <c r="R556" s="118"/>
    </row>
    <row r="557" spans="2:18">
      <c r="B557" s="117"/>
      <c r="C557" s="117"/>
      <c r="D557" s="117"/>
      <c r="E557" s="117"/>
      <c r="F557" s="118"/>
      <c r="G557" s="118"/>
      <c r="H557" s="118"/>
      <c r="I557" s="118"/>
      <c r="J557" s="118"/>
      <c r="K557" s="118"/>
      <c r="L557" s="118"/>
      <c r="M557" s="118"/>
      <c r="N557" s="118"/>
      <c r="O557" s="118"/>
      <c r="P557" s="118"/>
      <c r="Q557" s="118"/>
      <c r="R557" s="118"/>
    </row>
    <row r="558" spans="2:18">
      <c r="B558" s="117"/>
      <c r="C558" s="117"/>
      <c r="D558" s="117"/>
      <c r="E558" s="117"/>
      <c r="F558" s="118"/>
      <c r="G558" s="118"/>
      <c r="H558" s="118"/>
      <c r="I558" s="118"/>
      <c r="J558" s="118"/>
      <c r="K558" s="118"/>
      <c r="L558" s="118"/>
      <c r="M558" s="118"/>
      <c r="N558" s="118"/>
      <c r="O558" s="118"/>
      <c r="P558" s="118"/>
      <c r="Q558" s="118"/>
      <c r="R558" s="118"/>
    </row>
    <row r="559" spans="2:18">
      <c r="B559" s="117"/>
      <c r="C559" s="117"/>
      <c r="D559" s="117"/>
      <c r="E559" s="117"/>
      <c r="F559" s="118"/>
      <c r="G559" s="118"/>
      <c r="H559" s="118"/>
      <c r="I559" s="118"/>
      <c r="J559" s="118"/>
      <c r="K559" s="118"/>
      <c r="L559" s="118"/>
      <c r="M559" s="118"/>
      <c r="N559" s="118"/>
      <c r="O559" s="118"/>
      <c r="P559" s="118"/>
      <c r="Q559" s="118"/>
      <c r="R559" s="118"/>
    </row>
    <row r="560" spans="2:18">
      <c r="B560" s="117"/>
      <c r="C560" s="117"/>
      <c r="D560" s="117"/>
      <c r="E560" s="117"/>
      <c r="F560" s="118"/>
      <c r="G560" s="118"/>
      <c r="H560" s="118"/>
      <c r="I560" s="118"/>
      <c r="J560" s="118"/>
      <c r="K560" s="118"/>
      <c r="L560" s="118"/>
      <c r="M560" s="118"/>
      <c r="N560" s="118"/>
      <c r="O560" s="118"/>
      <c r="P560" s="118"/>
      <c r="Q560" s="118"/>
      <c r="R560" s="118"/>
    </row>
    <row r="561" spans="2:18">
      <c r="B561" s="117"/>
      <c r="C561" s="117"/>
      <c r="D561" s="117"/>
      <c r="E561" s="117"/>
      <c r="F561" s="118"/>
      <c r="G561" s="118"/>
      <c r="H561" s="118"/>
      <c r="I561" s="118"/>
      <c r="J561" s="118"/>
      <c r="K561" s="118"/>
      <c r="L561" s="118"/>
      <c r="M561" s="118"/>
      <c r="N561" s="118"/>
      <c r="O561" s="118"/>
      <c r="P561" s="118"/>
      <c r="Q561" s="118"/>
      <c r="R561" s="118"/>
    </row>
    <row r="562" spans="2:18">
      <c r="B562" s="117"/>
      <c r="C562" s="117"/>
      <c r="D562" s="117"/>
      <c r="E562" s="117"/>
      <c r="F562" s="118"/>
      <c r="G562" s="118"/>
      <c r="H562" s="118"/>
      <c r="I562" s="118"/>
      <c r="J562" s="118"/>
      <c r="K562" s="118"/>
      <c r="L562" s="118"/>
      <c r="M562" s="118"/>
      <c r="N562" s="118"/>
      <c r="O562" s="118"/>
      <c r="P562" s="118"/>
      <c r="Q562" s="118"/>
      <c r="R562" s="118"/>
    </row>
    <row r="563" spans="2:18">
      <c r="B563" s="117"/>
      <c r="C563" s="117"/>
      <c r="D563" s="117"/>
      <c r="E563" s="117"/>
      <c r="F563" s="118"/>
      <c r="G563" s="118"/>
      <c r="H563" s="118"/>
      <c r="I563" s="118"/>
      <c r="J563" s="118"/>
      <c r="K563" s="118"/>
      <c r="L563" s="118"/>
      <c r="M563" s="118"/>
      <c r="N563" s="118"/>
      <c r="O563" s="118"/>
      <c r="P563" s="118"/>
      <c r="Q563" s="118"/>
      <c r="R563" s="118"/>
    </row>
    <row r="564" spans="2:18">
      <c r="B564" s="117"/>
      <c r="C564" s="117"/>
      <c r="D564" s="117"/>
      <c r="E564" s="117"/>
      <c r="F564" s="118"/>
      <c r="G564" s="118"/>
      <c r="H564" s="118"/>
      <c r="I564" s="118"/>
      <c r="J564" s="118"/>
      <c r="K564" s="118"/>
      <c r="L564" s="118"/>
      <c r="M564" s="118"/>
      <c r="N564" s="118"/>
      <c r="O564" s="118"/>
      <c r="P564" s="118"/>
      <c r="Q564" s="118"/>
      <c r="R564" s="118"/>
    </row>
    <row r="565" spans="2:18">
      <c r="B565" s="117"/>
      <c r="C565" s="117"/>
      <c r="D565" s="117"/>
      <c r="E565" s="117"/>
      <c r="F565" s="118"/>
      <c r="G565" s="118"/>
      <c r="H565" s="118"/>
      <c r="I565" s="118"/>
      <c r="J565" s="118"/>
      <c r="K565" s="118"/>
      <c r="L565" s="118"/>
      <c r="M565" s="118"/>
      <c r="N565" s="118"/>
      <c r="O565" s="118"/>
      <c r="P565" s="118"/>
      <c r="Q565" s="118"/>
      <c r="R565" s="118"/>
    </row>
    <row r="566" spans="2:18">
      <c r="B566" s="117"/>
      <c r="C566" s="117"/>
      <c r="D566" s="117"/>
      <c r="E566" s="117"/>
      <c r="F566" s="118"/>
      <c r="G566" s="118"/>
      <c r="H566" s="118"/>
      <c r="I566" s="118"/>
      <c r="J566" s="118"/>
      <c r="K566" s="118"/>
      <c r="L566" s="118"/>
      <c r="M566" s="118"/>
      <c r="N566" s="118"/>
      <c r="O566" s="118"/>
      <c r="P566" s="118"/>
      <c r="Q566" s="118"/>
      <c r="R566" s="118"/>
    </row>
    <row r="567" spans="2:18">
      <c r="B567" s="117"/>
      <c r="C567" s="117"/>
      <c r="D567" s="117"/>
      <c r="E567" s="117"/>
      <c r="F567" s="118"/>
      <c r="G567" s="118"/>
      <c r="H567" s="118"/>
      <c r="I567" s="118"/>
      <c r="J567" s="118"/>
      <c r="K567" s="118"/>
      <c r="L567" s="118"/>
      <c r="M567" s="118"/>
      <c r="N567" s="118"/>
      <c r="O567" s="118"/>
      <c r="P567" s="118"/>
      <c r="Q567" s="118"/>
      <c r="R567" s="118"/>
    </row>
    <row r="568" spans="2:18">
      <c r="B568" s="117"/>
      <c r="C568" s="117"/>
      <c r="D568" s="117"/>
      <c r="E568" s="117"/>
      <c r="F568" s="118"/>
      <c r="G568" s="118"/>
      <c r="H568" s="118"/>
      <c r="I568" s="118"/>
      <c r="J568" s="118"/>
      <c r="K568" s="118"/>
      <c r="L568" s="118"/>
      <c r="M568" s="118"/>
      <c r="N568" s="118"/>
      <c r="O568" s="118"/>
      <c r="P568" s="118"/>
      <c r="Q568" s="118"/>
      <c r="R568" s="118"/>
    </row>
    <row r="569" spans="2:18">
      <c r="B569" s="117"/>
      <c r="C569" s="117"/>
      <c r="D569" s="117"/>
      <c r="E569" s="117"/>
      <c r="F569" s="118"/>
      <c r="G569" s="118"/>
      <c r="H569" s="118"/>
      <c r="I569" s="118"/>
      <c r="J569" s="118"/>
      <c r="K569" s="118"/>
      <c r="L569" s="118"/>
      <c r="M569" s="118"/>
      <c r="N569" s="118"/>
      <c r="O569" s="118"/>
      <c r="P569" s="118"/>
      <c r="Q569" s="118"/>
      <c r="R569" s="118"/>
    </row>
    <row r="570" spans="2:18">
      <c r="B570" s="117"/>
      <c r="C570" s="117"/>
      <c r="D570" s="117"/>
      <c r="E570" s="117"/>
      <c r="F570" s="118"/>
      <c r="G570" s="118"/>
      <c r="H570" s="118"/>
      <c r="I570" s="118"/>
      <c r="J570" s="118"/>
      <c r="K570" s="118"/>
      <c r="L570" s="118"/>
      <c r="M570" s="118"/>
      <c r="N570" s="118"/>
      <c r="O570" s="118"/>
      <c r="P570" s="118"/>
      <c r="Q570" s="118"/>
      <c r="R570" s="118"/>
    </row>
    <row r="571" spans="2:18">
      <c r="B571" s="117"/>
      <c r="C571" s="117"/>
      <c r="D571" s="117"/>
      <c r="E571" s="117"/>
      <c r="F571" s="118"/>
      <c r="G571" s="118"/>
      <c r="H571" s="118"/>
      <c r="I571" s="118"/>
      <c r="J571" s="118"/>
      <c r="K571" s="118"/>
      <c r="L571" s="118"/>
      <c r="M571" s="118"/>
      <c r="N571" s="118"/>
      <c r="O571" s="118"/>
      <c r="P571" s="118"/>
      <c r="Q571" s="118"/>
      <c r="R571" s="118"/>
    </row>
    <row r="572" spans="2:18">
      <c r="B572" s="117"/>
      <c r="C572" s="117"/>
      <c r="D572" s="117"/>
      <c r="E572" s="117"/>
      <c r="F572" s="118"/>
      <c r="G572" s="118"/>
      <c r="H572" s="118"/>
      <c r="I572" s="118"/>
      <c r="J572" s="118"/>
      <c r="K572" s="118"/>
      <c r="L572" s="118"/>
      <c r="M572" s="118"/>
      <c r="N572" s="118"/>
      <c r="O572" s="118"/>
      <c r="P572" s="118"/>
      <c r="Q572" s="118"/>
      <c r="R572" s="118"/>
    </row>
    <row r="573" spans="2:18">
      <c r="B573" s="117"/>
      <c r="C573" s="117"/>
      <c r="D573" s="117"/>
      <c r="E573" s="117"/>
      <c r="F573" s="118"/>
      <c r="G573" s="118"/>
      <c r="H573" s="118"/>
      <c r="I573" s="118"/>
      <c r="J573" s="118"/>
      <c r="K573" s="118"/>
      <c r="L573" s="118"/>
      <c r="M573" s="118"/>
      <c r="N573" s="118"/>
      <c r="O573" s="118"/>
      <c r="P573" s="118"/>
      <c r="Q573" s="118"/>
      <c r="R573" s="118"/>
    </row>
    <row r="574" spans="2:18">
      <c r="B574" s="117"/>
      <c r="C574" s="117"/>
      <c r="D574" s="117"/>
      <c r="E574" s="117"/>
      <c r="F574" s="118"/>
      <c r="G574" s="118"/>
      <c r="H574" s="118"/>
      <c r="I574" s="118"/>
      <c r="J574" s="118"/>
      <c r="K574" s="118"/>
      <c r="L574" s="118"/>
      <c r="M574" s="118"/>
      <c r="N574" s="118"/>
      <c r="O574" s="118"/>
      <c r="P574" s="118"/>
      <c r="Q574" s="118"/>
      <c r="R574" s="118"/>
    </row>
    <row r="575" spans="2:18">
      <c r="B575" s="117"/>
      <c r="C575" s="117"/>
      <c r="D575" s="117"/>
      <c r="E575" s="117"/>
      <c r="F575" s="118"/>
      <c r="G575" s="118"/>
      <c r="H575" s="118"/>
      <c r="I575" s="118"/>
      <c r="J575" s="118"/>
      <c r="K575" s="118"/>
      <c r="L575" s="118"/>
      <c r="M575" s="118"/>
      <c r="N575" s="118"/>
      <c r="O575" s="118"/>
      <c r="P575" s="118"/>
      <c r="Q575" s="118"/>
      <c r="R575" s="118"/>
    </row>
    <row r="576" spans="2:18">
      <c r="B576" s="117"/>
      <c r="C576" s="117"/>
      <c r="D576" s="117"/>
      <c r="E576" s="117"/>
      <c r="F576" s="118"/>
      <c r="G576" s="118"/>
      <c r="H576" s="118"/>
      <c r="I576" s="118"/>
      <c r="J576" s="118"/>
      <c r="K576" s="118"/>
      <c r="L576" s="118"/>
      <c r="M576" s="118"/>
      <c r="N576" s="118"/>
      <c r="O576" s="118"/>
      <c r="P576" s="118"/>
      <c r="Q576" s="118"/>
      <c r="R576" s="118"/>
    </row>
    <row r="577" spans="2:18">
      <c r="B577" s="117"/>
      <c r="C577" s="117"/>
      <c r="D577" s="117"/>
      <c r="E577" s="117"/>
      <c r="F577" s="118"/>
      <c r="G577" s="118"/>
      <c r="H577" s="118"/>
      <c r="I577" s="118"/>
      <c r="J577" s="118"/>
      <c r="K577" s="118"/>
      <c r="L577" s="118"/>
      <c r="M577" s="118"/>
      <c r="N577" s="118"/>
      <c r="O577" s="118"/>
      <c r="P577" s="118"/>
      <c r="Q577" s="118"/>
      <c r="R577" s="118"/>
    </row>
    <row r="578" spans="2:18">
      <c r="B578" s="117"/>
      <c r="C578" s="117"/>
      <c r="D578" s="117"/>
      <c r="E578" s="117"/>
      <c r="F578" s="118"/>
      <c r="G578" s="118"/>
      <c r="H578" s="118"/>
      <c r="I578" s="118"/>
      <c r="J578" s="118"/>
      <c r="K578" s="118"/>
      <c r="L578" s="118"/>
      <c r="M578" s="118"/>
      <c r="N578" s="118"/>
      <c r="O578" s="118"/>
      <c r="P578" s="118"/>
      <c r="Q578" s="118"/>
      <c r="R578" s="118"/>
    </row>
    <row r="579" spans="2:18">
      <c r="B579" s="117"/>
      <c r="C579" s="117"/>
      <c r="D579" s="117"/>
      <c r="E579" s="117"/>
      <c r="F579" s="118"/>
      <c r="G579" s="118"/>
      <c r="H579" s="118"/>
      <c r="I579" s="118"/>
      <c r="J579" s="118"/>
      <c r="K579" s="118"/>
      <c r="L579" s="118"/>
      <c r="M579" s="118"/>
      <c r="N579" s="118"/>
      <c r="O579" s="118"/>
      <c r="P579" s="118"/>
      <c r="Q579" s="118"/>
      <c r="R579" s="118"/>
    </row>
    <row r="580" spans="2:18">
      <c r="B580" s="117"/>
      <c r="C580" s="117"/>
      <c r="D580" s="117"/>
      <c r="E580" s="117"/>
      <c r="F580" s="118"/>
      <c r="G580" s="118"/>
      <c r="H580" s="118"/>
      <c r="I580" s="118"/>
      <c r="J580" s="118"/>
      <c r="K580" s="118"/>
      <c r="L580" s="118"/>
      <c r="M580" s="118"/>
      <c r="N580" s="118"/>
      <c r="O580" s="118"/>
      <c r="P580" s="118"/>
      <c r="Q580" s="118"/>
      <c r="R580" s="118"/>
    </row>
    <row r="581" spans="2:18">
      <c r="B581" s="117"/>
      <c r="C581" s="117"/>
      <c r="D581" s="117"/>
      <c r="E581" s="117"/>
      <c r="F581" s="118"/>
      <c r="G581" s="118"/>
      <c r="H581" s="118"/>
      <c r="I581" s="118"/>
      <c r="J581" s="118"/>
      <c r="K581" s="118"/>
      <c r="L581" s="118"/>
      <c r="M581" s="118"/>
      <c r="N581" s="118"/>
      <c r="O581" s="118"/>
      <c r="P581" s="118"/>
      <c r="Q581" s="118"/>
      <c r="R581" s="118"/>
    </row>
    <row r="582" spans="2:18">
      <c r="B582" s="117"/>
      <c r="C582" s="117"/>
      <c r="D582" s="117"/>
      <c r="E582" s="117"/>
      <c r="F582" s="118"/>
      <c r="G582" s="118"/>
      <c r="H582" s="118"/>
      <c r="I582" s="118"/>
      <c r="J582" s="118"/>
      <c r="K582" s="118"/>
      <c r="L582" s="118"/>
      <c r="M582" s="118"/>
      <c r="N582" s="118"/>
      <c r="O582" s="118"/>
      <c r="P582" s="118"/>
      <c r="Q582" s="118"/>
      <c r="R582" s="118"/>
    </row>
    <row r="583" spans="2:18">
      <c r="B583" s="117"/>
      <c r="C583" s="117"/>
      <c r="D583" s="117"/>
      <c r="E583" s="117"/>
      <c r="F583" s="118"/>
      <c r="G583" s="118"/>
      <c r="H583" s="118"/>
      <c r="I583" s="118"/>
      <c r="J583" s="118"/>
      <c r="K583" s="118"/>
      <c r="L583" s="118"/>
      <c r="M583" s="118"/>
      <c r="N583" s="118"/>
      <c r="O583" s="118"/>
      <c r="P583" s="118"/>
      <c r="Q583" s="118"/>
      <c r="R583" s="118"/>
    </row>
    <row r="584" spans="2:18">
      <c r="B584" s="117"/>
      <c r="C584" s="117"/>
      <c r="D584" s="117"/>
      <c r="E584" s="117"/>
      <c r="F584" s="118"/>
      <c r="G584" s="118"/>
      <c r="H584" s="118"/>
      <c r="I584" s="118"/>
      <c r="J584" s="118"/>
      <c r="K584" s="118"/>
      <c r="L584" s="118"/>
      <c r="M584" s="118"/>
      <c r="N584" s="118"/>
      <c r="O584" s="118"/>
      <c r="P584" s="118"/>
      <c r="Q584" s="118"/>
      <c r="R584" s="118"/>
    </row>
    <row r="585" spans="2:18">
      <c r="B585" s="117"/>
      <c r="C585" s="117"/>
      <c r="D585" s="117"/>
      <c r="E585" s="117"/>
      <c r="F585" s="118"/>
      <c r="G585" s="118"/>
      <c r="H585" s="118"/>
      <c r="I585" s="118"/>
      <c r="J585" s="118"/>
      <c r="K585" s="118"/>
      <c r="L585" s="118"/>
      <c r="M585" s="118"/>
      <c r="N585" s="118"/>
      <c r="O585" s="118"/>
      <c r="P585" s="118"/>
      <c r="Q585" s="118"/>
      <c r="R585" s="118"/>
    </row>
    <row r="586" spans="2:18">
      <c r="B586" s="117"/>
      <c r="C586" s="117"/>
      <c r="D586" s="117"/>
      <c r="E586" s="117"/>
      <c r="F586" s="118"/>
      <c r="G586" s="118"/>
      <c r="H586" s="118"/>
      <c r="I586" s="118"/>
      <c r="J586" s="118"/>
      <c r="K586" s="118"/>
      <c r="L586" s="118"/>
      <c r="M586" s="118"/>
      <c r="N586" s="118"/>
      <c r="O586" s="118"/>
      <c r="P586" s="118"/>
      <c r="Q586" s="118"/>
      <c r="R586" s="118"/>
    </row>
    <row r="587" spans="2:18">
      <c r="B587" s="117"/>
      <c r="C587" s="117"/>
      <c r="D587" s="117"/>
      <c r="E587" s="117"/>
      <c r="F587" s="118"/>
      <c r="G587" s="118"/>
      <c r="H587" s="118"/>
      <c r="I587" s="118"/>
      <c r="J587" s="118"/>
      <c r="K587" s="118"/>
      <c r="L587" s="118"/>
      <c r="M587" s="118"/>
      <c r="N587" s="118"/>
      <c r="O587" s="118"/>
      <c r="P587" s="118"/>
      <c r="Q587" s="118"/>
      <c r="R587" s="118"/>
    </row>
    <row r="588" spans="2:18">
      <c r="B588" s="117"/>
      <c r="C588" s="117"/>
      <c r="D588" s="117"/>
      <c r="E588" s="117"/>
      <c r="F588" s="118"/>
      <c r="G588" s="118"/>
      <c r="H588" s="118"/>
      <c r="I588" s="118"/>
      <c r="J588" s="118"/>
      <c r="K588" s="118"/>
      <c r="L588" s="118"/>
      <c r="M588" s="118"/>
      <c r="N588" s="118"/>
      <c r="O588" s="118"/>
      <c r="P588" s="118"/>
      <c r="Q588" s="118"/>
      <c r="R588" s="118"/>
    </row>
    <row r="589" spans="2:18">
      <c r="B589" s="117"/>
      <c r="C589" s="117"/>
      <c r="D589" s="117"/>
      <c r="E589" s="117"/>
      <c r="F589" s="118"/>
      <c r="G589" s="118"/>
      <c r="H589" s="118"/>
      <c r="I589" s="118"/>
      <c r="J589" s="118"/>
      <c r="K589" s="118"/>
      <c r="L589" s="118"/>
      <c r="M589" s="118"/>
      <c r="N589" s="118"/>
      <c r="O589" s="118"/>
      <c r="P589" s="118"/>
      <c r="Q589" s="118"/>
      <c r="R589" s="118"/>
    </row>
    <row r="590" spans="2:18">
      <c r="B590" s="117"/>
      <c r="C590" s="117"/>
      <c r="D590" s="117"/>
      <c r="E590" s="117"/>
      <c r="F590" s="118"/>
      <c r="G590" s="118"/>
      <c r="H590" s="118"/>
      <c r="I590" s="118"/>
      <c r="J590" s="118"/>
      <c r="K590" s="118"/>
      <c r="L590" s="118"/>
      <c r="M590" s="118"/>
      <c r="N590" s="118"/>
      <c r="O590" s="118"/>
      <c r="P590" s="118"/>
      <c r="Q590" s="118"/>
      <c r="R590" s="118"/>
    </row>
    <row r="591" spans="2:18">
      <c r="B591" s="117"/>
      <c r="C591" s="117"/>
      <c r="D591" s="117"/>
      <c r="E591" s="117"/>
      <c r="F591" s="118"/>
      <c r="G591" s="118"/>
      <c r="H591" s="118"/>
      <c r="I591" s="118"/>
      <c r="J591" s="118"/>
      <c r="K591" s="118"/>
      <c r="L591" s="118"/>
      <c r="M591" s="118"/>
      <c r="N591" s="118"/>
      <c r="O591" s="118"/>
      <c r="P591" s="118"/>
      <c r="Q591" s="118"/>
      <c r="R591" s="118"/>
    </row>
    <row r="592" spans="2:18">
      <c r="B592" s="117"/>
      <c r="C592" s="117"/>
      <c r="D592" s="117"/>
      <c r="E592" s="117"/>
      <c r="F592" s="118"/>
      <c r="G592" s="118"/>
      <c r="H592" s="118"/>
      <c r="I592" s="118"/>
      <c r="J592" s="118"/>
      <c r="K592" s="118"/>
      <c r="L592" s="118"/>
      <c r="M592" s="118"/>
      <c r="N592" s="118"/>
      <c r="O592" s="118"/>
      <c r="P592" s="118"/>
      <c r="Q592" s="118"/>
      <c r="R592" s="118"/>
    </row>
    <row r="593" spans="2:18">
      <c r="B593" s="117"/>
      <c r="C593" s="117"/>
      <c r="D593" s="117"/>
      <c r="E593" s="117"/>
      <c r="F593" s="118"/>
      <c r="G593" s="118"/>
      <c r="H593" s="118"/>
      <c r="I593" s="118"/>
      <c r="J593" s="118"/>
      <c r="K593" s="118"/>
      <c r="L593" s="118"/>
      <c r="M593" s="118"/>
      <c r="N593" s="118"/>
      <c r="O593" s="118"/>
      <c r="P593" s="118"/>
      <c r="Q593" s="118"/>
      <c r="R593" s="118"/>
    </row>
    <row r="594" spans="2:18">
      <c r="B594" s="117"/>
      <c r="C594" s="117"/>
      <c r="D594" s="117"/>
      <c r="E594" s="117"/>
      <c r="F594" s="118"/>
      <c r="G594" s="118"/>
      <c r="H594" s="118"/>
      <c r="I594" s="118"/>
      <c r="J594" s="118"/>
      <c r="K594" s="118"/>
      <c r="L594" s="118"/>
      <c r="M594" s="118"/>
      <c r="N594" s="118"/>
      <c r="O594" s="118"/>
      <c r="P594" s="118"/>
      <c r="Q594" s="118"/>
      <c r="R594" s="118"/>
    </row>
    <row r="595" spans="2:18">
      <c r="B595" s="117"/>
      <c r="C595" s="117"/>
      <c r="D595" s="117"/>
      <c r="E595" s="117"/>
      <c r="F595" s="118"/>
      <c r="G595" s="118"/>
      <c r="H595" s="118"/>
      <c r="I595" s="118"/>
      <c r="J595" s="118"/>
      <c r="K595" s="118"/>
      <c r="L595" s="118"/>
      <c r="M595" s="118"/>
      <c r="N595" s="118"/>
      <c r="O595" s="118"/>
      <c r="P595" s="118"/>
      <c r="Q595" s="118"/>
      <c r="R595" s="118"/>
    </row>
    <row r="596" spans="2:18">
      <c r="B596" s="117"/>
      <c r="C596" s="117"/>
      <c r="D596" s="117"/>
      <c r="E596" s="117"/>
      <c r="F596" s="118"/>
      <c r="G596" s="118"/>
      <c r="H596" s="118"/>
      <c r="I596" s="118"/>
      <c r="J596" s="118"/>
      <c r="K596" s="118"/>
      <c r="L596" s="118"/>
      <c r="M596" s="118"/>
      <c r="N596" s="118"/>
      <c r="O596" s="118"/>
      <c r="P596" s="118"/>
      <c r="Q596" s="118"/>
      <c r="R596" s="118"/>
    </row>
    <row r="597" spans="2:18">
      <c r="B597" s="117"/>
      <c r="C597" s="117"/>
      <c r="D597" s="117"/>
      <c r="E597" s="117"/>
      <c r="F597" s="118"/>
      <c r="G597" s="118"/>
      <c r="H597" s="118"/>
      <c r="I597" s="118"/>
      <c r="J597" s="118"/>
      <c r="K597" s="118"/>
      <c r="L597" s="118"/>
      <c r="M597" s="118"/>
      <c r="N597" s="118"/>
      <c r="O597" s="118"/>
      <c r="P597" s="118"/>
      <c r="Q597" s="118"/>
      <c r="R597" s="118"/>
    </row>
    <row r="598" spans="2:18">
      <c r="B598" s="117"/>
      <c r="C598" s="117"/>
      <c r="D598" s="117"/>
      <c r="E598" s="117"/>
      <c r="F598" s="118"/>
      <c r="G598" s="118"/>
      <c r="H598" s="118"/>
      <c r="I598" s="118"/>
      <c r="J598" s="118"/>
      <c r="K598" s="118"/>
      <c r="L598" s="118"/>
      <c r="M598" s="118"/>
      <c r="N598" s="118"/>
      <c r="O598" s="118"/>
      <c r="P598" s="118"/>
      <c r="Q598" s="118"/>
      <c r="R598" s="118"/>
    </row>
    <row r="599" spans="2:18">
      <c r="B599" s="117"/>
      <c r="C599" s="117"/>
      <c r="D599" s="117"/>
      <c r="E599" s="117"/>
      <c r="F599" s="118"/>
      <c r="G599" s="118"/>
      <c r="H599" s="118"/>
      <c r="I599" s="118"/>
      <c r="J599" s="118"/>
      <c r="K599" s="118"/>
      <c r="L599" s="118"/>
      <c r="M599" s="118"/>
      <c r="N599" s="118"/>
      <c r="O599" s="118"/>
      <c r="P599" s="118"/>
      <c r="Q599" s="118"/>
      <c r="R599" s="118"/>
    </row>
    <row r="600" spans="2:18">
      <c r="B600" s="117"/>
      <c r="C600" s="117"/>
      <c r="D600" s="117"/>
      <c r="E600" s="117"/>
      <c r="F600" s="118"/>
      <c r="G600" s="118"/>
      <c r="H600" s="118"/>
      <c r="I600" s="118"/>
      <c r="J600" s="118"/>
      <c r="K600" s="118"/>
      <c r="L600" s="118"/>
      <c r="M600" s="118"/>
      <c r="N600" s="118"/>
      <c r="O600" s="118"/>
      <c r="P600" s="118"/>
      <c r="Q600" s="118"/>
      <c r="R600" s="118"/>
    </row>
    <row r="601" spans="2:18">
      <c r="B601" s="117"/>
      <c r="C601" s="117"/>
      <c r="D601" s="117"/>
      <c r="E601" s="117"/>
      <c r="F601" s="118"/>
      <c r="G601" s="118"/>
      <c r="H601" s="118"/>
      <c r="I601" s="118"/>
      <c r="J601" s="118"/>
      <c r="K601" s="118"/>
      <c r="L601" s="118"/>
      <c r="M601" s="118"/>
      <c r="N601" s="118"/>
      <c r="O601" s="118"/>
      <c r="P601" s="118"/>
      <c r="Q601" s="118"/>
      <c r="R601" s="118"/>
    </row>
    <row r="602" spans="2:18">
      <c r="B602" s="117"/>
      <c r="C602" s="117"/>
      <c r="D602" s="117"/>
      <c r="E602" s="117"/>
      <c r="F602" s="118"/>
      <c r="G602" s="118"/>
      <c r="H602" s="118"/>
      <c r="I602" s="118"/>
      <c r="J602" s="118"/>
      <c r="K602" s="118"/>
      <c r="L602" s="118"/>
      <c r="M602" s="118"/>
      <c r="N602" s="118"/>
      <c r="O602" s="118"/>
      <c r="P602" s="118"/>
      <c r="Q602" s="118"/>
      <c r="R602" s="118"/>
    </row>
    <row r="603" spans="2:18">
      <c r="B603" s="117"/>
      <c r="C603" s="117"/>
      <c r="D603" s="117"/>
      <c r="E603" s="117"/>
      <c r="F603" s="118"/>
      <c r="G603" s="118"/>
      <c r="H603" s="118"/>
      <c r="I603" s="118"/>
      <c r="J603" s="118"/>
      <c r="K603" s="118"/>
      <c r="L603" s="118"/>
      <c r="M603" s="118"/>
      <c r="N603" s="118"/>
      <c r="O603" s="118"/>
      <c r="P603" s="118"/>
      <c r="Q603" s="118"/>
      <c r="R603" s="118"/>
    </row>
    <row r="604" spans="2:18">
      <c r="B604" s="117"/>
      <c r="C604" s="117"/>
      <c r="D604" s="117"/>
      <c r="E604" s="117"/>
      <c r="F604" s="118"/>
      <c r="G604" s="118"/>
      <c r="H604" s="118"/>
      <c r="I604" s="118"/>
      <c r="J604" s="118"/>
      <c r="K604" s="118"/>
      <c r="L604" s="118"/>
      <c r="M604" s="118"/>
      <c r="N604" s="118"/>
      <c r="O604" s="118"/>
      <c r="P604" s="118"/>
      <c r="Q604" s="118"/>
      <c r="R604" s="118"/>
    </row>
    <row r="605" spans="2:18">
      <c r="B605" s="117"/>
      <c r="C605" s="117"/>
      <c r="D605" s="117"/>
      <c r="E605" s="117"/>
      <c r="F605" s="118"/>
      <c r="G605" s="118"/>
      <c r="H605" s="118"/>
      <c r="I605" s="118"/>
      <c r="J605" s="118"/>
      <c r="K605" s="118"/>
      <c r="L605" s="118"/>
      <c r="M605" s="118"/>
      <c r="N605" s="118"/>
      <c r="O605" s="118"/>
      <c r="P605" s="118"/>
      <c r="Q605" s="118"/>
      <c r="R605" s="118"/>
    </row>
    <row r="606" spans="2:18">
      <c r="B606" s="117"/>
      <c r="C606" s="117"/>
      <c r="D606" s="117"/>
      <c r="E606" s="117"/>
      <c r="F606" s="118"/>
      <c r="G606" s="118"/>
      <c r="H606" s="118"/>
      <c r="I606" s="118"/>
      <c r="J606" s="118"/>
      <c r="K606" s="118"/>
      <c r="L606" s="118"/>
      <c r="M606" s="118"/>
      <c r="N606" s="118"/>
      <c r="O606" s="118"/>
      <c r="P606" s="118"/>
      <c r="Q606" s="118"/>
      <c r="R606" s="118"/>
    </row>
    <row r="607" spans="2:18">
      <c r="B607" s="117"/>
      <c r="C607" s="117"/>
      <c r="D607" s="117"/>
      <c r="E607" s="117"/>
      <c r="F607" s="118"/>
      <c r="G607" s="118"/>
      <c r="H607" s="118"/>
      <c r="I607" s="118"/>
      <c r="J607" s="118"/>
      <c r="K607" s="118"/>
      <c r="L607" s="118"/>
      <c r="M607" s="118"/>
      <c r="N607" s="118"/>
      <c r="O607" s="118"/>
      <c r="P607" s="118"/>
      <c r="Q607" s="118"/>
      <c r="R607" s="118"/>
    </row>
    <row r="608" spans="2:18">
      <c r="B608" s="117"/>
      <c r="C608" s="117"/>
      <c r="D608" s="117"/>
      <c r="E608" s="117"/>
      <c r="F608" s="118"/>
      <c r="G608" s="118"/>
      <c r="H608" s="118"/>
      <c r="I608" s="118"/>
      <c r="J608" s="118"/>
      <c r="K608" s="118"/>
      <c r="L608" s="118"/>
      <c r="M608" s="118"/>
      <c r="N608" s="118"/>
      <c r="O608" s="118"/>
      <c r="P608" s="118"/>
      <c r="Q608" s="118"/>
      <c r="R608" s="118"/>
    </row>
    <row r="609" spans="2:18">
      <c r="B609" s="117"/>
      <c r="C609" s="117"/>
      <c r="D609" s="117"/>
      <c r="E609" s="117"/>
      <c r="F609" s="118"/>
      <c r="G609" s="118"/>
      <c r="H609" s="118"/>
      <c r="I609" s="118"/>
      <c r="J609" s="118"/>
      <c r="K609" s="118"/>
      <c r="L609" s="118"/>
      <c r="M609" s="118"/>
      <c r="N609" s="118"/>
      <c r="O609" s="118"/>
      <c r="P609" s="118"/>
      <c r="Q609" s="118"/>
      <c r="R609" s="118"/>
    </row>
    <row r="610" spans="2:18">
      <c r="B610" s="117"/>
      <c r="C610" s="117"/>
      <c r="D610" s="117"/>
      <c r="E610" s="117"/>
      <c r="F610" s="118"/>
      <c r="G610" s="118"/>
      <c r="H610" s="118"/>
      <c r="I610" s="118"/>
      <c r="J610" s="118"/>
      <c r="K610" s="118"/>
      <c r="L610" s="118"/>
      <c r="M610" s="118"/>
      <c r="N610" s="118"/>
      <c r="O610" s="118"/>
      <c r="P610" s="118"/>
      <c r="Q610" s="118"/>
      <c r="R610" s="118"/>
    </row>
    <row r="611" spans="2:18">
      <c r="B611" s="117"/>
      <c r="C611" s="117"/>
      <c r="D611" s="117"/>
      <c r="E611" s="117"/>
      <c r="F611" s="118"/>
      <c r="G611" s="118"/>
      <c r="H611" s="118"/>
      <c r="I611" s="118"/>
      <c r="J611" s="118"/>
      <c r="K611" s="118"/>
      <c r="L611" s="118"/>
      <c r="M611" s="118"/>
      <c r="N611" s="118"/>
      <c r="O611" s="118"/>
      <c r="P611" s="118"/>
      <c r="Q611" s="118"/>
      <c r="R611" s="118"/>
    </row>
    <row r="612" spans="2:18">
      <c r="B612" s="117"/>
      <c r="C612" s="117"/>
      <c r="D612" s="117"/>
      <c r="E612" s="117"/>
      <c r="F612" s="118"/>
      <c r="G612" s="118"/>
      <c r="H612" s="118"/>
      <c r="I612" s="118"/>
      <c r="J612" s="118"/>
      <c r="K612" s="118"/>
      <c r="L612" s="118"/>
      <c r="M612" s="118"/>
      <c r="N612" s="118"/>
      <c r="O612" s="118"/>
      <c r="P612" s="118"/>
      <c r="Q612" s="118"/>
      <c r="R612" s="118"/>
    </row>
    <row r="613" spans="2:18">
      <c r="B613" s="117"/>
      <c r="C613" s="117"/>
      <c r="D613" s="117"/>
      <c r="E613" s="117"/>
      <c r="F613" s="118"/>
      <c r="G613" s="118"/>
      <c r="H613" s="118"/>
      <c r="I613" s="118"/>
      <c r="J613" s="118"/>
      <c r="K613" s="118"/>
      <c r="L613" s="118"/>
      <c r="M613" s="118"/>
      <c r="N613" s="118"/>
      <c r="O613" s="118"/>
      <c r="P613" s="118"/>
      <c r="Q613" s="118"/>
      <c r="R613" s="118"/>
    </row>
    <row r="614" spans="2:18">
      <c r="B614" s="117"/>
      <c r="C614" s="117"/>
      <c r="D614" s="117"/>
      <c r="E614" s="117"/>
      <c r="F614" s="118"/>
      <c r="G614" s="118"/>
      <c r="H614" s="118"/>
      <c r="I614" s="118"/>
      <c r="J614" s="118"/>
      <c r="K614" s="118"/>
      <c r="L614" s="118"/>
      <c r="M614" s="118"/>
      <c r="N614" s="118"/>
      <c r="O614" s="118"/>
      <c r="P614" s="118"/>
      <c r="Q614" s="118"/>
      <c r="R614" s="118"/>
    </row>
    <row r="615" spans="2:18">
      <c r="B615" s="117"/>
      <c r="C615" s="117"/>
      <c r="D615" s="117"/>
      <c r="E615" s="117"/>
      <c r="F615" s="118"/>
      <c r="G615" s="118"/>
      <c r="H615" s="118"/>
      <c r="I615" s="118"/>
      <c r="J615" s="118"/>
      <c r="K615" s="118"/>
      <c r="L615" s="118"/>
      <c r="M615" s="118"/>
      <c r="N615" s="118"/>
      <c r="O615" s="118"/>
      <c r="P615" s="118"/>
      <c r="Q615" s="118"/>
      <c r="R615" s="118"/>
    </row>
    <row r="616" spans="2:18">
      <c r="B616" s="117"/>
      <c r="C616" s="117"/>
      <c r="D616" s="117"/>
      <c r="E616" s="117"/>
      <c r="F616" s="118"/>
      <c r="G616" s="118"/>
      <c r="H616" s="118"/>
      <c r="I616" s="118"/>
      <c r="J616" s="118"/>
      <c r="K616" s="118"/>
      <c r="L616" s="118"/>
      <c r="M616" s="118"/>
      <c r="N616" s="118"/>
      <c r="O616" s="118"/>
      <c r="P616" s="118"/>
      <c r="Q616" s="118"/>
      <c r="R616" s="118"/>
    </row>
    <row r="617" spans="2:18">
      <c r="B617" s="117"/>
      <c r="C617" s="117"/>
      <c r="D617" s="117"/>
      <c r="E617" s="117"/>
      <c r="F617" s="118"/>
      <c r="G617" s="118"/>
      <c r="H617" s="118"/>
      <c r="I617" s="118"/>
      <c r="J617" s="118"/>
      <c r="K617" s="118"/>
      <c r="L617" s="118"/>
      <c r="M617" s="118"/>
      <c r="N617" s="118"/>
      <c r="O617" s="118"/>
      <c r="P617" s="118"/>
      <c r="Q617" s="118"/>
      <c r="R617" s="118"/>
    </row>
    <row r="618" spans="2:18">
      <c r="B618" s="117"/>
      <c r="C618" s="117"/>
      <c r="D618" s="117"/>
      <c r="E618" s="117"/>
      <c r="F618" s="118"/>
      <c r="G618" s="118"/>
      <c r="H618" s="118"/>
      <c r="I618" s="118"/>
      <c r="J618" s="118"/>
      <c r="K618" s="118"/>
      <c r="L618" s="118"/>
      <c r="M618" s="118"/>
      <c r="N618" s="118"/>
      <c r="O618" s="118"/>
      <c r="P618" s="118"/>
      <c r="Q618" s="118"/>
      <c r="R618" s="118"/>
    </row>
    <row r="619" spans="2:18">
      <c r="B619" s="117"/>
      <c r="C619" s="117"/>
      <c r="D619" s="117"/>
      <c r="E619" s="117"/>
      <c r="F619" s="118"/>
      <c r="G619" s="118"/>
      <c r="H619" s="118"/>
      <c r="I619" s="118"/>
      <c r="J619" s="118"/>
      <c r="K619" s="118"/>
      <c r="L619" s="118"/>
      <c r="M619" s="118"/>
      <c r="N619" s="118"/>
      <c r="O619" s="118"/>
      <c r="P619" s="118"/>
      <c r="Q619" s="118"/>
      <c r="R619" s="118"/>
    </row>
    <row r="620" spans="2:18">
      <c r="B620" s="117"/>
      <c r="C620" s="117"/>
      <c r="D620" s="117"/>
      <c r="E620" s="117"/>
      <c r="F620" s="118"/>
      <c r="G620" s="118"/>
      <c r="H620" s="118"/>
      <c r="I620" s="118"/>
      <c r="J620" s="118"/>
      <c r="K620" s="118"/>
      <c r="L620" s="118"/>
      <c r="M620" s="118"/>
      <c r="N620" s="118"/>
      <c r="O620" s="118"/>
      <c r="P620" s="118"/>
      <c r="Q620" s="118"/>
      <c r="R620" s="118"/>
    </row>
    <row r="621" spans="2:18">
      <c r="B621" s="117"/>
      <c r="C621" s="117"/>
      <c r="D621" s="117"/>
      <c r="E621" s="117"/>
      <c r="F621" s="118"/>
      <c r="G621" s="118"/>
      <c r="H621" s="118"/>
      <c r="I621" s="118"/>
      <c r="J621" s="118"/>
      <c r="K621" s="118"/>
      <c r="L621" s="118"/>
      <c r="M621" s="118"/>
      <c r="N621" s="118"/>
      <c r="O621" s="118"/>
      <c r="P621" s="118"/>
      <c r="Q621" s="118"/>
      <c r="R621" s="118"/>
    </row>
    <row r="622" spans="2:18">
      <c r="B622" s="117"/>
      <c r="C622" s="117"/>
      <c r="D622" s="117"/>
      <c r="E622" s="117"/>
      <c r="F622" s="118"/>
      <c r="G622" s="118"/>
      <c r="H622" s="118"/>
      <c r="I622" s="118"/>
      <c r="J622" s="118"/>
      <c r="K622" s="118"/>
      <c r="L622" s="118"/>
      <c r="M622" s="118"/>
      <c r="N622" s="118"/>
      <c r="O622" s="118"/>
      <c r="P622" s="118"/>
      <c r="Q622" s="118"/>
      <c r="R622" s="118"/>
    </row>
    <row r="623" spans="2:18">
      <c r="B623" s="117"/>
      <c r="C623" s="117"/>
      <c r="D623" s="117"/>
      <c r="E623" s="117"/>
      <c r="F623" s="118"/>
      <c r="G623" s="118"/>
      <c r="H623" s="118"/>
      <c r="I623" s="118"/>
      <c r="J623" s="118"/>
      <c r="K623" s="118"/>
      <c r="L623" s="118"/>
      <c r="M623" s="118"/>
      <c r="N623" s="118"/>
      <c r="O623" s="118"/>
      <c r="P623" s="118"/>
      <c r="Q623" s="118"/>
      <c r="R623" s="118"/>
    </row>
    <row r="624" spans="2:18">
      <c r="B624" s="117"/>
      <c r="C624" s="117"/>
      <c r="D624" s="117"/>
      <c r="E624" s="117"/>
      <c r="F624" s="118"/>
      <c r="G624" s="118"/>
      <c r="H624" s="118"/>
      <c r="I624" s="118"/>
      <c r="J624" s="118"/>
      <c r="K624" s="118"/>
      <c r="L624" s="118"/>
      <c r="M624" s="118"/>
      <c r="N624" s="118"/>
      <c r="O624" s="118"/>
      <c r="P624" s="118"/>
      <c r="Q624" s="118"/>
      <c r="R624" s="118"/>
    </row>
    <row r="625" spans="2:18">
      <c r="B625" s="117"/>
      <c r="C625" s="117"/>
      <c r="D625" s="117"/>
      <c r="E625" s="117"/>
      <c r="F625" s="118"/>
      <c r="G625" s="118"/>
      <c r="H625" s="118"/>
      <c r="I625" s="118"/>
      <c r="J625" s="118"/>
      <c r="K625" s="118"/>
      <c r="L625" s="118"/>
      <c r="M625" s="118"/>
      <c r="N625" s="118"/>
      <c r="O625" s="118"/>
      <c r="P625" s="118"/>
      <c r="Q625" s="118"/>
      <c r="R625" s="118"/>
    </row>
    <row r="626" spans="2:18">
      <c r="B626" s="117"/>
      <c r="C626" s="117"/>
      <c r="D626" s="117"/>
      <c r="E626" s="117"/>
      <c r="F626" s="118"/>
      <c r="G626" s="118"/>
      <c r="H626" s="118"/>
      <c r="I626" s="118"/>
      <c r="J626" s="118"/>
      <c r="K626" s="118"/>
      <c r="L626" s="118"/>
      <c r="M626" s="118"/>
      <c r="N626" s="118"/>
      <c r="O626" s="118"/>
      <c r="P626" s="118"/>
      <c r="Q626" s="118"/>
      <c r="R626" s="118"/>
    </row>
    <row r="627" spans="2:18">
      <c r="B627" s="117"/>
      <c r="C627" s="117"/>
      <c r="D627" s="117"/>
      <c r="E627" s="117"/>
      <c r="F627" s="118"/>
      <c r="G627" s="118"/>
      <c r="H627" s="118"/>
      <c r="I627" s="118"/>
      <c r="J627" s="118"/>
      <c r="K627" s="118"/>
      <c r="L627" s="118"/>
      <c r="M627" s="118"/>
      <c r="N627" s="118"/>
      <c r="O627" s="118"/>
      <c r="P627" s="118"/>
      <c r="Q627" s="118"/>
      <c r="R627" s="118"/>
    </row>
    <row r="628" spans="2:18">
      <c r="B628" s="117"/>
      <c r="C628" s="117"/>
      <c r="D628" s="117"/>
      <c r="E628" s="117"/>
      <c r="F628" s="118"/>
      <c r="G628" s="118"/>
      <c r="H628" s="118"/>
      <c r="I628" s="118"/>
      <c r="J628" s="118"/>
      <c r="K628" s="118"/>
      <c r="L628" s="118"/>
      <c r="M628" s="118"/>
      <c r="N628" s="118"/>
      <c r="O628" s="118"/>
      <c r="P628" s="118"/>
      <c r="Q628" s="118"/>
      <c r="R628" s="118"/>
    </row>
    <row r="629" spans="2:18">
      <c r="B629" s="117"/>
      <c r="C629" s="117"/>
      <c r="D629" s="117"/>
      <c r="E629" s="117"/>
      <c r="F629" s="118"/>
      <c r="G629" s="118"/>
      <c r="H629" s="118"/>
      <c r="I629" s="118"/>
      <c r="J629" s="118"/>
      <c r="K629" s="118"/>
      <c r="L629" s="118"/>
      <c r="M629" s="118"/>
      <c r="N629" s="118"/>
      <c r="O629" s="118"/>
      <c r="P629" s="118"/>
      <c r="Q629" s="118"/>
      <c r="R629" s="118"/>
    </row>
    <row r="630" spans="2:18">
      <c r="B630" s="117"/>
      <c r="C630" s="117"/>
      <c r="D630" s="117"/>
      <c r="E630" s="117"/>
      <c r="F630" s="118"/>
      <c r="G630" s="118"/>
      <c r="H630" s="118"/>
      <c r="I630" s="118"/>
      <c r="J630" s="118"/>
      <c r="K630" s="118"/>
      <c r="L630" s="118"/>
      <c r="M630" s="118"/>
      <c r="N630" s="118"/>
      <c r="O630" s="118"/>
      <c r="P630" s="118"/>
      <c r="Q630" s="118"/>
      <c r="R630" s="118"/>
    </row>
    <row r="631" spans="2:18">
      <c r="B631" s="117"/>
      <c r="C631" s="117"/>
      <c r="D631" s="117"/>
      <c r="E631" s="117"/>
      <c r="F631" s="118"/>
      <c r="G631" s="118"/>
      <c r="H631" s="118"/>
      <c r="I631" s="118"/>
      <c r="J631" s="118"/>
      <c r="K631" s="118"/>
      <c r="L631" s="118"/>
      <c r="M631" s="118"/>
      <c r="N631" s="118"/>
      <c r="O631" s="118"/>
      <c r="P631" s="118"/>
      <c r="Q631" s="118"/>
      <c r="R631" s="118"/>
    </row>
    <row r="632" spans="2:18">
      <c r="B632" s="117"/>
      <c r="C632" s="117"/>
      <c r="D632" s="117"/>
      <c r="E632" s="117"/>
      <c r="F632" s="118"/>
      <c r="G632" s="118"/>
      <c r="H632" s="118"/>
      <c r="I632" s="118"/>
      <c r="J632" s="118"/>
      <c r="K632" s="118"/>
      <c r="L632" s="118"/>
      <c r="M632" s="118"/>
      <c r="N632" s="118"/>
      <c r="O632" s="118"/>
      <c r="P632" s="118"/>
      <c r="Q632" s="118"/>
      <c r="R632" s="118"/>
    </row>
    <row r="633" spans="2:18">
      <c r="B633" s="117"/>
      <c r="C633" s="117"/>
      <c r="D633" s="117"/>
      <c r="E633" s="117"/>
      <c r="F633" s="118"/>
      <c r="G633" s="118"/>
      <c r="H633" s="118"/>
      <c r="I633" s="118"/>
      <c r="J633" s="118"/>
      <c r="K633" s="118"/>
      <c r="L633" s="118"/>
      <c r="M633" s="118"/>
      <c r="N633" s="118"/>
      <c r="O633" s="118"/>
      <c r="P633" s="118"/>
      <c r="Q633" s="118"/>
      <c r="R633" s="118"/>
    </row>
    <row r="634" spans="2:18">
      <c r="B634" s="117"/>
      <c r="C634" s="117"/>
      <c r="D634" s="117"/>
      <c r="E634" s="117"/>
      <c r="F634" s="118"/>
      <c r="G634" s="118"/>
      <c r="H634" s="118"/>
      <c r="I634" s="118"/>
      <c r="J634" s="118"/>
      <c r="K634" s="118"/>
      <c r="L634" s="118"/>
      <c r="M634" s="118"/>
      <c r="N634" s="118"/>
      <c r="O634" s="118"/>
      <c r="P634" s="118"/>
      <c r="Q634" s="118"/>
      <c r="R634" s="118"/>
    </row>
    <row r="635" spans="2:18">
      <c r="B635" s="117"/>
      <c r="C635" s="117"/>
      <c r="D635" s="117"/>
      <c r="E635" s="117"/>
      <c r="F635" s="118"/>
      <c r="G635" s="118"/>
      <c r="H635" s="118"/>
      <c r="I635" s="118"/>
      <c r="J635" s="118"/>
      <c r="K635" s="118"/>
      <c r="L635" s="118"/>
      <c r="M635" s="118"/>
      <c r="N635" s="118"/>
      <c r="O635" s="118"/>
      <c r="P635" s="118"/>
      <c r="Q635" s="118"/>
      <c r="R635" s="118"/>
    </row>
    <row r="636" spans="2:18">
      <c r="B636" s="117"/>
      <c r="C636" s="117"/>
      <c r="D636" s="117"/>
      <c r="E636" s="117"/>
      <c r="F636" s="118"/>
      <c r="G636" s="118"/>
      <c r="H636" s="118"/>
      <c r="I636" s="118"/>
      <c r="J636" s="118"/>
      <c r="K636" s="118"/>
      <c r="L636" s="118"/>
      <c r="M636" s="118"/>
      <c r="N636" s="118"/>
      <c r="O636" s="118"/>
      <c r="P636" s="118"/>
      <c r="Q636" s="118"/>
      <c r="R636" s="118"/>
    </row>
    <row r="637" spans="2:18">
      <c r="B637" s="117"/>
      <c r="C637" s="117"/>
      <c r="D637" s="117"/>
      <c r="E637" s="117"/>
      <c r="F637" s="118"/>
      <c r="G637" s="118"/>
      <c r="H637" s="118"/>
      <c r="I637" s="118"/>
      <c r="J637" s="118"/>
      <c r="K637" s="118"/>
      <c r="L637" s="118"/>
      <c r="M637" s="118"/>
      <c r="N637" s="118"/>
      <c r="O637" s="118"/>
      <c r="P637" s="118"/>
      <c r="Q637" s="118"/>
      <c r="R637" s="118"/>
    </row>
    <row r="638" spans="2:18">
      <c r="B638" s="117"/>
      <c r="C638" s="117"/>
      <c r="D638" s="117"/>
      <c r="E638" s="117"/>
      <c r="F638" s="118"/>
      <c r="G638" s="118"/>
      <c r="H638" s="118"/>
      <c r="I638" s="118"/>
      <c r="J638" s="118"/>
      <c r="K638" s="118"/>
      <c r="L638" s="118"/>
      <c r="M638" s="118"/>
      <c r="N638" s="118"/>
      <c r="O638" s="118"/>
      <c r="P638" s="118"/>
      <c r="Q638" s="118"/>
      <c r="R638" s="118"/>
    </row>
    <row r="639" spans="2:18">
      <c r="B639" s="117"/>
      <c r="C639" s="117"/>
      <c r="D639" s="117"/>
      <c r="E639" s="117"/>
      <c r="F639" s="118"/>
      <c r="G639" s="118"/>
      <c r="H639" s="118"/>
      <c r="I639" s="118"/>
      <c r="J639" s="118"/>
      <c r="K639" s="118"/>
      <c r="L639" s="118"/>
      <c r="M639" s="118"/>
      <c r="N639" s="118"/>
      <c r="O639" s="118"/>
      <c r="P639" s="118"/>
      <c r="Q639" s="118"/>
      <c r="R639" s="118"/>
    </row>
    <row r="640" spans="2:18">
      <c r="B640" s="117"/>
      <c r="C640" s="117"/>
      <c r="D640" s="117"/>
      <c r="E640" s="117"/>
      <c r="F640" s="118"/>
      <c r="G640" s="118"/>
      <c r="H640" s="118"/>
      <c r="I640" s="118"/>
      <c r="J640" s="118"/>
      <c r="K640" s="118"/>
      <c r="L640" s="118"/>
      <c r="M640" s="118"/>
      <c r="N640" s="118"/>
      <c r="O640" s="118"/>
      <c r="P640" s="118"/>
      <c r="Q640" s="118"/>
      <c r="R640" s="118"/>
    </row>
    <row r="641" spans="2:18">
      <c r="B641" s="117"/>
      <c r="C641" s="117"/>
      <c r="D641" s="117"/>
      <c r="E641" s="117"/>
      <c r="F641" s="118"/>
      <c r="G641" s="118"/>
      <c r="H641" s="118"/>
      <c r="I641" s="118"/>
      <c r="J641" s="118"/>
      <c r="K641" s="118"/>
      <c r="L641" s="118"/>
      <c r="M641" s="118"/>
      <c r="N641" s="118"/>
      <c r="O641" s="118"/>
      <c r="P641" s="118"/>
      <c r="Q641" s="118"/>
      <c r="R641" s="118"/>
    </row>
    <row r="642" spans="2:18">
      <c r="B642" s="117"/>
      <c r="C642" s="117"/>
      <c r="D642" s="117"/>
      <c r="E642" s="117"/>
      <c r="F642" s="118"/>
      <c r="G642" s="118"/>
      <c r="H642" s="118"/>
      <c r="I642" s="118"/>
      <c r="J642" s="118"/>
      <c r="K642" s="118"/>
      <c r="L642" s="118"/>
      <c r="M642" s="118"/>
      <c r="N642" s="118"/>
      <c r="O642" s="118"/>
      <c r="P642" s="118"/>
      <c r="Q642" s="118"/>
      <c r="R642" s="118"/>
    </row>
    <row r="643" spans="2:18">
      <c r="B643" s="117"/>
      <c r="C643" s="117"/>
      <c r="D643" s="117"/>
      <c r="E643" s="117"/>
      <c r="F643" s="118"/>
      <c r="G643" s="118"/>
      <c r="H643" s="118"/>
      <c r="I643" s="118"/>
      <c r="J643" s="118"/>
      <c r="K643" s="118"/>
      <c r="L643" s="118"/>
      <c r="M643" s="118"/>
      <c r="N643" s="118"/>
      <c r="O643" s="118"/>
      <c r="P643" s="118"/>
      <c r="Q643" s="118"/>
      <c r="R643" s="118"/>
    </row>
    <row r="644" spans="2:18">
      <c r="B644" s="117"/>
      <c r="C644" s="117"/>
      <c r="D644" s="117"/>
      <c r="E644" s="117"/>
      <c r="F644" s="118"/>
      <c r="G644" s="118"/>
      <c r="H644" s="118"/>
      <c r="I644" s="118"/>
      <c r="J644" s="118"/>
      <c r="K644" s="118"/>
      <c r="L644" s="118"/>
      <c r="M644" s="118"/>
      <c r="N644" s="118"/>
      <c r="O644" s="118"/>
      <c r="P644" s="118"/>
      <c r="Q644" s="118"/>
      <c r="R644" s="118"/>
    </row>
    <row r="645" spans="2:18">
      <c r="B645" s="117"/>
      <c r="C645" s="117"/>
      <c r="D645" s="117"/>
      <c r="E645" s="117"/>
      <c r="F645" s="118"/>
      <c r="G645" s="118"/>
      <c r="H645" s="118"/>
      <c r="I645" s="118"/>
      <c r="J645" s="118"/>
      <c r="K645" s="118"/>
      <c r="L645" s="118"/>
      <c r="M645" s="118"/>
      <c r="N645" s="118"/>
      <c r="O645" s="118"/>
      <c r="P645" s="118"/>
      <c r="Q645" s="118"/>
      <c r="R645" s="118"/>
    </row>
    <row r="646" spans="2:18">
      <c r="B646" s="117"/>
      <c r="C646" s="117"/>
      <c r="D646" s="117"/>
      <c r="E646" s="117"/>
      <c r="F646" s="118"/>
      <c r="G646" s="118"/>
      <c r="H646" s="118"/>
      <c r="I646" s="118"/>
      <c r="J646" s="118"/>
      <c r="K646" s="118"/>
      <c r="L646" s="118"/>
      <c r="M646" s="118"/>
      <c r="N646" s="118"/>
      <c r="O646" s="118"/>
      <c r="P646" s="118"/>
      <c r="Q646" s="118"/>
      <c r="R646" s="118"/>
    </row>
    <row r="647" spans="2:18">
      <c r="B647" s="117"/>
      <c r="C647" s="117"/>
      <c r="D647" s="117"/>
      <c r="E647" s="117"/>
      <c r="F647" s="118"/>
      <c r="G647" s="118"/>
      <c r="H647" s="118"/>
      <c r="I647" s="118"/>
      <c r="J647" s="118"/>
      <c r="K647" s="118"/>
      <c r="L647" s="118"/>
      <c r="M647" s="118"/>
      <c r="N647" s="118"/>
      <c r="O647" s="118"/>
      <c r="P647" s="118"/>
      <c r="Q647" s="118"/>
      <c r="R647" s="118"/>
    </row>
    <row r="648" spans="2:18">
      <c r="B648" s="117"/>
      <c r="C648" s="117"/>
      <c r="D648" s="117"/>
      <c r="E648" s="117"/>
      <c r="F648" s="118"/>
      <c r="G648" s="118"/>
      <c r="H648" s="118"/>
      <c r="I648" s="118"/>
      <c r="J648" s="118"/>
      <c r="K648" s="118"/>
      <c r="L648" s="118"/>
      <c r="M648" s="118"/>
      <c r="N648" s="118"/>
      <c r="O648" s="118"/>
      <c r="P648" s="118"/>
      <c r="Q648" s="118"/>
      <c r="R648" s="118"/>
    </row>
    <row r="649" spans="2:18">
      <c r="B649" s="117"/>
      <c r="C649" s="117"/>
      <c r="D649" s="117"/>
      <c r="E649" s="117"/>
      <c r="F649" s="118"/>
      <c r="G649" s="118"/>
      <c r="H649" s="118"/>
      <c r="I649" s="118"/>
      <c r="J649" s="118"/>
      <c r="K649" s="118"/>
      <c r="L649" s="118"/>
      <c r="M649" s="118"/>
      <c r="N649" s="118"/>
      <c r="O649" s="118"/>
      <c r="P649" s="118"/>
      <c r="Q649" s="118"/>
      <c r="R649" s="118"/>
    </row>
    <row r="650" spans="2:18">
      <c r="B650" s="117"/>
      <c r="C650" s="117"/>
      <c r="D650" s="117"/>
      <c r="E650" s="117"/>
      <c r="F650" s="118"/>
      <c r="G650" s="118"/>
      <c r="H650" s="118"/>
      <c r="I650" s="118"/>
      <c r="J650" s="118"/>
      <c r="K650" s="118"/>
      <c r="L650" s="118"/>
      <c r="M650" s="118"/>
      <c r="N650" s="118"/>
      <c r="O650" s="118"/>
      <c r="P650" s="118"/>
      <c r="Q650" s="118"/>
      <c r="R650" s="118"/>
    </row>
    <row r="651" spans="2:18">
      <c r="B651" s="117"/>
      <c r="C651" s="117"/>
      <c r="D651" s="117"/>
      <c r="E651" s="117"/>
      <c r="F651" s="118"/>
      <c r="G651" s="118"/>
      <c r="H651" s="118"/>
      <c r="I651" s="118"/>
      <c r="J651" s="118"/>
      <c r="K651" s="118"/>
      <c r="L651" s="118"/>
      <c r="M651" s="118"/>
      <c r="N651" s="118"/>
      <c r="O651" s="118"/>
      <c r="P651" s="118"/>
      <c r="Q651" s="118"/>
      <c r="R651" s="118"/>
    </row>
    <row r="652" spans="2:18">
      <c r="B652" s="117"/>
      <c r="C652" s="117"/>
      <c r="D652" s="117"/>
      <c r="E652" s="117"/>
      <c r="F652" s="118"/>
      <c r="G652" s="118"/>
      <c r="H652" s="118"/>
      <c r="I652" s="118"/>
      <c r="J652" s="118"/>
      <c r="K652" s="118"/>
      <c r="L652" s="118"/>
      <c r="M652" s="118"/>
      <c r="N652" s="118"/>
      <c r="O652" s="118"/>
      <c r="P652" s="118"/>
      <c r="Q652" s="118"/>
      <c r="R652" s="118"/>
    </row>
    <row r="653" spans="2:18">
      <c r="B653" s="117"/>
      <c r="C653" s="117"/>
      <c r="D653" s="117"/>
      <c r="E653" s="117"/>
      <c r="F653" s="118"/>
      <c r="G653" s="118"/>
      <c r="H653" s="118"/>
      <c r="I653" s="118"/>
      <c r="J653" s="118"/>
      <c r="K653" s="118"/>
      <c r="L653" s="118"/>
      <c r="M653" s="118"/>
      <c r="N653" s="118"/>
      <c r="O653" s="118"/>
      <c r="P653" s="118"/>
      <c r="Q653" s="118"/>
      <c r="R653" s="118"/>
    </row>
    <row r="654" spans="2:18">
      <c r="B654" s="117"/>
      <c r="C654" s="117"/>
      <c r="D654" s="117"/>
      <c r="E654" s="117"/>
      <c r="F654" s="118"/>
      <c r="G654" s="118"/>
      <c r="H654" s="118"/>
      <c r="I654" s="118"/>
      <c r="J654" s="118"/>
      <c r="K654" s="118"/>
      <c r="L654" s="118"/>
      <c r="M654" s="118"/>
      <c r="N654" s="118"/>
      <c r="O654" s="118"/>
      <c r="P654" s="118"/>
      <c r="Q654" s="118"/>
      <c r="R654" s="118"/>
    </row>
    <row r="655" spans="2:18">
      <c r="B655" s="117"/>
      <c r="C655" s="117"/>
      <c r="D655" s="117"/>
      <c r="E655" s="117"/>
      <c r="F655" s="118"/>
      <c r="G655" s="118"/>
      <c r="H655" s="118"/>
      <c r="I655" s="118"/>
      <c r="J655" s="118"/>
      <c r="K655" s="118"/>
      <c r="L655" s="118"/>
      <c r="M655" s="118"/>
      <c r="N655" s="118"/>
      <c r="O655" s="118"/>
      <c r="P655" s="118"/>
      <c r="Q655" s="118"/>
      <c r="R655" s="118"/>
    </row>
    <row r="656" spans="2:18">
      <c r="B656" s="117"/>
      <c r="C656" s="117"/>
      <c r="D656" s="117"/>
      <c r="E656" s="117"/>
      <c r="F656" s="118"/>
      <c r="G656" s="118"/>
      <c r="H656" s="118"/>
      <c r="I656" s="118"/>
      <c r="J656" s="118"/>
      <c r="K656" s="118"/>
      <c r="L656" s="118"/>
      <c r="M656" s="118"/>
      <c r="N656" s="118"/>
      <c r="O656" s="118"/>
      <c r="P656" s="118"/>
      <c r="Q656" s="118"/>
      <c r="R656" s="118"/>
    </row>
    <row r="657" spans="2:18">
      <c r="B657" s="117"/>
      <c r="C657" s="117"/>
      <c r="D657" s="117"/>
      <c r="E657" s="117"/>
      <c r="F657" s="118"/>
      <c r="G657" s="118"/>
      <c r="H657" s="118"/>
      <c r="I657" s="118"/>
      <c r="J657" s="118"/>
      <c r="K657" s="118"/>
      <c r="L657" s="118"/>
      <c r="M657" s="118"/>
      <c r="N657" s="118"/>
      <c r="O657" s="118"/>
      <c r="P657" s="118"/>
      <c r="Q657" s="118"/>
      <c r="R657" s="118"/>
    </row>
    <row r="658" spans="2:18">
      <c r="B658" s="117"/>
      <c r="C658" s="117"/>
      <c r="D658" s="117"/>
      <c r="E658" s="117"/>
      <c r="F658" s="118"/>
      <c r="G658" s="118"/>
      <c r="H658" s="118"/>
      <c r="I658" s="118"/>
      <c r="J658" s="118"/>
      <c r="K658" s="118"/>
      <c r="L658" s="118"/>
      <c r="M658" s="118"/>
      <c r="N658" s="118"/>
      <c r="O658" s="118"/>
      <c r="P658" s="118"/>
      <c r="Q658" s="118"/>
      <c r="R658" s="118"/>
    </row>
    <row r="659" spans="2:18">
      <c r="B659" s="117"/>
      <c r="C659" s="117"/>
      <c r="D659" s="117"/>
      <c r="E659" s="117"/>
      <c r="F659" s="118"/>
      <c r="G659" s="118"/>
      <c r="H659" s="118"/>
      <c r="I659" s="118"/>
      <c r="J659" s="118"/>
      <c r="K659" s="118"/>
      <c r="L659" s="118"/>
      <c r="M659" s="118"/>
      <c r="N659" s="118"/>
      <c r="O659" s="118"/>
      <c r="P659" s="118"/>
      <c r="Q659" s="118"/>
      <c r="R659" s="118"/>
    </row>
    <row r="660" spans="2:18">
      <c r="B660" s="117"/>
      <c r="C660" s="117"/>
      <c r="D660" s="117"/>
      <c r="E660" s="117"/>
      <c r="F660" s="118"/>
      <c r="G660" s="118"/>
      <c r="H660" s="118"/>
      <c r="I660" s="118"/>
      <c r="J660" s="118"/>
      <c r="K660" s="118"/>
      <c r="L660" s="118"/>
      <c r="M660" s="118"/>
      <c r="N660" s="118"/>
      <c r="O660" s="118"/>
      <c r="P660" s="118"/>
      <c r="Q660" s="118"/>
      <c r="R660" s="118"/>
    </row>
    <row r="661" spans="2:18">
      <c r="B661" s="117"/>
      <c r="C661" s="117"/>
      <c r="D661" s="117"/>
      <c r="E661" s="117"/>
      <c r="F661" s="118"/>
      <c r="G661" s="118"/>
      <c r="H661" s="118"/>
      <c r="I661" s="118"/>
      <c r="J661" s="118"/>
      <c r="K661" s="118"/>
      <c r="L661" s="118"/>
      <c r="M661" s="118"/>
      <c r="N661" s="118"/>
      <c r="O661" s="118"/>
      <c r="P661" s="118"/>
      <c r="Q661" s="118"/>
      <c r="R661" s="118"/>
    </row>
    <row r="662" spans="2:18">
      <c r="B662" s="117"/>
      <c r="C662" s="117"/>
      <c r="D662" s="117"/>
      <c r="E662" s="117"/>
      <c r="F662" s="118"/>
      <c r="G662" s="118"/>
      <c r="H662" s="118"/>
      <c r="I662" s="118"/>
      <c r="J662" s="118"/>
      <c r="K662" s="118"/>
      <c r="L662" s="118"/>
      <c r="M662" s="118"/>
      <c r="N662" s="118"/>
      <c r="O662" s="118"/>
      <c r="P662" s="118"/>
      <c r="Q662" s="118"/>
      <c r="R662" s="118"/>
    </row>
    <row r="663" spans="2:18">
      <c r="B663" s="117"/>
      <c r="C663" s="117"/>
      <c r="D663" s="117"/>
      <c r="E663" s="117"/>
      <c r="F663" s="118"/>
      <c r="G663" s="118"/>
      <c r="H663" s="118"/>
      <c r="I663" s="118"/>
      <c r="J663" s="118"/>
      <c r="K663" s="118"/>
      <c r="L663" s="118"/>
      <c r="M663" s="118"/>
      <c r="N663" s="118"/>
      <c r="O663" s="118"/>
      <c r="P663" s="118"/>
      <c r="Q663" s="118"/>
      <c r="R663" s="118"/>
    </row>
    <row r="664" spans="2:18">
      <c r="B664" s="117"/>
      <c r="C664" s="117"/>
      <c r="D664" s="117"/>
      <c r="E664" s="117"/>
      <c r="F664" s="118"/>
      <c r="G664" s="118"/>
      <c r="H664" s="118"/>
      <c r="I664" s="118"/>
      <c r="J664" s="118"/>
      <c r="K664" s="118"/>
      <c r="L664" s="118"/>
      <c r="M664" s="118"/>
      <c r="N664" s="118"/>
      <c r="O664" s="118"/>
      <c r="P664" s="118"/>
      <c r="Q664" s="118"/>
      <c r="R664" s="118"/>
    </row>
    <row r="665" spans="2:18">
      <c r="B665" s="117"/>
      <c r="C665" s="117"/>
      <c r="D665" s="117"/>
      <c r="E665" s="117"/>
      <c r="F665" s="118"/>
      <c r="G665" s="118"/>
      <c r="H665" s="118"/>
      <c r="I665" s="118"/>
      <c r="J665" s="118"/>
      <c r="K665" s="118"/>
      <c r="L665" s="118"/>
      <c r="M665" s="118"/>
      <c r="N665" s="118"/>
      <c r="O665" s="118"/>
      <c r="P665" s="118"/>
      <c r="Q665" s="118"/>
      <c r="R665" s="118"/>
    </row>
    <row r="666" spans="2:18">
      <c r="B666" s="117"/>
      <c r="C666" s="117"/>
      <c r="D666" s="117"/>
      <c r="E666" s="117"/>
      <c r="F666" s="118"/>
      <c r="G666" s="118"/>
      <c r="H666" s="118"/>
      <c r="I666" s="118"/>
      <c r="J666" s="118"/>
      <c r="K666" s="118"/>
      <c r="L666" s="118"/>
      <c r="M666" s="118"/>
      <c r="N666" s="118"/>
      <c r="O666" s="118"/>
      <c r="P666" s="118"/>
      <c r="Q666" s="118"/>
      <c r="R666" s="118"/>
    </row>
    <row r="667" spans="2:18">
      <c r="B667" s="117"/>
      <c r="C667" s="117"/>
      <c r="D667" s="117"/>
      <c r="E667" s="117"/>
      <c r="F667" s="118"/>
      <c r="G667" s="118"/>
      <c r="H667" s="118"/>
      <c r="I667" s="118"/>
      <c r="J667" s="118"/>
      <c r="K667" s="118"/>
      <c r="L667" s="118"/>
      <c r="M667" s="118"/>
      <c r="N667" s="118"/>
      <c r="O667" s="118"/>
      <c r="P667" s="118"/>
      <c r="Q667" s="118"/>
      <c r="R667" s="118"/>
    </row>
    <row r="668" spans="2:18">
      <c r="B668" s="117"/>
      <c r="C668" s="117"/>
      <c r="D668" s="117"/>
      <c r="E668" s="117"/>
      <c r="F668" s="118"/>
      <c r="G668" s="118"/>
      <c r="H668" s="118"/>
      <c r="I668" s="118"/>
      <c r="J668" s="118"/>
      <c r="K668" s="118"/>
      <c r="L668" s="118"/>
      <c r="M668" s="118"/>
      <c r="N668" s="118"/>
      <c r="O668" s="118"/>
      <c r="P668" s="118"/>
      <c r="Q668" s="118"/>
      <c r="R668" s="118"/>
    </row>
    <row r="669" spans="2:18">
      <c r="B669" s="117"/>
      <c r="C669" s="117"/>
      <c r="D669" s="117"/>
      <c r="E669" s="117"/>
      <c r="F669" s="118"/>
      <c r="G669" s="118"/>
      <c r="H669" s="118"/>
      <c r="I669" s="118"/>
      <c r="J669" s="118"/>
      <c r="K669" s="118"/>
      <c r="L669" s="118"/>
      <c r="M669" s="118"/>
      <c r="N669" s="118"/>
      <c r="O669" s="118"/>
      <c r="P669" s="118"/>
      <c r="Q669" s="118"/>
      <c r="R669" s="118"/>
    </row>
    <row r="670" spans="2:18">
      <c r="B670" s="117"/>
      <c r="C670" s="117"/>
      <c r="D670" s="117"/>
      <c r="E670" s="117"/>
      <c r="F670" s="118"/>
      <c r="G670" s="118"/>
      <c r="H670" s="118"/>
      <c r="I670" s="118"/>
      <c r="J670" s="118"/>
      <c r="K670" s="118"/>
      <c r="L670" s="118"/>
      <c r="M670" s="118"/>
      <c r="N670" s="118"/>
      <c r="O670" s="118"/>
      <c r="P670" s="118"/>
      <c r="Q670" s="118"/>
      <c r="R670" s="118"/>
    </row>
    <row r="671" spans="2:18">
      <c r="B671" s="117"/>
      <c r="C671" s="117"/>
      <c r="D671" s="117"/>
      <c r="E671" s="117"/>
      <c r="F671" s="118"/>
      <c r="G671" s="118"/>
      <c r="H671" s="118"/>
      <c r="I671" s="118"/>
      <c r="J671" s="118"/>
      <c r="K671" s="118"/>
      <c r="L671" s="118"/>
      <c r="M671" s="118"/>
      <c r="N671" s="118"/>
      <c r="O671" s="118"/>
      <c r="P671" s="118"/>
      <c r="Q671" s="118"/>
      <c r="R671" s="118"/>
    </row>
    <row r="672" spans="2:18">
      <c r="B672" s="117"/>
      <c r="C672" s="117"/>
      <c r="D672" s="117"/>
      <c r="E672" s="117"/>
      <c r="F672" s="118"/>
      <c r="G672" s="118"/>
      <c r="H672" s="118"/>
      <c r="I672" s="118"/>
      <c r="J672" s="118"/>
      <c r="K672" s="118"/>
      <c r="L672" s="118"/>
      <c r="M672" s="118"/>
      <c r="N672" s="118"/>
      <c r="O672" s="118"/>
      <c r="P672" s="118"/>
      <c r="Q672" s="118"/>
      <c r="R672" s="118"/>
    </row>
    <row r="673" spans="2:18">
      <c r="B673" s="117"/>
      <c r="C673" s="117"/>
      <c r="D673" s="117"/>
      <c r="E673" s="117"/>
      <c r="F673" s="118"/>
      <c r="G673" s="118"/>
      <c r="H673" s="118"/>
      <c r="I673" s="118"/>
      <c r="J673" s="118"/>
      <c r="K673" s="118"/>
      <c r="L673" s="118"/>
      <c r="M673" s="118"/>
      <c r="N673" s="118"/>
      <c r="O673" s="118"/>
      <c r="P673" s="118"/>
      <c r="Q673" s="118"/>
      <c r="R673" s="118"/>
    </row>
    <row r="674" spans="2:18">
      <c r="B674" s="117"/>
      <c r="C674" s="117"/>
      <c r="D674" s="117"/>
      <c r="E674" s="117"/>
      <c r="F674" s="118"/>
      <c r="G674" s="118"/>
      <c r="H674" s="118"/>
      <c r="I674" s="118"/>
      <c r="J674" s="118"/>
      <c r="K674" s="118"/>
      <c r="L674" s="118"/>
      <c r="M674" s="118"/>
      <c r="N674" s="118"/>
      <c r="O674" s="118"/>
      <c r="P674" s="118"/>
      <c r="Q674" s="118"/>
      <c r="R674" s="118"/>
    </row>
    <row r="675" spans="2:18">
      <c r="B675" s="117"/>
      <c r="C675" s="117"/>
      <c r="D675" s="117"/>
      <c r="E675" s="117"/>
      <c r="F675" s="118"/>
      <c r="G675" s="118"/>
      <c r="H675" s="118"/>
      <c r="I675" s="118"/>
      <c r="J675" s="118"/>
      <c r="K675" s="118"/>
      <c r="L675" s="118"/>
      <c r="M675" s="118"/>
      <c r="N675" s="118"/>
      <c r="O675" s="118"/>
      <c r="P675" s="118"/>
      <c r="Q675" s="118"/>
      <c r="R675" s="118"/>
    </row>
    <row r="676" spans="2:18">
      <c r="B676" s="117"/>
      <c r="C676" s="117"/>
      <c r="D676" s="117"/>
      <c r="E676" s="117"/>
      <c r="F676" s="118"/>
      <c r="G676" s="118"/>
      <c r="H676" s="118"/>
      <c r="I676" s="118"/>
      <c r="J676" s="118"/>
      <c r="K676" s="118"/>
      <c r="L676" s="118"/>
      <c r="M676" s="118"/>
      <c r="N676" s="118"/>
      <c r="O676" s="118"/>
      <c r="P676" s="118"/>
      <c r="Q676" s="118"/>
      <c r="R676" s="118"/>
    </row>
    <row r="677" spans="2:18">
      <c r="B677" s="117"/>
      <c r="C677" s="117"/>
      <c r="D677" s="117"/>
      <c r="E677" s="117"/>
      <c r="F677" s="118"/>
      <c r="G677" s="118"/>
      <c r="H677" s="118"/>
      <c r="I677" s="118"/>
      <c r="J677" s="118"/>
      <c r="K677" s="118"/>
      <c r="L677" s="118"/>
      <c r="M677" s="118"/>
      <c r="N677" s="118"/>
      <c r="O677" s="118"/>
      <c r="P677" s="118"/>
      <c r="Q677" s="118"/>
      <c r="R677" s="118"/>
    </row>
    <row r="678" spans="2:18">
      <c r="B678" s="117"/>
      <c r="C678" s="117"/>
      <c r="D678" s="117"/>
      <c r="E678" s="117"/>
      <c r="F678" s="118"/>
      <c r="G678" s="118"/>
      <c r="H678" s="118"/>
      <c r="I678" s="118"/>
      <c r="J678" s="118"/>
      <c r="K678" s="118"/>
      <c r="L678" s="118"/>
      <c r="M678" s="118"/>
      <c r="N678" s="118"/>
      <c r="O678" s="118"/>
      <c r="P678" s="118"/>
      <c r="Q678" s="118"/>
      <c r="R678" s="118"/>
    </row>
    <row r="679" spans="2:18">
      <c r="B679" s="117"/>
      <c r="C679" s="117"/>
      <c r="D679" s="117"/>
      <c r="E679" s="117"/>
      <c r="F679" s="118"/>
      <c r="G679" s="118"/>
      <c r="H679" s="118"/>
      <c r="I679" s="118"/>
      <c r="J679" s="118"/>
      <c r="K679" s="118"/>
      <c r="L679" s="118"/>
      <c r="M679" s="118"/>
      <c r="N679" s="118"/>
      <c r="O679" s="118"/>
      <c r="P679" s="118"/>
      <c r="Q679" s="118"/>
      <c r="R679" s="118"/>
    </row>
    <row r="680" spans="2:18">
      <c r="B680" s="117"/>
      <c r="C680" s="117"/>
      <c r="D680" s="117"/>
      <c r="E680" s="117"/>
      <c r="F680" s="118"/>
      <c r="G680" s="118"/>
      <c r="H680" s="118"/>
      <c r="I680" s="118"/>
      <c r="J680" s="118"/>
      <c r="K680" s="118"/>
      <c r="L680" s="118"/>
      <c r="M680" s="118"/>
      <c r="N680" s="118"/>
      <c r="O680" s="118"/>
      <c r="P680" s="118"/>
      <c r="Q680" s="118"/>
      <c r="R680" s="118"/>
    </row>
    <row r="681" spans="2:18">
      <c r="B681" s="117"/>
      <c r="C681" s="117"/>
      <c r="D681" s="117"/>
      <c r="E681" s="117"/>
      <c r="F681" s="118"/>
      <c r="G681" s="118"/>
      <c r="H681" s="118"/>
      <c r="I681" s="118"/>
      <c r="J681" s="118"/>
      <c r="K681" s="118"/>
      <c r="L681" s="118"/>
      <c r="M681" s="118"/>
      <c r="N681" s="118"/>
      <c r="O681" s="118"/>
      <c r="P681" s="118"/>
      <c r="Q681" s="118"/>
      <c r="R681" s="118"/>
    </row>
    <row r="682" spans="2:18">
      <c r="B682" s="117"/>
      <c r="C682" s="117"/>
      <c r="D682" s="117"/>
      <c r="E682" s="117"/>
      <c r="F682" s="118"/>
      <c r="G682" s="118"/>
      <c r="H682" s="118"/>
      <c r="I682" s="118"/>
      <c r="J682" s="118"/>
      <c r="K682" s="118"/>
      <c r="L682" s="118"/>
      <c r="M682" s="118"/>
      <c r="N682" s="118"/>
      <c r="O682" s="118"/>
      <c r="P682" s="118"/>
      <c r="Q682" s="118"/>
      <c r="R682" s="118"/>
    </row>
    <row r="683" spans="2:18">
      <c r="B683" s="117"/>
      <c r="C683" s="117"/>
      <c r="D683" s="117"/>
      <c r="E683" s="117"/>
      <c r="F683" s="118"/>
      <c r="G683" s="118"/>
      <c r="H683" s="118"/>
      <c r="I683" s="118"/>
      <c r="J683" s="118"/>
      <c r="K683" s="118"/>
      <c r="L683" s="118"/>
      <c r="M683" s="118"/>
      <c r="N683" s="118"/>
      <c r="O683" s="118"/>
      <c r="P683" s="118"/>
      <c r="Q683" s="118"/>
      <c r="R683" s="118"/>
    </row>
    <row r="684" spans="2:18">
      <c r="B684" s="117"/>
      <c r="C684" s="117"/>
      <c r="D684" s="117"/>
      <c r="E684" s="117"/>
      <c r="F684" s="118"/>
      <c r="G684" s="118"/>
      <c r="H684" s="118"/>
      <c r="I684" s="118"/>
      <c r="J684" s="118"/>
      <c r="K684" s="118"/>
      <c r="L684" s="118"/>
      <c r="M684" s="118"/>
      <c r="N684" s="118"/>
      <c r="O684" s="118"/>
      <c r="P684" s="118"/>
      <c r="Q684" s="118"/>
      <c r="R684" s="118"/>
    </row>
    <row r="685" spans="2:18">
      <c r="B685" s="117"/>
      <c r="C685" s="117"/>
      <c r="D685" s="117"/>
      <c r="E685" s="117"/>
      <c r="F685" s="118"/>
      <c r="G685" s="118"/>
      <c r="H685" s="118"/>
      <c r="I685" s="118"/>
      <c r="J685" s="118"/>
      <c r="K685" s="118"/>
      <c r="L685" s="118"/>
      <c r="M685" s="118"/>
      <c r="N685" s="118"/>
      <c r="O685" s="118"/>
      <c r="P685" s="118"/>
      <c r="Q685" s="118"/>
      <c r="R685" s="118"/>
    </row>
    <row r="686" spans="2:18">
      <c r="B686" s="117"/>
      <c r="C686" s="117"/>
      <c r="D686" s="117"/>
      <c r="E686" s="117"/>
      <c r="F686" s="118"/>
      <c r="G686" s="118"/>
      <c r="H686" s="118"/>
      <c r="I686" s="118"/>
      <c r="J686" s="118"/>
      <c r="K686" s="118"/>
      <c r="L686" s="118"/>
      <c r="M686" s="118"/>
      <c r="N686" s="118"/>
      <c r="O686" s="118"/>
      <c r="P686" s="118"/>
      <c r="Q686" s="118"/>
      <c r="R686" s="118"/>
    </row>
    <row r="687" spans="2:18">
      <c r="B687" s="117"/>
      <c r="C687" s="117"/>
      <c r="D687" s="117"/>
      <c r="E687" s="117"/>
      <c r="F687" s="118"/>
      <c r="G687" s="118"/>
      <c r="H687" s="118"/>
      <c r="I687" s="118"/>
      <c r="J687" s="118"/>
      <c r="K687" s="118"/>
      <c r="L687" s="118"/>
      <c r="M687" s="118"/>
      <c r="N687" s="118"/>
      <c r="O687" s="118"/>
      <c r="P687" s="118"/>
      <c r="Q687" s="118"/>
      <c r="R687" s="118"/>
    </row>
    <row r="688" spans="2:18">
      <c r="B688" s="117"/>
      <c r="C688" s="117"/>
      <c r="D688" s="117"/>
      <c r="E688" s="117"/>
      <c r="F688" s="118"/>
      <c r="G688" s="118"/>
      <c r="H688" s="118"/>
      <c r="I688" s="118"/>
      <c r="J688" s="118"/>
      <c r="K688" s="118"/>
      <c r="L688" s="118"/>
      <c r="M688" s="118"/>
      <c r="N688" s="118"/>
      <c r="O688" s="118"/>
      <c r="P688" s="118"/>
      <c r="Q688" s="118"/>
      <c r="R688" s="118"/>
    </row>
    <row r="689" spans="2:18">
      <c r="B689" s="117"/>
      <c r="C689" s="117"/>
      <c r="D689" s="117"/>
      <c r="E689" s="117"/>
      <c r="F689" s="118"/>
      <c r="G689" s="118"/>
      <c r="H689" s="118"/>
      <c r="I689" s="118"/>
      <c r="J689" s="118"/>
      <c r="K689" s="118"/>
      <c r="L689" s="118"/>
      <c r="M689" s="118"/>
      <c r="N689" s="118"/>
      <c r="O689" s="118"/>
      <c r="P689" s="118"/>
      <c r="Q689" s="118"/>
      <c r="R689" s="118"/>
    </row>
    <row r="690" spans="2:18">
      <c r="B690" s="117"/>
      <c r="C690" s="117"/>
      <c r="D690" s="117"/>
      <c r="E690" s="117"/>
      <c r="F690" s="118"/>
      <c r="G690" s="118"/>
      <c r="H690" s="118"/>
      <c r="I690" s="118"/>
      <c r="J690" s="118"/>
      <c r="K690" s="118"/>
      <c r="L690" s="118"/>
      <c r="M690" s="118"/>
      <c r="N690" s="118"/>
      <c r="O690" s="118"/>
      <c r="P690" s="118"/>
      <c r="Q690" s="118"/>
      <c r="R690" s="118"/>
    </row>
    <row r="691" spans="2:18">
      <c r="B691" s="117"/>
      <c r="C691" s="117"/>
      <c r="D691" s="117"/>
      <c r="E691" s="117"/>
      <c r="F691" s="118"/>
      <c r="G691" s="118"/>
      <c r="H691" s="118"/>
      <c r="I691" s="118"/>
      <c r="J691" s="118"/>
      <c r="K691" s="118"/>
      <c r="L691" s="118"/>
      <c r="M691" s="118"/>
      <c r="N691" s="118"/>
      <c r="O691" s="118"/>
      <c r="P691" s="118"/>
      <c r="Q691" s="118"/>
      <c r="R691" s="118"/>
    </row>
    <row r="692" spans="2:18">
      <c r="B692" s="117"/>
      <c r="C692" s="117"/>
      <c r="D692" s="117"/>
      <c r="E692" s="117"/>
      <c r="F692" s="118"/>
      <c r="G692" s="118"/>
      <c r="H692" s="118"/>
      <c r="I692" s="118"/>
      <c r="J692" s="118"/>
      <c r="K692" s="118"/>
      <c r="L692" s="118"/>
      <c r="M692" s="118"/>
      <c r="N692" s="118"/>
      <c r="O692" s="118"/>
      <c r="P692" s="118"/>
      <c r="Q692" s="118"/>
      <c r="R692" s="118"/>
    </row>
    <row r="693" spans="2:18">
      <c r="B693" s="117"/>
      <c r="C693" s="117"/>
      <c r="D693" s="117"/>
      <c r="E693" s="117"/>
      <c r="F693" s="118"/>
      <c r="G693" s="118"/>
      <c r="H693" s="118"/>
      <c r="I693" s="118"/>
      <c r="J693" s="118"/>
      <c r="K693" s="118"/>
      <c r="L693" s="118"/>
      <c r="M693" s="118"/>
      <c r="N693" s="118"/>
      <c r="O693" s="118"/>
      <c r="P693" s="118"/>
      <c r="Q693" s="118"/>
      <c r="R693" s="118"/>
    </row>
    <row r="694" spans="2:18">
      <c r="B694" s="117"/>
      <c r="C694" s="117"/>
      <c r="D694" s="117"/>
      <c r="E694" s="117"/>
      <c r="F694" s="118"/>
      <c r="G694" s="118"/>
      <c r="H694" s="118"/>
      <c r="I694" s="118"/>
      <c r="J694" s="118"/>
      <c r="K694" s="118"/>
      <c r="L694" s="118"/>
      <c r="M694" s="118"/>
      <c r="N694" s="118"/>
      <c r="O694" s="118"/>
      <c r="P694" s="118"/>
      <c r="Q694" s="118"/>
      <c r="R694" s="118"/>
    </row>
    <row r="695" spans="2:18">
      <c r="B695" s="117"/>
      <c r="C695" s="117"/>
      <c r="D695" s="117"/>
      <c r="E695" s="117"/>
      <c r="F695" s="118"/>
      <c r="G695" s="118"/>
      <c r="H695" s="118"/>
      <c r="I695" s="118"/>
      <c r="J695" s="118"/>
      <c r="K695" s="118"/>
      <c r="L695" s="118"/>
      <c r="M695" s="118"/>
      <c r="N695" s="118"/>
      <c r="O695" s="118"/>
      <c r="P695" s="118"/>
      <c r="Q695" s="118"/>
      <c r="R695" s="118"/>
    </row>
    <row r="696" spans="2:18">
      <c r="B696" s="117"/>
      <c r="C696" s="117"/>
      <c r="D696" s="117"/>
      <c r="E696" s="117"/>
      <c r="F696" s="118"/>
      <c r="G696" s="118"/>
      <c r="H696" s="118"/>
      <c r="I696" s="118"/>
      <c r="J696" s="118"/>
      <c r="K696" s="118"/>
      <c r="L696" s="118"/>
      <c r="M696" s="118"/>
      <c r="N696" s="118"/>
      <c r="O696" s="118"/>
      <c r="P696" s="118"/>
      <c r="Q696" s="118"/>
      <c r="R696" s="118"/>
    </row>
    <row r="697" spans="2:18">
      <c r="B697" s="117"/>
      <c r="C697" s="117"/>
      <c r="D697" s="117"/>
      <c r="E697" s="117"/>
      <c r="F697" s="118"/>
      <c r="G697" s="118"/>
      <c r="H697" s="118"/>
      <c r="I697" s="118"/>
      <c r="J697" s="118"/>
      <c r="K697" s="118"/>
      <c r="L697" s="118"/>
      <c r="M697" s="118"/>
      <c r="N697" s="118"/>
      <c r="O697" s="118"/>
      <c r="P697" s="118"/>
      <c r="Q697" s="118"/>
      <c r="R697" s="118"/>
    </row>
    <row r="698" spans="2:18">
      <c r="B698" s="117"/>
      <c r="C698" s="117"/>
      <c r="D698" s="117"/>
      <c r="E698" s="117"/>
      <c r="F698" s="118"/>
      <c r="G698" s="118"/>
      <c r="H698" s="118"/>
      <c r="I698" s="118"/>
      <c r="J698" s="118"/>
      <c r="K698" s="118"/>
      <c r="L698" s="118"/>
      <c r="M698" s="118"/>
      <c r="N698" s="118"/>
      <c r="O698" s="118"/>
      <c r="P698" s="118"/>
      <c r="Q698" s="118"/>
      <c r="R698" s="118"/>
    </row>
    <row r="699" spans="2:18">
      <c r="B699" s="117"/>
      <c r="C699" s="117"/>
      <c r="D699" s="117"/>
      <c r="E699" s="117"/>
      <c r="F699" s="118"/>
      <c r="G699" s="118"/>
      <c r="H699" s="118"/>
      <c r="I699" s="118"/>
      <c r="J699" s="118"/>
      <c r="K699" s="118"/>
      <c r="L699" s="118"/>
      <c r="M699" s="118"/>
      <c r="N699" s="118"/>
      <c r="O699" s="118"/>
      <c r="P699" s="118"/>
      <c r="Q699" s="118"/>
      <c r="R699" s="118"/>
    </row>
    <row r="700" spans="2:18">
      <c r="B700" s="117"/>
      <c r="C700" s="117"/>
      <c r="D700" s="117"/>
      <c r="E700" s="117"/>
      <c r="F700" s="118"/>
      <c r="G700" s="118"/>
      <c r="H700" s="118"/>
      <c r="I700" s="118"/>
      <c r="J700" s="118"/>
      <c r="K700" s="118"/>
      <c r="L700" s="118"/>
      <c r="M700" s="118"/>
      <c r="N700" s="118"/>
      <c r="O700" s="118"/>
      <c r="P700" s="118"/>
      <c r="Q700" s="118"/>
      <c r="R700" s="118"/>
    </row>
    <row r="701" spans="2:18">
      <c r="B701" s="117"/>
      <c r="C701" s="117"/>
      <c r="D701" s="117"/>
      <c r="E701" s="117"/>
      <c r="F701" s="118"/>
      <c r="G701" s="118"/>
      <c r="H701" s="118"/>
      <c r="I701" s="118"/>
      <c r="J701" s="118"/>
      <c r="K701" s="118"/>
      <c r="L701" s="118"/>
      <c r="M701" s="118"/>
      <c r="N701" s="118"/>
      <c r="O701" s="118"/>
      <c r="P701" s="118"/>
      <c r="Q701" s="118"/>
      <c r="R701" s="118"/>
    </row>
    <row r="702" spans="2:18">
      <c r="B702" s="117"/>
      <c r="C702" s="117"/>
      <c r="D702" s="117"/>
      <c r="E702" s="117"/>
      <c r="F702" s="118"/>
      <c r="G702" s="118"/>
      <c r="H702" s="118"/>
      <c r="I702" s="118"/>
      <c r="J702" s="118"/>
      <c r="K702" s="118"/>
      <c r="L702" s="118"/>
      <c r="M702" s="118"/>
      <c r="N702" s="118"/>
      <c r="O702" s="118"/>
      <c r="P702" s="118"/>
      <c r="Q702" s="118"/>
      <c r="R702" s="118"/>
    </row>
    <row r="703" spans="2:18">
      <c r="B703" s="117"/>
      <c r="C703" s="117"/>
      <c r="D703" s="117"/>
      <c r="E703" s="117"/>
      <c r="F703" s="118"/>
      <c r="G703" s="118"/>
      <c r="H703" s="118"/>
      <c r="I703" s="118"/>
      <c r="J703" s="118"/>
      <c r="K703" s="118"/>
      <c r="L703" s="118"/>
      <c r="M703" s="118"/>
      <c r="N703" s="118"/>
      <c r="O703" s="118"/>
      <c r="P703" s="118"/>
      <c r="Q703" s="118"/>
      <c r="R703" s="118"/>
    </row>
    <row r="704" spans="2:18">
      <c r="B704" s="117"/>
      <c r="C704" s="117"/>
      <c r="D704" s="117"/>
      <c r="E704" s="117"/>
      <c r="F704" s="118"/>
      <c r="G704" s="118"/>
      <c r="H704" s="118"/>
      <c r="I704" s="118"/>
      <c r="J704" s="118"/>
      <c r="K704" s="118"/>
      <c r="L704" s="118"/>
      <c r="M704" s="118"/>
      <c r="N704" s="118"/>
      <c r="O704" s="118"/>
      <c r="P704" s="118"/>
      <c r="Q704" s="118"/>
      <c r="R704" s="118"/>
    </row>
    <row r="705" spans="2:18">
      <c r="B705" s="117"/>
      <c r="C705" s="117"/>
      <c r="D705" s="117"/>
      <c r="E705" s="117"/>
      <c r="F705" s="118"/>
      <c r="G705" s="118"/>
      <c r="H705" s="118"/>
      <c r="I705" s="118"/>
      <c r="J705" s="118"/>
      <c r="K705" s="118"/>
      <c r="L705" s="118"/>
      <c r="M705" s="118"/>
      <c r="N705" s="118"/>
      <c r="O705" s="118"/>
      <c r="P705" s="118"/>
      <c r="Q705" s="118"/>
      <c r="R705" s="118"/>
    </row>
    <row r="706" spans="2:18">
      <c r="B706" s="117"/>
      <c r="C706" s="117"/>
      <c r="D706" s="117"/>
      <c r="E706" s="117"/>
      <c r="F706" s="118"/>
      <c r="G706" s="118"/>
      <c r="H706" s="118"/>
      <c r="I706" s="118"/>
      <c r="J706" s="118"/>
      <c r="K706" s="118"/>
      <c r="L706" s="118"/>
      <c r="M706" s="118"/>
      <c r="N706" s="118"/>
      <c r="O706" s="118"/>
      <c r="P706" s="118"/>
      <c r="Q706" s="118"/>
      <c r="R706" s="118"/>
    </row>
    <row r="707" spans="2:18">
      <c r="B707" s="117"/>
      <c r="C707" s="117"/>
      <c r="D707" s="117"/>
      <c r="E707" s="117"/>
      <c r="F707" s="118"/>
      <c r="G707" s="118"/>
      <c r="H707" s="118"/>
      <c r="I707" s="118"/>
      <c r="J707" s="118"/>
      <c r="K707" s="118"/>
      <c r="L707" s="118"/>
      <c r="M707" s="118"/>
      <c r="N707" s="118"/>
      <c r="O707" s="118"/>
      <c r="P707" s="118"/>
      <c r="Q707" s="118"/>
      <c r="R707" s="118"/>
    </row>
    <row r="708" spans="2:18">
      <c r="B708" s="117"/>
      <c r="C708" s="117"/>
      <c r="D708" s="117"/>
      <c r="E708" s="117"/>
      <c r="F708" s="118"/>
      <c r="G708" s="118"/>
      <c r="H708" s="118"/>
      <c r="I708" s="118"/>
      <c r="J708" s="118"/>
      <c r="K708" s="118"/>
      <c r="L708" s="118"/>
      <c r="M708" s="118"/>
      <c r="N708" s="118"/>
      <c r="O708" s="118"/>
      <c r="P708" s="118"/>
      <c r="Q708" s="118"/>
      <c r="R708" s="118"/>
    </row>
    <row r="709" spans="2:18">
      <c r="B709" s="117"/>
      <c r="C709" s="117"/>
      <c r="D709" s="117"/>
      <c r="E709" s="117"/>
      <c r="F709" s="118"/>
      <c r="G709" s="118"/>
      <c r="H709" s="118"/>
      <c r="I709" s="118"/>
      <c r="J709" s="118"/>
      <c r="K709" s="118"/>
      <c r="L709" s="118"/>
      <c r="M709" s="118"/>
      <c r="N709" s="118"/>
      <c r="O709" s="118"/>
      <c r="P709" s="118"/>
      <c r="Q709" s="118"/>
      <c r="R709" s="118"/>
    </row>
    <row r="710" spans="2:18">
      <c r="B710" s="117"/>
      <c r="C710" s="117"/>
      <c r="D710" s="117"/>
      <c r="E710" s="117"/>
      <c r="F710" s="118"/>
      <c r="G710" s="118"/>
      <c r="H710" s="118"/>
      <c r="I710" s="118"/>
      <c r="J710" s="118"/>
      <c r="K710" s="118"/>
      <c r="L710" s="118"/>
      <c r="M710" s="118"/>
      <c r="N710" s="118"/>
      <c r="O710" s="118"/>
      <c r="P710" s="118"/>
      <c r="Q710" s="118"/>
      <c r="R710" s="118"/>
    </row>
    <row r="711" spans="2:18">
      <c r="B711" s="117"/>
      <c r="C711" s="117"/>
      <c r="D711" s="117"/>
      <c r="E711" s="117"/>
      <c r="F711" s="118"/>
      <c r="G711" s="118"/>
      <c r="H711" s="118"/>
      <c r="I711" s="118"/>
      <c r="J711" s="118"/>
      <c r="K711" s="118"/>
      <c r="L711" s="118"/>
      <c r="M711" s="118"/>
      <c r="N711" s="118"/>
      <c r="O711" s="118"/>
      <c r="P711" s="118"/>
      <c r="Q711" s="118"/>
      <c r="R711" s="118"/>
    </row>
    <row r="712" spans="2:18">
      <c r="B712" s="117"/>
      <c r="C712" s="117"/>
      <c r="D712" s="117"/>
      <c r="E712" s="117"/>
      <c r="F712" s="118"/>
      <c r="G712" s="118"/>
      <c r="H712" s="118"/>
      <c r="I712" s="118"/>
      <c r="J712" s="118"/>
      <c r="K712" s="118"/>
      <c r="L712" s="118"/>
      <c r="M712" s="118"/>
      <c r="N712" s="118"/>
      <c r="O712" s="118"/>
      <c r="P712" s="118"/>
      <c r="Q712" s="118"/>
      <c r="R712" s="118"/>
    </row>
    <row r="713" spans="2:18">
      <c r="B713" s="117"/>
      <c r="C713" s="117"/>
      <c r="D713" s="117"/>
      <c r="E713" s="117"/>
      <c r="F713" s="118"/>
      <c r="G713" s="118"/>
      <c r="H713" s="118"/>
      <c r="I713" s="118"/>
      <c r="J713" s="118"/>
      <c r="K713" s="118"/>
      <c r="L713" s="118"/>
      <c r="M713" s="118"/>
      <c r="N713" s="118"/>
      <c r="O713" s="118"/>
      <c r="P713" s="118"/>
      <c r="Q713" s="118"/>
      <c r="R713" s="118"/>
    </row>
    <row r="714" spans="2:18">
      <c r="B714" s="117"/>
      <c r="C714" s="117"/>
      <c r="D714" s="117"/>
      <c r="E714" s="117"/>
      <c r="F714" s="118"/>
      <c r="G714" s="118"/>
      <c r="H714" s="118"/>
      <c r="I714" s="118"/>
      <c r="J714" s="118"/>
      <c r="K714" s="118"/>
      <c r="L714" s="118"/>
      <c r="M714" s="118"/>
      <c r="N714" s="118"/>
      <c r="O714" s="118"/>
      <c r="P714" s="118"/>
      <c r="Q714" s="118"/>
      <c r="R714" s="118"/>
    </row>
    <row r="715" spans="2:18">
      <c r="B715" s="117"/>
      <c r="C715" s="117"/>
      <c r="D715" s="117"/>
      <c r="E715" s="117"/>
      <c r="F715" s="118"/>
      <c r="G715" s="118"/>
      <c r="H715" s="118"/>
      <c r="I715" s="118"/>
      <c r="J715" s="118"/>
      <c r="K715" s="118"/>
      <c r="L715" s="118"/>
      <c r="M715" s="118"/>
      <c r="N715" s="118"/>
      <c r="O715" s="118"/>
      <c r="P715" s="118"/>
      <c r="Q715" s="118"/>
      <c r="R715" s="118"/>
    </row>
    <row r="716" spans="2:18">
      <c r="B716" s="117"/>
      <c r="C716" s="117"/>
      <c r="D716" s="117"/>
      <c r="E716" s="117"/>
      <c r="F716" s="118"/>
      <c r="G716" s="118"/>
      <c r="H716" s="118"/>
      <c r="I716" s="118"/>
      <c r="J716" s="118"/>
      <c r="K716" s="118"/>
      <c r="L716" s="118"/>
      <c r="M716" s="118"/>
      <c r="N716" s="118"/>
      <c r="O716" s="118"/>
      <c r="P716" s="118"/>
      <c r="Q716" s="118"/>
      <c r="R716" s="118"/>
    </row>
    <row r="717" spans="2:18">
      <c r="B717" s="117"/>
      <c r="C717" s="117"/>
      <c r="D717" s="117"/>
      <c r="E717" s="117"/>
      <c r="F717" s="118"/>
      <c r="G717" s="118"/>
      <c r="H717" s="118"/>
      <c r="I717" s="118"/>
      <c r="J717" s="118"/>
      <c r="K717" s="118"/>
      <c r="L717" s="118"/>
      <c r="M717" s="118"/>
      <c r="N717" s="118"/>
      <c r="O717" s="118"/>
      <c r="P717" s="118"/>
      <c r="Q717" s="118"/>
      <c r="R717" s="118"/>
    </row>
    <row r="718" spans="2:18">
      <c r="B718" s="117"/>
      <c r="C718" s="117"/>
      <c r="D718" s="117"/>
      <c r="E718" s="117"/>
      <c r="F718" s="118"/>
      <c r="G718" s="118"/>
      <c r="H718" s="118"/>
      <c r="I718" s="118"/>
      <c r="J718" s="118"/>
      <c r="K718" s="118"/>
      <c r="L718" s="118"/>
      <c r="M718" s="118"/>
      <c r="N718" s="118"/>
      <c r="O718" s="118"/>
      <c r="P718" s="118"/>
      <c r="Q718" s="118"/>
      <c r="R718" s="118"/>
    </row>
    <row r="719" spans="2:18">
      <c r="B719" s="117"/>
      <c r="C719" s="117"/>
      <c r="D719" s="117"/>
      <c r="E719" s="117"/>
      <c r="F719" s="118"/>
      <c r="G719" s="118"/>
      <c r="H719" s="118"/>
      <c r="I719" s="118"/>
      <c r="J719" s="118"/>
      <c r="K719" s="118"/>
      <c r="L719" s="118"/>
      <c r="M719" s="118"/>
      <c r="N719" s="118"/>
      <c r="O719" s="118"/>
      <c r="P719" s="118"/>
      <c r="Q719" s="118"/>
      <c r="R719" s="118"/>
    </row>
    <row r="720" spans="2:18">
      <c r="B720" s="117"/>
      <c r="C720" s="117"/>
      <c r="D720" s="117"/>
      <c r="E720" s="117"/>
      <c r="F720" s="118"/>
      <c r="G720" s="118"/>
      <c r="H720" s="118"/>
      <c r="I720" s="118"/>
      <c r="J720" s="118"/>
      <c r="K720" s="118"/>
      <c r="L720" s="118"/>
      <c r="M720" s="118"/>
      <c r="N720" s="118"/>
      <c r="O720" s="118"/>
      <c r="P720" s="118"/>
      <c r="Q720" s="118"/>
      <c r="R720" s="118"/>
    </row>
    <row r="721" spans="2:18">
      <c r="B721" s="117"/>
      <c r="C721" s="117"/>
      <c r="D721" s="117"/>
      <c r="E721" s="117"/>
      <c r="F721" s="118"/>
      <c r="G721" s="118"/>
      <c r="H721" s="118"/>
      <c r="I721" s="118"/>
      <c r="J721" s="118"/>
      <c r="K721" s="118"/>
      <c r="L721" s="118"/>
      <c r="M721" s="118"/>
      <c r="N721" s="118"/>
      <c r="O721" s="118"/>
      <c r="P721" s="118"/>
      <c r="Q721" s="118"/>
      <c r="R721" s="118"/>
    </row>
    <row r="722" spans="2:18">
      <c r="B722" s="117"/>
      <c r="C722" s="117"/>
      <c r="D722" s="117"/>
      <c r="E722" s="117"/>
      <c r="F722" s="118"/>
      <c r="G722" s="118"/>
      <c r="H722" s="118"/>
      <c r="I722" s="118"/>
      <c r="J722" s="118"/>
      <c r="K722" s="118"/>
      <c r="L722" s="118"/>
      <c r="M722" s="118"/>
      <c r="N722" s="118"/>
      <c r="O722" s="118"/>
      <c r="P722" s="118"/>
      <c r="Q722" s="118"/>
      <c r="R722" s="118"/>
    </row>
    <row r="723" spans="2:18">
      <c r="B723" s="117"/>
      <c r="C723" s="117"/>
      <c r="D723" s="117"/>
      <c r="E723" s="117"/>
      <c r="F723" s="118"/>
      <c r="G723" s="118"/>
      <c r="H723" s="118"/>
      <c r="I723" s="118"/>
      <c r="J723" s="118"/>
      <c r="K723" s="118"/>
      <c r="L723" s="118"/>
      <c r="M723" s="118"/>
      <c r="N723" s="118"/>
      <c r="O723" s="118"/>
      <c r="P723" s="118"/>
      <c r="Q723" s="118"/>
      <c r="R723" s="118"/>
    </row>
    <row r="724" spans="2:18">
      <c r="B724" s="117"/>
      <c r="C724" s="117"/>
      <c r="D724" s="117"/>
      <c r="E724" s="117"/>
      <c r="F724" s="118"/>
      <c r="G724" s="118"/>
      <c r="H724" s="118"/>
      <c r="I724" s="118"/>
      <c r="J724" s="118"/>
      <c r="K724" s="118"/>
      <c r="L724" s="118"/>
      <c r="M724" s="118"/>
      <c r="N724" s="118"/>
      <c r="O724" s="118"/>
      <c r="P724" s="118"/>
      <c r="Q724" s="118"/>
      <c r="R724" s="118"/>
    </row>
    <row r="725" spans="2:18">
      <c r="B725" s="117"/>
      <c r="C725" s="117"/>
      <c r="D725" s="117"/>
      <c r="E725" s="117"/>
      <c r="F725" s="118"/>
      <c r="G725" s="118"/>
      <c r="H725" s="118"/>
      <c r="I725" s="118"/>
      <c r="J725" s="118"/>
      <c r="K725" s="118"/>
      <c r="L725" s="118"/>
      <c r="M725" s="118"/>
      <c r="N725" s="118"/>
      <c r="O725" s="118"/>
      <c r="P725" s="118"/>
      <c r="Q725" s="118"/>
      <c r="R725" s="118"/>
    </row>
    <row r="726" spans="2:18">
      <c r="B726" s="117"/>
      <c r="C726" s="117"/>
      <c r="D726" s="117"/>
      <c r="E726" s="117"/>
      <c r="F726" s="118"/>
      <c r="G726" s="118"/>
      <c r="H726" s="118"/>
      <c r="I726" s="118"/>
      <c r="J726" s="118"/>
      <c r="K726" s="118"/>
      <c r="L726" s="118"/>
      <c r="M726" s="118"/>
      <c r="N726" s="118"/>
      <c r="O726" s="118"/>
      <c r="P726" s="118"/>
      <c r="Q726" s="118"/>
      <c r="R726" s="118"/>
    </row>
    <row r="727" spans="2:18">
      <c r="B727" s="117"/>
      <c r="C727" s="117"/>
      <c r="D727" s="117"/>
      <c r="E727" s="117"/>
      <c r="F727" s="118"/>
      <c r="G727" s="118"/>
      <c r="H727" s="118"/>
      <c r="I727" s="118"/>
      <c r="J727" s="118"/>
      <c r="K727" s="118"/>
      <c r="L727" s="118"/>
      <c r="M727" s="118"/>
      <c r="N727" s="118"/>
      <c r="O727" s="118"/>
      <c r="P727" s="118"/>
      <c r="Q727" s="118"/>
      <c r="R727" s="118"/>
    </row>
    <row r="728" spans="2:18">
      <c r="B728" s="117"/>
      <c r="C728" s="117"/>
      <c r="D728" s="117"/>
      <c r="E728" s="117"/>
      <c r="F728" s="118"/>
      <c r="G728" s="118"/>
      <c r="H728" s="118"/>
      <c r="I728" s="118"/>
      <c r="J728" s="118"/>
      <c r="K728" s="118"/>
      <c r="L728" s="118"/>
      <c r="M728" s="118"/>
      <c r="N728" s="118"/>
      <c r="O728" s="118"/>
      <c r="P728" s="118"/>
      <c r="Q728" s="118"/>
      <c r="R728" s="118"/>
    </row>
    <row r="729" spans="2:18">
      <c r="B729" s="117"/>
      <c r="C729" s="117"/>
      <c r="D729" s="117"/>
      <c r="E729" s="117"/>
      <c r="F729" s="118"/>
      <c r="G729" s="118"/>
      <c r="H729" s="118"/>
      <c r="I729" s="118"/>
      <c r="J729" s="118"/>
      <c r="K729" s="118"/>
      <c r="L729" s="118"/>
      <c r="M729" s="118"/>
      <c r="N729" s="118"/>
      <c r="O729" s="118"/>
      <c r="P729" s="118"/>
      <c r="Q729" s="118"/>
      <c r="R729" s="118"/>
    </row>
    <row r="730" spans="2:18">
      <c r="B730" s="117"/>
      <c r="C730" s="117"/>
      <c r="D730" s="117"/>
      <c r="E730" s="117"/>
      <c r="F730" s="118"/>
      <c r="G730" s="118"/>
      <c r="H730" s="118"/>
      <c r="I730" s="118"/>
      <c r="J730" s="118"/>
      <c r="K730" s="118"/>
      <c r="L730" s="118"/>
      <c r="M730" s="118"/>
      <c r="N730" s="118"/>
      <c r="O730" s="118"/>
      <c r="P730" s="118"/>
      <c r="Q730" s="118"/>
      <c r="R730" s="118"/>
    </row>
    <row r="731" spans="2:18">
      <c r="B731" s="117"/>
      <c r="C731" s="117"/>
      <c r="D731" s="117"/>
      <c r="E731" s="117"/>
      <c r="F731" s="118"/>
      <c r="G731" s="118"/>
      <c r="H731" s="118"/>
      <c r="I731" s="118"/>
      <c r="J731" s="118"/>
      <c r="K731" s="118"/>
      <c r="L731" s="118"/>
      <c r="M731" s="118"/>
      <c r="N731" s="118"/>
      <c r="O731" s="118"/>
      <c r="P731" s="118"/>
      <c r="Q731" s="118"/>
      <c r="R731" s="118"/>
    </row>
    <row r="732" spans="2:18">
      <c r="B732" s="117"/>
      <c r="C732" s="117"/>
      <c r="D732" s="117"/>
      <c r="E732" s="117"/>
      <c r="F732" s="118"/>
      <c r="G732" s="118"/>
      <c r="H732" s="118"/>
      <c r="I732" s="118"/>
      <c r="J732" s="118"/>
      <c r="K732" s="118"/>
      <c r="L732" s="118"/>
      <c r="M732" s="118"/>
      <c r="N732" s="118"/>
      <c r="O732" s="118"/>
      <c r="P732" s="118"/>
      <c r="Q732" s="118"/>
      <c r="R732" s="118"/>
    </row>
    <row r="733" spans="2:18">
      <c r="B733" s="117"/>
      <c r="C733" s="117"/>
      <c r="D733" s="117"/>
      <c r="E733" s="117"/>
      <c r="F733" s="118"/>
      <c r="G733" s="118"/>
      <c r="H733" s="118"/>
      <c r="I733" s="118"/>
      <c r="J733" s="118"/>
      <c r="K733" s="118"/>
      <c r="L733" s="118"/>
      <c r="M733" s="118"/>
      <c r="N733" s="118"/>
      <c r="O733" s="118"/>
      <c r="P733" s="118"/>
      <c r="Q733" s="118"/>
      <c r="R733" s="118"/>
    </row>
    <row r="734" spans="2:18">
      <c r="B734" s="117"/>
      <c r="C734" s="117"/>
      <c r="D734" s="117"/>
      <c r="E734" s="117"/>
      <c r="F734" s="118"/>
      <c r="G734" s="118"/>
      <c r="H734" s="118"/>
      <c r="I734" s="118"/>
      <c r="J734" s="118"/>
      <c r="K734" s="118"/>
      <c r="L734" s="118"/>
      <c r="M734" s="118"/>
      <c r="N734" s="118"/>
      <c r="O734" s="118"/>
      <c r="P734" s="118"/>
      <c r="Q734" s="118"/>
      <c r="R734" s="118"/>
    </row>
    <row r="735" spans="2:18">
      <c r="B735" s="117"/>
      <c r="C735" s="117"/>
      <c r="D735" s="117"/>
      <c r="E735" s="117"/>
      <c r="F735" s="118"/>
      <c r="G735" s="118"/>
      <c r="H735" s="118"/>
      <c r="I735" s="118"/>
      <c r="J735" s="118"/>
      <c r="K735" s="118"/>
      <c r="L735" s="118"/>
      <c r="M735" s="118"/>
      <c r="N735" s="118"/>
      <c r="O735" s="118"/>
      <c r="P735" s="118"/>
      <c r="Q735" s="118"/>
      <c r="R735" s="118"/>
    </row>
    <row r="736" spans="2:18">
      <c r="B736" s="117"/>
      <c r="C736" s="117"/>
      <c r="D736" s="117"/>
      <c r="E736" s="117"/>
      <c r="F736" s="118"/>
      <c r="G736" s="118"/>
      <c r="H736" s="118"/>
      <c r="I736" s="118"/>
      <c r="J736" s="118"/>
      <c r="K736" s="118"/>
      <c r="L736" s="118"/>
      <c r="M736" s="118"/>
      <c r="N736" s="118"/>
      <c r="O736" s="118"/>
      <c r="P736" s="118"/>
      <c r="Q736" s="118"/>
      <c r="R736" s="118"/>
    </row>
    <row r="737" spans="2:18">
      <c r="B737" s="117"/>
      <c r="C737" s="117"/>
      <c r="D737" s="117"/>
      <c r="E737" s="117"/>
      <c r="F737" s="118"/>
      <c r="G737" s="118"/>
      <c r="H737" s="118"/>
      <c r="I737" s="118"/>
      <c r="J737" s="118"/>
      <c r="K737" s="118"/>
      <c r="L737" s="118"/>
      <c r="M737" s="118"/>
      <c r="N737" s="118"/>
      <c r="O737" s="118"/>
      <c r="P737" s="118"/>
      <c r="Q737" s="118"/>
      <c r="R737" s="118"/>
    </row>
    <row r="738" spans="2:18">
      <c r="B738" s="117"/>
      <c r="C738" s="117"/>
      <c r="D738" s="117"/>
      <c r="E738" s="117"/>
      <c r="F738" s="118"/>
      <c r="G738" s="118"/>
      <c r="H738" s="118"/>
      <c r="I738" s="118"/>
      <c r="J738" s="118"/>
      <c r="K738" s="118"/>
      <c r="L738" s="118"/>
      <c r="M738" s="118"/>
      <c r="N738" s="118"/>
      <c r="O738" s="118"/>
      <c r="P738" s="118"/>
      <c r="Q738" s="118"/>
      <c r="R738" s="118"/>
    </row>
    <row r="739" spans="2:18">
      <c r="B739" s="117"/>
      <c r="C739" s="117"/>
      <c r="D739" s="117"/>
      <c r="E739" s="117"/>
      <c r="F739" s="118"/>
      <c r="G739" s="118"/>
      <c r="H739" s="118"/>
      <c r="I739" s="118"/>
      <c r="J739" s="118"/>
      <c r="K739" s="118"/>
      <c r="L739" s="118"/>
      <c r="M739" s="118"/>
      <c r="N739" s="118"/>
      <c r="O739" s="118"/>
      <c r="P739" s="118"/>
      <c r="Q739" s="118"/>
      <c r="R739" s="118"/>
    </row>
    <row r="740" spans="2:18">
      <c r="B740" s="117"/>
      <c r="C740" s="117"/>
      <c r="D740" s="117"/>
      <c r="E740" s="117"/>
      <c r="F740" s="118"/>
      <c r="G740" s="118"/>
      <c r="H740" s="118"/>
      <c r="I740" s="118"/>
      <c r="J740" s="118"/>
      <c r="K740" s="118"/>
      <c r="L740" s="118"/>
      <c r="M740" s="118"/>
      <c r="N740" s="118"/>
      <c r="O740" s="118"/>
      <c r="P740" s="118"/>
      <c r="Q740" s="118"/>
      <c r="R740" s="118"/>
    </row>
    <row r="741" spans="2:18">
      <c r="B741" s="117"/>
      <c r="C741" s="117"/>
      <c r="D741" s="117"/>
      <c r="E741" s="117"/>
      <c r="F741" s="118"/>
      <c r="G741" s="118"/>
      <c r="H741" s="118"/>
      <c r="I741" s="118"/>
      <c r="J741" s="118"/>
      <c r="K741" s="118"/>
      <c r="L741" s="118"/>
      <c r="M741" s="118"/>
      <c r="N741" s="118"/>
      <c r="O741" s="118"/>
      <c r="P741" s="118"/>
      <c r="Q741" s="118"/>
      <c r="R741" s="118"/>
    </row>
    <row r="742" spans="2:18">
      <c r="B742" s="117"/>
      <c r="C742" s="117"/>
      <c r="D742" s="117"/>
      <c r="E742" s="117"/>
      <c r="F742" s="118"/>
      <c r="G742" s="118"/>
      <c r="H742" s="118"/>
      <c r="I742" s="118"/>
      <c r="J742" s="118"/>
      <c r="K742" s="118"/>
      <c r="L742" s="118"/>
      <c r="M742" s="118"/>
      <c r="N742" s="118"/>
      <c r="O742" s="118"/>
      <c r="P742" s="118"/>
      <c r="Q742" s="118"/>
      <c r="R742" s="118"/>
    </row>
    <row r="743" spans="2:18">
      <c r="B743" s="117"/>
      <c r="C743" s="117"/>
      <c r="D743" s="117"/>
      <c r="E743" s="117"/>
      <c r="F743" s="118"/>
      <c r="G743" s="118"/>
      <c r="H743" s="118"/>
      <c r="I743" s="118"/>
      <c r="J743" s="118"/>
      <c r="K743" s="118"/>
      <c r="L743" s="118"/>
      <c r="M743" s="118"/>
      <c r="N743" s="118"/>
      <c r="O743" s="118"/>
      <c r="P743" s="118"/>
      <c r="Q743" s="118"/>
      <c r="R743" s="118"/>
    </row>
    <row r="744" spans="2:18">
      <c r="B744" s="117"/>
      <c r="C744" s="117"/>
      <c r="D744" s="117"/>
      <c r="E744" s="117"/>
      <c r="F744" s="118"/>
      <c r="G744" s="118"/>
      <c r="H744" s="118"/>
      <c r="I744" s="118"/>
      <c r="J744" s="118"/>
      <c r="K744" s="118"/>
      <c r="L744" s="118"/>
      <c r="M744" s="118"/>
      <c r="N744" s="118"/>
      <c r="O744" s="118"/>
      <c r="P744" s="118"/>
      <c r="Q744" s="118"/>
      <c r="R744" s="118"/>
    </row>
    <row r="745" spans="2:18">
      <c r="B745" s="117"/>
      <c r="C745" s="117"/>
      <c r="D745" s="117"/>
      <c r="E745" s="117"/>
      <c r="F745" s="118"/>
      <c r="G745" s="118"/>
      <c r="H745" s="118"/>
      <c r="I745" s="118"/>
      <c r="J745" s="118"/>
      <c r="K745" s="118"/>
      <c r="L745" s="118"/>
      <c r="M745" s="118"/>
      <c r="N745" s="118"/>
      <c r="O745" s="118"/>
      <c r="P745" s="118"/>
      <c r="Q745" s="118"/>
      <c r="R745" s="118"/>
    </row>
    <row r="746" spans="2:18">
      <c r="B746" s="117"/>
      <c r="C746" s="117"/>
      <c r="D746" s="117"/>
      <c r="E746" s="117"/>
      <c r="F746" s="118"/>
      <c r="G746" s="118"/>
      <c r="H746" s="118"/>
      <c r="I746" s="118"/>
      <c r="J746" s="118"/>
      <c r="K746" s="118"/>
      <c r="L746" s="118"/>
      <c r="M746" s="118"/>
      <c r="N746" s="118"/>
      <c r="O746" s="118"/>
      <c r="P746" s="118"/>
      <c r="Q746" s="118"/>
      <c r="R746" s="118"/>
    </row>
    <row r="747" spans="2:18">
      <c r="B747" s="117"/>
      <c r="C747" s="117"/>
      <c r="D747" s="117"/>
      <c r="E747" s="117"/>
      <c r="F747" s="118"/>
      <c r="G747" s="118"/>
      <c r="H747" s="118"/>
      <c r="I747" s="118"/>
      <c r="J747" s="118"/>
      <c r="K747" s="118"/>
      <c r="L747" s="118"/>
      <c r="M747" s="118"/>
      <c r="N747" s="118"/>
      <c r="O747" s="118"/>
      <c r="P747" s="118"/>
      <c r="Q747" s="118"/>
      <c r="R747" s="118"/>
    </row>
    <row r="748" spans="2:18">
      <c r="B748" s="117"/>
      <c r="C748" s="117"/>
      <c r="D748" s="117"/>
      <c r="E748" s="117"/>
      <c r="F748" s="118"/>
      <c r="G748" s="118"/>
      <c r="H748" s="118"/>
      <c r="I748" s="118"/>
      <c r="J748" s="118"/>
      <c r="K748" s="118"/>
      <c r="L748" s="118"/>
      <c r="M748" s="118"/>
      <c r="N748" s="118"/>
      <c r="O748" s="118"/>
      <c r="P748" s="118"/>
      <c r="Q748" s="118"/>
      <c r="R748" s="118"/>
    </row>
    <row r="749" spans="2:18">
      <c r="B749" s="117"/>
      <c r="C749" s="117"/>
      <c r="D749" s="117"/>
      <c r="E749" s="117"/>
      <c r="F749" s="118"/>
      <c r="G749" s="118"/>
      <c r="H749" s="118"/>
      <c r="I749" s="118"/>
      <c r="J749" s="118"/>
      <c r="K749" s="118"/>
      <c r="L749" s="118"/>
      <c r="M749" s="118"/>
      <c r="N749" s="118"/>
      <c r="O749" s="118"/>
      <c r="P749" s="118"/>
      <c r="Q749" s="118"/>
      <c r="R749" s="118"/>
    </row>
    <row r="750" spans="2:18">
      <c r="B750" s="117"/>
      <c r="C750" s="117"/>
      <c r="D750" s="117"/>
      <c r="E750" s="117"/>
      <c r="F750" s="118"/>
      <c r="G750" s="118"/>
      <c r="H750" s="118"/>
      <c r="I750" s="118"/>
      <c r="J750" s="118"/>
      <c r="K750" s="118"/>
      <c r="L750" s="118"/>
      <c r="M750" s="118"/>
      <c r="N750" s="118"/>
      <c r="O750" s="118"/>
      <c r="P750" s="118"/>
      <c r="Q750" s="118"/>
      <c r="R750" s="118"/>
    </row>
    <row r="751" spans="2:18">
      <c r="B751" s="117"/>
      <c r="C751" s="117"/>
      <c r="D751" s="117"/>
      <c r="E751" s="117"/>
      <c r="F751" s="118"/>
      <c r="G751" s="118"/>
      <c r="H751" s="118"/>
      <c r="I751" s="118"/>
      <c r="J751" s="118"/>
      <c r="K751" s="118"/>
      <c r="L751" s="118"/>
      <c r="M751" s="118"/>
      <c r="N751" s="118"/>
      <c r="O751" s="118"/>
      <c r="P751" s="118"/>
      <c r="Q751" s="118"/>
      <c r="R751" s="118"/>
    </row>
    <row r="752" spans="2:18">
      <c r="B752" s="117"/>
      <c r="C752" s="117"/>
      <c r="D752" s="117"/>
      <c r="E752" s="117"/>
      <c r="F752" s="118"/>
      <c r="G752" s="118"/>
      <c r="H752" s="118"/>
      <c r="I752" s="118"/>
      <c r="J752" s="118"/>
      <c r="K752" s="118"/>
      <c r="L752" s="118"/>
      <c r="M752" s="118"/>
      <c r="N752" s="118"/>
      <c r="O752" s="118"/>
      <c r="P752" s="118"/>
      <c r="Q752" s="118"/>
      <c r="R752" s="118"/>
    </row>
    <row r="753" spans="2:18">
      <c r="B753" s="117"/>
      <c r="C753" s="117"/>
      <c r="D753" s="117"/>
      <c r="E753" s="117"/>
      <c r="F753" s="118"/>
      <c r="G753" s="118"/>
      <c r="H753" s="118"/>
      <c r="I753" s="118"/>
      <c r="J753" s="118"/>
      <c r="K753" s="118"/>
      <c r="L753" s="118"/>
      <c r="M753" s="118"/>
      <c r="N753" s="118"/>
      <c r="O753" s="118"/>
      <c r="P753" s="118"/>
      <c r="Q753" s="118"/>
      <c r="R753" s="118"/>
    </row>
    <row r="754" spans="2:18">
      <c r="B754" s="117"/>
      <c r="C754" s="117"/>
      <c r="D754" s="117"/>
      <c r="E754" s="117"/>
      <c r="F754" s="118"/>
      <c r="G754" s="118"/>
      <c r="H754" s="118"/>
      <c r="I754" s="118"/>
      <c r="J754" s="118"/>
      <c r="K754" s="118"/>
      <c r="L754" s="118"/>
      <c r="M754" s="118"/>
      <c r="N754" s="118"/>
      <c r="O754" s="118"/>
      <c r="P754" s="118"/>
      <c r="Q754" s="118"/>
      <c r="R754" s="118"/>
    </row>
    <row r="755" spans="2:18">
      <c r="B755" s="117"/>
      <c r="C755" s="117"/>
      <c r="D755" s="117"/>
      <c r="E755" s="117"/>
      <c r="F755" s="118"/>
      <c r="G755" s="118"/>
      <c r="H755" s="118"/>
      <c r="I755" s="118"/>
      <c r="J755" s="118"/>
      <c r="K755" s="118"/>
      <c r="L755" s="118"/>
      <c r="M755" s="118"/>
      <c r="N755" s="118"/>
      <c r="O755" s="118"/>
      <c r="P755" s="118"/>
      <c r="Q755" s="118"/>
      <c r="R755" s="118"/>
    </row>
    <row r="756" spans="2:18">
      <c r="B756" s="117"/>
      <c r="C756" s="117"/>
      <c r="D756" s="117"/>
      <c r="E756" s="117"/>
      <c r="F756" s="118"/>
      <c r="G756" s="118"/>
      <c r="H756" s="118"/>
      <c r="I756" s="118"/>
      <c r="J756" s="118"/>
      <c r="K756" s="118"/>
      <c r="L756" s="118"/>
      <c r="M756" s="118"/>
      <c r="N756" s="118"/>
      <c r="O756" s="118"/>
      <c r="P756" s="118"/>
      <c r="Q756" s="118"/>
      <c r="R756" s="118"/>
    </row>
    <row r="757" spans="2:18">
      <c r="B757" s="117"/>
      <c r="C757" s="117"/>
      <c r="D757" s="117"/>
      <c r="E757" s="117"/>
      <c r="F757" s="118"/>
      <c r="G757" s="118"/>
      <c r="H757" s="118"/>
      <c r="I757" s="118"/>
      <c r="J757" s="118"/>
      <c r="K757" s="118"/>
      <c r="L757" s="118"/>
      <c r="M757" s="118"/>
      <c r="N757" s="118"/>
      <c r="O757" s="118"/>
      <c r="P757" s="118"/>
      <c r="Q757" s="118"/>
      <c r="R757" s="118"/>
    </row>
    <row r="758" spans="2:18">
      <c r="B758" s="117"/>
      <c r="C758" s="117"/>
      <c r="D758" s="117"/>
      <c r="E758" s="117"/>
      <c r="F758" s="118"/>
      <c r="G758" s="118"/>
      <c r="H758" s="118"/>
      <c r="I758" s="118"/>
      <c r="J758" s="118"/>
      <c r="K758" s="118"/>
      <c r="L758" s="118"/>
      <c r="M758" s="118"/>
      <c r="N758" s="118"/>
      <c r="O758" s="118"/>
      <c r="P758" s="118"/>
      <c r="Q758" s="118"/>
      <c r="R758" s="118"/>
    </row>
    <row r="759" spans="2:18">
      <c r="B759" s="117"/>
      <c r="C759" s="117"/>
      <c r="D759" s="117"/>
      <c r="E759" s="117"/>
      <c r="F759" s="118"/>
      <c r="G759" s="118"/>
      <c r="H759" s="118"/>
      <c r="I759" s="118"/>
      <c r="J759" s="118"/>
      <c r="K759" s="118"/>
      <c r="L759" s="118"/>
      <c r="M759" s="118"/>
      <c r="N759" s="118"/>
      <c r="O759" s="118"/>
      <c r="P759" s="118"/>
      <c r="Q759" s="118"/>
      <c r="R759" s="118"/>
    </row>
    <row r="760" spans="2:18">
      <c r="B760" s="117"/>
      <c r="C760" s="117"/>
      <c r="D760" s="117"/>
      <c r="E760" s="117"/>
      <c r="F760" s="118"/>
      <c r="G760" s="118"/>
      <c r="H760" s="118"/>
      <c r="I760" s="118"/>
      <c r="J760" s="118"/>
      <c r="K760" s="118"/>
      <c r="L760" s="118"/>
      <c r="M760" s="118"/>
      <c r="N760" s="118"/>
      <c r="O760" s="118"/>
      <c r="P760" s="118"/>
      <c r="Q760" s="118"/>
      <c r="R760" s="118"/>
    </row>
    <row r="761" spans="2:18">
      <c r="B761" s="117"/>
      <c r="C761" s="117"/>
      <c r="D761" s="117"/>
      <c r="E761" s="117"/>
      <c r="F761" s="118"/>
      <c r="G761" s="118"/>
      <c r="H761" s="118"/>
      <c r="I761" s="118"/>
      <c r="J761" s="118"/>
      <c r="K761" s="118"/>
      <c r="L761" s="118"/>
      <c r="M761" s="118"/>
      <c r="N761" s="118"/>
      <c r="O761" s="118"/>
      <c r="P761" s="118"/>
      <c r="Q761" s="118"/>
      <c r="R761" s="118"/>
    </row>
    <row r="762" spans="2:18">
      <c r="B762" s="117"/>
      <c r="C762" s="117"/>
      <c r="D762" s="117"/>
      <c r="E762" s="117"/>
      <c r="F762" s="118"/>
      <c r="G762" s="118"/>
      <c r="H762" s="118"/>
      <c r="I762" s="118"/>
      <c r="J762" s="118"/>
      <c r="K762" s="118"/>
      <c r="L762" s="118"/>
      <c r="M762" s="118"/>
      <c r="N762" s="118"/>
      <c r="O762" s="118"/>
      <c r="P762" s="118"/>
      <c r="Q762" s="118"/>
      <c r="R762" s="118"/>
    </row>
    <row r="763" spans="2:18">
      <c r="B763" s="117"/>
      <c r="C763" s="117"/>
      <c r="D763" s="117"/>
      <c r="E763" s="117"/>
      <c r="F763" s="118"/>
      <c r="G763" s="118"/>
      <c r="H763" s="118"/>
      <c r="I763" s="118"/>
      <c r="J763" s="118"/>
      <c r="K763" s="118"/>
      <c r="L763" s="118"/>
      <c r="M763" s="118"/>
      <c r="N763" s="118"/>
      <c r="O763" s="118"/>
      <c r="P763" s="118"/>
      <c r="Q763" s="118"/>
      <c r="R763" s="118"/>
    </row>
    <row r="764" spans="2:18">
      <c r="B764" s="117"/>
      <c r="C764" s="117"/>
      <c r="D764" s="117"/>
      <c r="E764" s="117"/>
      <c r="F764" s="118"/>
      <c r="G764" s="118"/>
      <c r="H764" s="118"/>
      <c r="I764" s="118"/>
      <c r="J764" s="118"/>
      <c r="K764" s="118"/>
      <c r="L764" s="118"/>
      <c r="M764" s="118"/>
      <c r="N764" s="118"/>
      <c r="O764" s="118"/>
      <c r="P764" s="118"/>
      <c r="Q764" s="118"/>
      <c r="R764" s="118"/>
    </row>
    <row r="765" spans="2:18">
      <c r="B765" s="117"/>
      <c r="C765" s="117"/>
      <c r="D765" s="117"/>
      <c r="E765" s="117"/>
      <c r="F765" s="118"/>
      <c r="G765" s="118"/>
      <c r="H765" s="118"/>
      <c r="I765" s="118"/>
      <c r="J765" s="118"/>
      <c r="K765" s="118"/>
      <c r="L765" s="118"/>
      <c r="M765" s="118"/>
      <c r="N765" s="118"/>
      <c r="O765" s="118"/>
      <c r="P765" s="118"/>
      <c r="Q765" s="118"/>
      <c r="R765" s="118"/>
    </row>
    <row r="766" spans="2:18">
      <c r="B766" s="117"/>
      <c r="C766" s="117"/>
      <c r="D766" s="117"/>
      <c r="E766" s="117"/>
      <c r="F766" s="118"/>
      <c r="G766" s="118"/>
      <c r="H766" s="118"/>
      <c r="I766" s="118"/>
      <c r="J766" s="118"/>
      <c r="K766" s="118"/>
      <c r="L766" s="118"/>
      <c r="M766" s="118"/>
      <c r="N766" s="118"/>
      <c r="O766" s="118"/>
      <c r="P766" s="118"/>
      <c r="Q766" s="118"/>
      <c r="R766" s="118"/>
    </row>
    <row r="767" spans="2:18">
      <c r="B767" s="117"/>
      <c r="C767" s="117"/>
      <c r="D767" s="117"/>
      <c r="E767" s="117"/>
      <c r="F767" s="118"/>
      <c r="G767" s="118"/>
      <c r="H767" s="118"/>
      <c r="I767" s="118"/>
      <c r="J767" s="118"/>
      <c r="K767" s="118"/>
      <c r="L767" s="118"/>
      <c r="M767" s="118"/>
      <c r="N767" s="118"/>
      <c r="O767" s="118"/>
      <c r="P767" s="118"/>
      <c r="Q767" s="118"/>
      <c r="R767" s="118"/>
    </row>
    <row r="768" spans="2:18">
      <c r="B768" s="117"/>
      <c r="C768" s="117"/>
      <c r="D768" s="117"/>
      <c r="E768" s="117"/>
      <c r="F768" s="118"/>
      <c r="G768" s="118"/>
      <c r="H768" s="118"/>
      <c r="I768" s="118"/>
      <c r="J768" s="118"/>
      <c r="K768" s="118"/>
      <c r="L768" s="118"/>
      <c r="M768" s="118"/>
      <c r="N768" s="118"/>
      <c r="O768" s="118"/>
      <c r="P768" s="118"/>
      <c r="Q768" s="118"/>
      <c r="R768" s="118"/>
    </row>
    <row r="769" spans="2:18">
      <c r="B769" s="117"/>
      <c r="C769" s="117"/>
      <c r="D769" s="117"/>
      <c r="E769" s="117"/>
      <c r="F769" s="118"/>
      <c r="G769" s="118"/>
      <c r="H769" s="118"/>
      <c r="I769" s="118"/>
      <c r="J769" s="118"/>
      <c r="K769" s="118"/>
      <c r="L769" s="118"/>
      <c r="M769" s="118"/>
      <c r="N769" s="118"/>
      <c r="O769" s="118"/>
      <c r="P769" s="118"/>
      <c r="Q769" s="118"/>
      <c r="R769" s="118"/>
    </row>
    <row r="770" spans="2:18">
      <c r="B770" s="117"/>
      <c r="C770" s="117"/>
      <c r="D770" s="117"/>
      <c r="E770" s="117"/>
      <c r="F770" s="118"/>
      <c r="G770" s="118"/>
      <c r="H770" s="118"/>
      <c r="I770" s="118"/>
      <c r="J770" s="118"/>
      <c r="K770" s="118"/>
      <c r="L770" s="118"/>
      <c r="M770" s="118"/>
      <c r="N770" s="118"/>
      <c r="O770" s="118"/>
      <c r="P770" s="118"/>
      <c r="Q770" s="118"/>
      <c r="R770" s="118"/>
    </row>
    <row r="771" spans="2:18">
      <c r="B771" s="117"/>
      <c r="C771" s="117"/>
      <c r="D771" s="117"/>
      <c r="E771" s="117"/>
      <c r="F771" s="118"/>
      <c r="G771" s="118"/>
      <c r="H771" s="118"/>
      <c r="I771" s="118"/>
      <c r="J771" s="118"/>
      <c r="K771" s="118"/>
      <c r="L771" s="118"/>
      <c r="M771" s="118"/>
      <c r="N771" s="118"/>
      <c r="O771" s="118"/>
      <c r="P771" s="118"/>
      <c r="Q771" s="118"/>
      <c r="R771" s="118"/>
    </row>
    <row r="772" spans="2:18">
      <c r="B772" s="117"/>
      <c r="C772" s="117"/>
      <c r="D772" s="117"/>
      <c r="E772" s="117"/>
      <c r="F772" s="118"/>
      <c r="G772" s="118"/>
      <c r="H772" s="118"/>
      <c r="I772" s="118"/>
      <c r="J772" s="118"/>
      <c r="K772" s="118"/>
      <c r="L772" s="118"/>
      <c r="M772" s="118"/>
      <c r="N772" s="118"/>
      <c r="O772" s="118"/>
      <c r="P772" s="118"/>
      <c r="Q772" s="118"/>
      <c r="R772" s="118"/>
    </row>
    <row r="773" spans="2:18">
      <c r="B773" s="117"/>
      <c r="C773" s="117"/>
      <c r="D773" s="117"/>
      <c r="E773" s="117"/>
      <c r="F773" s="118"/>
      <c r="G773" s="118"/>
      <c r="H773" s="118"/>
      <c r="I773" s="118"/>
      <c r="J773" s="118"/>
      <c r="K773" s="118"/>
      <c r="L773" s="118"/>
      <c r="M773" s="118"/>
      <c r="N773" s="118"/>
      <c r="O773" s="118"/>
      <c r="P773" s="118"/>
      <c r="Q773" s="118"/>
      <c r="R773" s="118"/>
    </row>
    <row r="774" spans="2:18">
      <c r="B774" s="117"/>
      <c r="C774" s="117"/>
      <c r="D774" s="117"/>
      <c r="E774" s="117"/>
      <c r="F774" s="118"/>
      <c r="G774" s="118"/>
      <c r="H774" s="118"/>
      <c r="I774" s="118"/>
      <c r="J774" s="118"/>
      <c r="K774" s="118"/>
      <c r="L774" s="118"/>
      <c r="M774" s="118"/>
      <c r="N774" s="118"/>
      <c r="O774" s="118"/>
      <c r="P774" s="118"/>
      <c r="Q774" s="118"/>
      <c r="R774" s="118"/>
    </row>
    <row r="775" spans="2:18">
      <c r="B775" s="117"/>
      <c r="C775" s="117"/>
      <c r="D775" s="117"/>
      <c r="E775" s="117"/>
      <c r="F775" s="118"/>
      <c r="G775" s="118"/>
      <c r="H775" s="118"/>
      <c r="I775" s="118"/>
      <c r="J775" s="118"/>
      <c r="K775" s="118"/>
      <c r="L775" s="118"/>
      <c r="M775" s="118"/>
      <c r="N775" s="118"/>
      <c r="O775" s="118"/>
      <c r="P775" s="118"/>
      <c r="Q775" s="118"/>
      <c r="R775" s="118"/>
    </row>
    <row r="776" spans="2:18">
      <c r="B776" s="117"/>
      <c r="C776" s="117"/>
      <c r="D776" s="117"/>
      <c r="E776" s="117"/>
      <c r="F776" s="118"/>
      <c r="G776" s="118"/>
      <c r="H776" s="118"/>
      <c r="I776" s="118"/>
      <c r="J776" s="118"/>
      <c r="K776" s="118"/>
      <c r="L776" s="118"/>
      <c r="M776" s="118"/>
      <c r="N776" s="118"/>
      <c r="O776" s="118"/>
      <c r="P776" s="118"/>
      <c r="Q776" s="118"/>
      <c r="R776" s="118"/>
    </row>
    <row r="777" spans="2:18">
      <c r="B777" s="117"/>
      <c r="C777" s="117"/>
      <c r="D777" s="117"/>
      <c r="E777" s="117"/>
      <c r="F777" s="118"/>
      <c r="G777" s="118"/>
      <c r="H777" s="118"/>
      <c r="I777" s="118"/>
      <c r="J777" s="118"/>
      <c r="K777" s="118"/>
      <c r="L777" s="118"/>
      <c r="M777" s="118"/>
      <c r="N777" s="118"/>
      <c r="O777" s="118"/>
      <c r="P777" s="118"/>
      <c r="Q777" s="118"/>
      <c r="R777" s="118"/>
    </row>
    <row r="778" spans="2:18">
      <c r="B778" s="117"/>
      <c r="C778" s="117"/>
      <c r="D778" s="117"/>
      <c r="E778" s="117"/>
      <c r="F778" s="118"/>
      <c r="G778" s="118"/>
      <c r="H778" s="118"/>
      <c r="I778" s="118"/>
      <c r="J778" s="118"/>
      <c r="K778" s="118"/>
      <c r="L778" s="118"/>
      <c r="M778" s="118"/>
      <c r="N778" s="118"/>
      <c r="O778" s="118"/>
      <c r="P778" s="118"/>
      <c r="Q778" s="118"/>
      <c r="R778" s="118"/>
    </row>
    <row r="779" spans="2:18">
      <c r="B779" s="117"/>
      <c r="C779" s="117"/>
      <c r="D779" s="117"/>
      <c r="E779" s="117"/>
      <c r="F779" s="118"/>
      <c r="G779" s="118"/>
      <c r="H779" s="118"/>
      <c r="I779" s="118"/>
      <c r="J779" s="118"/>
      <c r="K779" s="118"/>
      <c r="L779" s="118"/>
      <c r="M779" s="118"/>
      <c r="N779" s="118"/>
      <c r="O779" s="118"/>
      <c r="P779" s="118"/>
      <c r="Q779" s="118"/>
      <c r="R779" s="118"/>
    </row>
    <row r="780" spans="2:18">
      <c r="B780" s="117"/>
      <c r="C780" s="117"/>
      <c r="D780" s="117"/>
      <c r="E780" s="117"/>
      <c r="F780" s="118"/>
      <c r="G780" s="118"/>
      <c r="H780" s="118"/>
      <c r="I780" s="118"/>
      <c r="J780" s="118"/>
      <c r="K780" s="118"/>
      <c r="L780" s="118"/>
      <c r="M780" s="118"/>
      <c r="N780" s="118"/>
      <c r="O780" s="118"/>
      <c r="P780" s="118"/>
      <c r="Q780" s="118"/>
      <c r="R780" s="118"/>
    </row>
    <row r="781" spans="2:18">
      <c r="B781" s="117"/>
      <c r="C781" s="117"/>
      <c r="D781" s="117"/>
      <c r="E781" s="117"/>
      <c r="F781" s="118"/>
      <c r="G781" s="118"/>
      <c r="H781" s="118"/>
      <c r="I781" s="118"/>
      <c r="J781" s="118"/>
      <c r="K781" s="118"/>
      <c r="L781" s="118"/>
      <c r="M781" s="118"/>
      <c r="N781" s="118"/>
      <c r="O781" s="118"/>
      <c r="P781" s="118"/>
      <c r="Q781" s="118"/>
      <c r="R781" s="118"/>
    </row>
    <row r="782" spans="2:18">
      <c r="B782" s="117"/>
      <c r="C782" s="117"/>
      <c r="D782" s="117"/>
      <c r="E782" s="117"/>
      <c r="F782" s="118"/>
      <c r="G782" s="118"/>
      <c r="H782" s="118"/>
      <c r="I782" s="118"/>
      <c r="J782" s="118"/>
      <c r="K782" s="118"/>
      <c r="L782" s="118"/>
      <c r="M782" s="118"/>
      <c r="N782" s="118"/>
      <c r="O782" s="118"/>
      <c r="P782" s="118"/>
      <c r="Q782" s="118"/>
      <c r="R782" s="118"/>
    </row>
    <row r="783" spans="2:18">
      <c r="B783" s="117"/>
      <c r="C783" s="117"/>
      <c r="D783" s="117"/>
      <c r="E783" s="117"/>
      <c r="F783" s="118"/>
      <c r="G783" s="118"/>
      <c r="H783" s="118"/>
      <c r="I783" s="118"/>
      <c r="J783" s="118"/>
      <c r="K783" s="118"/>
      <c r="L783" s="118"/>
      <c r="M783" s="118"/>
      <c r="N783" s="118"/>
      <c r="O783" s="118"/>
      <c r="P783" s="118"/>
      <c r="Q783" s="118"/>
      <c r="R783" s="118"/>
    </row>
    <row r="784" spans="2:18">
      <c r="B784" s="117"/>
      <c r="C784" s="117"/>
      <c r="D784" s="117"/>
      <c r="E784" s="117"/>
      <c r="F784" s="118"/>
      <c r="G784" s="118"/>
      <c r="H784" s="118"/>
      <c r="I784" s="118"/>
      <c r="J784" s="118"/>
      <c r="K784" s="118"/>
      <c r="L784" s="118"/>
      <c r="M784" s="118"/>
      <c r="N784" s="118"/>
      <c r="O784" s="118"/>
      <c r="P784" s="118"/>
      <c r="Q784" s="118"/>
      <c r="R784" s="118"/>
    </row>
    <row r="785" spans="2:18">
      <c r="B785" s="117"/>
      <c r="C785" s="117"/>
      <c r="D785" s="117"/>
      <c r="E785" s="117"/>
      <c r="F785" s="118"/>
      <c r="G785" s="118"/>
      <c r="H785" s="118"/>
      <c r="I785" s="118"/>
      <c r="J785" s="118"/>
      <c r="K785" s="118"/>
      <c r="L785" s="118"/>
      <c r="M785" s="118"/>
      <c r="N785" s="118"/>
      <c r="O785" s="118"/>
      <c r="P785" s="118"/>
      <c r="Q785" s="118"/>
      <c r="R785" s="118"/>
    </row>
    <row r="786" spans="2:18">
      <c r="B786" s="117"/>
      <c r="C786" s="117"/>
      <c r="D786" s="117"/>
      <c r="E786" s="117"/>
      <c r="F786" s="118"/>
      <c r="G786" s="118"/>
      <c r="H786" s="118"/>
      <c r="I786" s="118"/>
      <c r="J786" s="118"/>
      <c r="K786" s="118"/>
      <c r="L786" s="118"/>
      <c r="M786" s="118"/>
      <c r="N786" s="118"/>
      <c r="O786" s="118"/>
      <c r="P786" s="118"/>
      <c r="Q786" s="118"/>
      <c r="R786" s="118"/>
    </row>
    <row r="787" spans="2:18">
      <c r="B787" s="117"/>
      <c r="C787" s="117"/>
      <c r="D787" s="117"/>
      <c r="E787" s="117"/>
      <c r="F787" s="118"/>
      <c r="G787" s="118"/>
      <c r="H787" s="118"/>
      <c r="I787" s="118"/>
      <c r="J787" s="118"/>
      <c r="K787" s="118"/>
      <c r="L787" s="118"/>
      <c r="M787" s="118"/>
      <c r="N787" s="118"/>
      <c r="O787" s="118"/>
      <c r="P787" s="118"/>
      <c r="Q787" s="118"/>
      <c r="R787" s="118"/>
    </row>
    <row r="788" spans="2:18">
      <c r="B788" s="117"/>
      <c r="C788" s="117"/>
      <c r="D788" s="117"/>
      <c r="E788" s="117"/>
      <c r="F788" s="118"/>
      <c r="G788" s="118"/>
      <c r="H788" s="118"/>
      <c r="I788" s="118"/>
      <c r="J788" s="118"/>
      <c r="K788" s="118"/>
      <c r="L788" s="118"/>
      <c r="M788" s="118"/>
      <c r="N788" s="118"/>
      <c r="O788" s="118"/>
      <c r="P788" s="118"/>
      <c r="Q788" s="118"/>
      <c r="R788" s="118"/>
    </row>
    <row r="789" spans="2:18">
      <c r="B789" s="117"/>
      <c r="C789" s="117"/>
      <c r="D789" s="117"/>
      <c r="E789" s="117"/>
      <c r="F789" s="118"/>
      <c r="G789" s="118"/>
      <c r="H789" s="118"/>
      <c r="I789" s="118"/>
      <c r="J789" s="118"/>
      <c r="K789" s="118"/>
      <c r="L789" s="118"/>
      <c r="M789" s="118"/>
      <c r="N789" s="118"/>
      <c r="O789" s="118"/>
      <c r="P789" s="118"/>
      <c r="Q789" s="118"/>
      <c r="R789" s="118"/>
    </row>
    <row r="790" spans="2:18">
      <c r="B790" s="117"/>
      <c r="C790" s="117"/>
      <c r="D790" s="117"/>
      <c r="E790" s="117"/>
      <c r="F790" s="118"/>
      <c r="G790" s="118"/>
      <c r="H790" s="118"/>
      <c r="I790" s="118"/>
      <c r="J790" s="118"/>
      <c r="K790" s="118"/>
      <c r="L790" s="118"/>
      <c r="M790" s="118"/>
      <c r="N790" s="118"/>
      <c r="O790" s="118"/>
      <c r="P790" s="118"/>
      <c r="Q790" s="118"/>
      <c r="R790" s="118"/>
    </row>
    <row r="791" spans="2:18">
      <c r="B791" s="117"/>
      <c r="C791" s="117"/>
      <c r="D791" s="117"/>
      <c r="E791" s="117"/>
      <c r="F791" s="118"/>
      <c r="G791" s="118"/>
      <c r="H791" s="118"/>
      <c r="I791" s="118"/>
      <c r="J791" s="118"/>
      <c r="K791" s="118"/>
      <c r="L791" s="118"/>
      <c r="M791" s="118"/>
      <c r="N791" s="118"/>
      <c r="O791" s="118"/>
      <c r="P791" s="118"/>
      <c r="Q791" s="118"/>
      <c r="R791" s="118"/>
    </row>
    <row r="792" spans="2:18">
      <c r="B792" s="117"/>
      <c r="C792" s="117"/>
      <c r="D792" s="117"/>
      <c r="E792" s="117"/>
      <c r="F792" s="118"/>
      <c r="G792" s="118"/>
      <c r="H792" s="118"/>
      <c r="I792" s="118"/>
      <c r="J792" s="118"/>
      <c r="K792" s="118"/>
      <c r="L792" s="118"/>
      <c r="M792" s="118"/>
      <c r="N792" s="118"/>
      <c r="O792" s="118"/>
      <c r="P792" s="118"/>
      <c r="Q792" s="118"/>
      <c r="R792" s="118"/>
    </row>
    <row r="793" spans="2:18">
      <c r="B793" s="117"/>
      <c r="C793" s="117"/>
      <c r="D793" s="117"/>
      <c r="E793" s="117"/>
      <c r="F793" s="118"/>
      <c r="G793" s="118"/>
      <c r="H793" s="118"/>
      <c r="I793" s="118"/>
      <c r="J793" s="118"/>
      <c r="K793" s="118"/>
      <c r="L793" s="118"/>
      <c r="M793" s="118"/>
      <c r="N793" s="118"/>
      <c r="O793" s="118"/>
      <c r="P793" s="118"/>
      <c r="Q793" s="118"/>
      <c r="R793" s="118"/>
    </row>
    <row r="794" spans="2:18">
      <c r="B794" s="117"/>
      <c r="C794" s="117"/>
      <c r="D794" s="117"/>
      <c r="E794" s="117"/>
      <c r="F794" s="118"/>
      <c r="G794" s="118"/>
      <c r="H794" s="118"/>
      <c r="I794" s="118"/>
      <c r="J794" s="118"/>
      <c r="K794" s="118"/>
      <c r="L794" s="118"/>
      <c r="M794" s="118"/>
      <c r="N794" s="118"/>
      <c r="O794" s="118"/>
      <c r="P794" s="118"/>
      <c r="Q794" s="118"/>
      <c r="R794" s="118"/>
    </row>
    <row r="795" spans="2:18">
      <c r="B795" s="117"/>
      <c r="C795" s="117"/>
      <c r="D795" s="117"/>
      <c r="E795" s="117"/>
      <c r="F795" s="118"/>
      <c r="G795" s="118"/>
      <c r="H795" s="118"/>
      <c r="I795" s="118"/>
      <c r="J795" s="118"/>
      <c r="K795" s="118"/>
      <c r="L795" s="118"/>
      <c r="M795" s="118"/>
      <c r="N795" s="118"/>
      <c r="O795" s="118"/>
      <c r="P795" s="118"/>
      <c r="Q795" s="118"/>
      <c r="R795" s="118"/>
    </row>
    <row r="796" spans="2:18">
      <c r="B796" s="117"/>
      <c r="C796" s="117"/>
      <c r="D796" s="117"/>
      <c r="E796" s="117"/>
      <c r="F796" s="118"/>
      <c r="G796" s="118"/>
      <c r="H796" s="118"/>
      <c r="I796" s="118"/>
      <c r="J796" s="118"/>
      <c r="K796" s="118"/>
      <c r="L796" s="118"/>
      <c r="M796" s="118"/>
      <c r="N796" s="118"/>
      <c r="O796" s="118"/>
      <c r="P796" s="118"/>
      <c r="Q796" s="118"/>
      <c r="R796" s="118"/>
    </row>
    <row r="797" spans="2:18">
      <c r="B797" s="117"/>
      <c r="C797" s="117"/>
      <c r="D797" s="117"/>
      <c r="E797" s="117"/>
      <c r="F797" s="118"/>
      <c r="G797" s="118"/>
      <c r="H797" s="118"/>
      <c r="I797" s="118"/>
      <c r="J797" s="118"/>
      <c r="K797" s="118"/>
      <c r="L797" s="118"/>
      <c r="M797" s="118"/>
      <c r="N797" s="118"/>
      <c r="O797" s="118"/>
      <c r="P797" s="118"/>
      <c r="Q797" s="118"/>
      <c r="R797" s="118"/>
    </row>
    <row r="798" spans="2:18">
      <c r="B798" s="117"/>
      <c r="C798" s="117"/>
      <c r="D798" s="117"/>
      <c r="E798" s="117"/>
      <c r="F798" s="118"/>
      <c r="G798" s="118"/>
      <c r="H798" s="118"/>
      <c r="I798" s="118"/>
      <c r="J798" s="118"/>
      <c r="K798" s="118"/>
      <c r="L798" s="118"/>
      <c r="M798" s="118"/>
      <c r="N798" s="118"/>
      <c r="O798" s="118"/>
      <c r="P798" s="118"/>
      <c r="Q798" s="118"/>
      <c r="R798" s="118"/>
    </row>
    <row r="799" spans="2:18">
      <c r="B799" s="117"/>
      <c r="C799" s="117"/>
      <c r="D799" s="117"/>
      <c r="E799" s="117"/>
      <c r="F799" s="118"/>
      <c r="G799" s="118"/>
      <c r="H799" s="118"/>
      <c r="I799" s="118"/>
      <c r="J799" s="118"/>
      <c r="K799" s="118"/>
      <c r="L799" s="118"/>
      <c r="M799" s="118"/>
      <c r="N799" s="118"/>
      <c r="O799" s="118"/>
      <c r="P799" s="118"/>
      <c r="Q799" s="118"/>
      <c r="R799" s="118"/>
    </row>
    <row r="800" spans="2:18">
      <c r="B800" s="117"/>
      <c r="C800" s="117"/>
      <c r="D800" s="117"/>
      <c r="E800" s="117"/>
      <c r="F800" s="118"/>
      <c r="G800" s="118"/>
      <c r="H800" s="118"/>
      <c r="I800" s="118"/>
      <c r="J800" s="118"/>
      <c r="K800" s="118"/>
      <c r="L800" s="118"/>
      <c r="M800" s="118"/>
      <c r="N800" s="118"/>
      <c r="O800" s="118"/>
      <c r="P800" s="118"/>
      <c r="Q800" s="118"/>
      <c r="R800" s="118"/>
    </row>
    <row r="801" spans="2:18">
      <c r="B801" s="117"/>
      <c r="C801" s="117"/>
      <c r="D801" s="117"/>
      <c r="E801" s="117"/>
      <c r="F801" s="118"/>
      <c r="G801" s="118"/>
      <c r="H801" s="118"/>
      <c r="I801" s="118"/>
      <c r="J801" s="118"/>
      <c r="K801" s="118"/>
      <c r="L801" s="118"/>
      <c r="M801" s="118"/>
      <c r="N801" s="118"/>
      <c r="O801" s="118"/>
      <c r="P801" s="118"/>
      <c r="Q801" s="118"/>
      <c r="R801" s="118"/>
    </row>
    <row r="802" spans="2:18">
      <c r="B802" s="117"/>
      <c r="C802" s="117"/>
      <c r="D802" s="117"/>
      <c r="E802" s="117"/>
      <c r="F802" s="118"/>
      <c r="G802" s="118"/>
      <c r="H802" s="118"/>
      <c r="I802" s="118"/>
      <c r="J802" s="118"/>
      <c r="K802" s="118"/>
      <c r="L802" s="118"/>
      <c r="M802" s="118"/>
      <c r="N802" s="118"/>
      <c r="O802" s="118"/>
      <c r="P802" s="118"/>
      <c r="Q802" s="118"/>
      <c r="R802" s="118"/>
    </row>
    <row r="803" spans="2:18">
      <c r="B803" s="117"/>
      <c r="C803" s="117"/>
      <c r="D803" s="117"/>
      <c r="E803" s="117"/>
      <c r="F803" s="118"/>
      <c r="G803" s="118"/>
      <c r="H803" s="118"/>
      <c r="I803" s="118"/>
      <c r="J803" s="118"/>
      <c r="K803" s="118"/>
      <c r="L803" s="118"/>
      <c r="M803" s="118"/>
      <c r="N803" s="118"/>
      <c r="O803" s="118"/>
      <c r="P803" s="118"/>
      <c r="Q803" s="118"/>
      <c r="R803" s="118"/>
    </row>
    <row r="804" spans="2:18">
      <c r="B804" s="117"/>
      <c r="C804" s="117"/>
      <c r="D804" s="117"/>
      <c r="E804" s="117"/>
      <c r="F804" s="118"/>
      <c r="G804" s="118"/>
      <c r="H804" s="118"/>
      <c r="I804" s="118"/>
      <c r="J804" s="118"/>
      <c r="K804" s="118"/>
      <c r="L804" s="118"/>
      <c r="M804" s="118"/>
      <c r="N804" s="118"/>
      <c r="O804" s="118"/>
      <c r="P804" s="118"/>
      <c r="Q804" s="118"/>
      <c r="R804" s="118"/>
    </row>
    <row r="805" spans="2:18">
      <c r="B805" s="117"/>
      <c r="C805" s="117"/>
      <c r="D805" s="117"/>
      <c r="E805" s="117"/>
      <c r="F805" s="118"/>
      <c r="G805" s="118"/>
      <c r="H805" s="118"/>
      <c r="I805" s="118"/>
      <c r="J805" s="118"/>
      <c r="K805" s="118"/>
      <c r="L805" s="118"/>
      <c r="M805" s="118"/>
      <c r="N805" s="118"/>
      <c r="O805" s="118"/>
      <c r="P805" s="118"/>
      <c r="Q805" s="118"/>
      <c r="R805" s="118"/>
    </row>
    <row r="806" spans="2:18">
      <c r="B806" s="117"/>
      <c r="C806" s="117"/>
      <c r="D806" s="117"/>
      <c r="E806" s="117"/>
      <c r="F806" s="118"/>
      <c r="G806" s="118"/>
      <c r="H806" s="118"/>
      <c r="I806" s="118"/>
      <c r="J806" s="118"/>
      <c r="K806" s="118"/>
      <c r="L806" s="118"/>
      <c r="M806" s="118"/>
      <c r="N806" s="118"/>
      <c r="O806" s="118"/>
      <c r="P806" s="118"/>
      <c r="Q806" s="118"/>
      <c r="R806" s="118"/>
    </row>
    <row r="807" spans="2:18">
      <c r="B807" s="117"/>
      <c r="C807" s="117"/>
      <c r="D807" s="117"/>
      <c r="E807" s="117"/>
      <c r="F807" s="118"/>
      <c r="G807" s="118"/>
      <c r="H807" s="118"/>
      <c r="I807" s="118"/>
      <c r="J807" s="118"/>
      <c r="K807" s="118"/>
      <c r="L807" s="118"/>
      <c r="M807" s="118"/>
      <c r="N807" s="118"/>
      <c r="O807" s="118"/>
      <c r="P807" s="118"/>
      <c r="Q807" s="118"/>
      <c r="R807" s="118"/>
    </row>
    <row r="808" spans="2:18">
      <c r="B808" s="117"/>
      <c r="C808" s="117"/>
      <c r="D808" s="117"/>
      <c r="E808" s="117"/>
      <c r="F808" s="118"/>
      <c r="G808" s="118"/>
      <c r="H808" s="118"/>
      <c r="I808" s="118"/>
      <c r="J808" s="118"/>
      <c r="K808" s="118"/>
      <c r="L808" s="118"/>
      <c r="M808" s="118"/>
      <c r="N808" s="118"/>
      <c r="O808" s="118"/>
      <c r="P808" s="118"/>
      <c r="Q808" s="118"/>
      <c r="R808" s="118"/>
    </row>
    <row r="809" spans="2:18">
      <c r="B809" s="117"/>
      <c r="C809" s="117"/>
      <c r="D809" s="117"/>
      <c r="E809" s="117"/>
      <c r="F809" s="118"/>
      <c r="G809" s="118"/>
      <c r="H809" s="118"/>
      <c r="I809" s="118"/>
      <c r="J809" s="118"/>
      <c r="K809" s="118"/>
      <c r="L809" s="118"/>
      <c r="M809" s="118"/>
      <c r="N809" s="118"/>
      <c r="O809" s="118"/>
      <c r="P809" s="118"/>
      <c r="Q809" s="118"/>
      <c r="R809" s="118"/>
    </row>
    <row r="810" spans="2:18">
      <c r="B810" s="117"/>
      <c r="C810" s="117"/>
      <c r="D810" s="117"/>
      <c r="E810" s="117"/>
      <c r="F810" s="118"/>
      <c r="G810" s="118"/>
      <c r="H810" s="118"/>
      <c r="I810" s="118"/>
      <c r="J810" s="118"/>
      <c r="K810" s="118"/>
      <c r="L810" s="118"/>
      <c r="M810" s="118"/>
      <c r="N810" s="118"/>
      <c r="O810" s="118"/>
      <c r="P810" s="118"/>
      <c r="Q810" s="118"/>
      <c r="R810" s="118"/>
    </row>
    <row r="811" spans="2:18">
      <c r="B811" s="117"/>
      <c r="C811" s="117"/>
      <c r="D811" s="117"/>
      <c r="E811" s="117"/>
      <c r="F811" s="118"/>
      <c r="G811" s="118"/>
      <c r="H811" s="118"/>
      <c r="I811" s="118"/>
      <c r="J811" s="118"/>
      <c r="K811" s="118"/>
      <c r="L811" s="118"/>
      <c r="M811" s="118"/>
      <c r="N811" s="118"/>
      <c r="O811" s="118"/>
      <c r="P811" s="118"/>
      <c r="Q811" s="118"/>
      <c r="R811" s="118"/>
    </row>
    <row r="812" spans="2:18">
      <c r="B812" s="117"/>
      <c r="C812" s="117"/>
      <c r="D812" s="117"/>
      <c r="E812" s="117"/>
      <c r="F812" s="118"/>
      <c r="G812" s="118"/>
      <c r="H812" s="118"/>
      <c r="I812" s="118"/>
      <c r="J812" s="118"/>
      <c r="K812" s="118"/>
      <c r="L812" s="118"/>
      <c r="M812" s="118"/>
      <c r="N812" s="118"/>
      <c r="O812" s="118"/>
      <c r="P812" s="118"/>
      <c r="Q812" s="118"/>
      <c r="R812" s="118"/>
    </row>
    <row r="813" spans="2:18">
      <c r="B813" s="117"/>
      <c r="C813" s="117"/>
      <c r="D813" s="117"/>
      <c r="E813" s="117"/>
      <c r="F813" s="118"/>
      <c r="G813" s="118"/>
      <c r="H813" s="118"/>
      <c r="I813" s="118"/>
      <c r="J813" s="118"/>
      <c r="K813" s="118"/>
      <c r="L813" s="118"/>
      <c r="M813" s="118"/>
      <c r="N813" s="118"/>
      <c r="O813" s="118"/>
      <c r="P813" s="118"/>
      <c r="Q813" s="118"/>
      <c r="R813" s="118"/>
    </row>
    <row r="814" spans="2:18">
      <c r="B814" s="117"/>
      <c r="C814" s="117"/>
      <c r="D814" s="117"/>
      <c r="E814" s="117"/>
      <c r="F814" s="118"/>
      <c r="G814" s="118"/>
      <c r="H814" s="118"/>
      <c r="I814" s="118"/>
      <c r="J814" s="118"/>
      <c r="K814" s="118"/>
      <c r="L814" s="118"/>
      <c r="M814" s="118"/>
      <c r="N814" s="118"/>
      <c r="O814" s="118"/>
      <c r="P814" s="118"/>
      <c r="Q814" s="118"/>
      <c r="R814" s="118"/>
    </row>
    <row r="815" spans="2:18">
      <c r="B815" s="117"/>
      <c r="C815" s="117"/>
      <c r="D815" s="117"/>
      <c r="E815" s="117"/>
      <c r="F815" s="118"/>
      <c r="G815" s="118"/>
      <c r="H815" s="118"/>
      <c r="I815" s="118"/>
      <c r="J815" s="118"/>
      <c r="K815" s="118"/>
      <c r="L815" s="118"/>
      <c r="M815" s="118"/>
      <c r="N815" s="118"/>
      <c r="O815" s="118"/>
      <c r="P815" s="118"/>
      <c r="Q815" s="118"/>
      <c r="R815" s="118"/>
    </row>
    <row r="816" spans="2:18">
      <c r="B816" s="117"/>
      <c r="C816" s="117"/>
      <c r="D816" s="117"/>
      <c r="E816" s="117"/>
      <c r="F816" s="118"/>
      <c r="G816" s="118"/>
      <c r="H816" s="118"/>
      <c r="I816" s="118"/>
      <c r="J816" s="118"/>
      <c r="K816" s="118"/>
      <c r="L816" s="118"/>
      <c r="M816" s="118"/>
      <c r="N816" s="118"/>
      <c r="O816" s="118"/>
      <c r="P816" s="118"/>
      <c r="Q816" s="118"/>
      <c r="R816" s="118"/>
    </row>
    <row r="817" spans="2:18">
      <c r="B817" s="117"/>
      <c r="C817" s="117"/>
      <c r="D817" s="117"/>
      <c r="E817" s="117"/>
      <c r="F817" s="118"/>
      <c r="G817" s="118"/>
      <c r="H817" s="118"/>
      <c r="I817" s="118"/>
      <c r="J817" s="118"/>
      <c r="K817" s="118"/>
      <c r="L817" s="118"/>
      <c r="M817" s="118"/>
      <c r="N817" s="118"/>
      <c r="O817" s="118"/>
      <c r="P817" s="118"/>
      <c r="Q817" s="118"/>
      <c r="R817" s="118"/>
    </row>
    <row r="818" spans="2:18">
      <c r="B818" s="117"/>
      <c r="C818" s="117"/>
      <c r="D818" s="117"/>
      <c r="E818" s="117"/>
      <c r="F818" s="118"/>
      <c r="G818" s="118"/>
      <c r="H818" s="118"/>
      <c r="I818" s="118"/>
      <c r="J818" s="118"/>
      <c r="K818" s="118"/>
      <c r="L818" s="118"/>
      <c r="M818" s="118"/>
      <c r="N818" s="118"/>
      <c r="O818" s="118"/>
      <c r="P818" s="118"/>
      <c r="Q818" s="118"/>
      <c r="R818" s="118"/>
    </row>
    <row r="819" spans="2:18">
      <c r="B819" s="117"/>
      <c r="C819" s="117"/>
      <c r="D819" s="117"/>
      <c r="E819" s="117"/>
      <c r="F819" s="118"/>
      <c r="G819" s="118"/>
      <c r="H819" s="118"/>
      <c r="I819" s="118"/>
      <c r="J819" s="118"/>
      <c r="K819" s="118"/>
      <c r="L819" s="118"/>
      <c r="M819" s="118"/>
      <c r="N819" s="118"/>
      <c r="O819" s="118"/>
      <c r="P819" s="118"/>
      <c r="Q819" s="118"/>
      <c r="R819" s="118"/>
    </row>
    <row r="820" spans="2:18">
      <c r="B820" s="117"/>
      <c r="C820" s="117"/>
      <c r="D820" s="117"/>
      <c r="E820" s="117"/>
      <c r="F820" s="118"/>
      <c r="G820" s="118"/>
      <c r="H820" s="118"/>
      <c r="I820" s="118"/>
      <c r="J820" s="118"/>
      <c r="K820" s="118"/>
      <c r="L820" s="118"/>
      <c r="M820" s="118"/>
      <c r="N820" s="118"/>
      <c r="O820" s="118"/>
      <c r="P820" s="118"/>
      <c r="Q820" s="118"/>
      <c r="R820" s="118"/>
    </row>
    <row r="821" spans="2:18">
      <c r="B821" s="117"/>
      <c r="C821" s="117"/>
      <c r="D821" s="117"/>
      <c r="E821" s="117"/>
      <c r="F821" s="118"/>
      <c r="G821" s="118"/>
      <c r="H821" s="118"/>
      <c r="I821" s="118"/>
      <c r="J821" s="118"/>
      <c r="K821" s="118"/>
      <c r="L821" s="118"/>
      <c r="M821" s="118"/>
      <c r="N821" s="118"/>
      <c r="O821" s="118"/>
      <c r="P821" s="118"/>
      <c r="Q821" s="118"/>
      <c r="R821" s="118"/>
    </row>
    <row r="822" spans="2:18">
      <c r="B822" s="117"/>
      <c r="C822" s="117"/>
      <c r="D822" s="117"/>
      <c r="E822" s="117"/>
      <c r="F822" s="118"/>
      <c r="G822" s="118"/>
      <c r="H822" s="118"/>
      <c r="I822" s="118"/>
      <c r="J822" s="118"/>
      <c r="K822" s="118"/>
      <c r="L822" s="118"/>
      <c r="M822" s="118"/>
      <c r="N822" s="118"/>
      <c r="O822" s="118"/>
      <c r="P822" s="118"/>
      <c r="Q822" s="118"/>
      <c r="R822" s="118"/>
    </row>
    <row r="823" spans="2:18">
      <c r="B823" s="117"/>
      <c r="C823" s="117"/>
      <c r="D823" s="117"/>
      <c r="E823" s="117"/>
      <c r="F823" s="118"/>
      <c r="G823" s="118"/>
      <c r="H823" s="118"/>
      <c r="I823" s="118"/>
      <c r="J823" s="118"/>
      <c r="K823" s="118"/>
      <c r="L823" s="118"/>
      <c r="M823" s="118"/>
      <c r="N823" s="118"/>
      <c r="O823" s="118"/>
      <c r="P823" s="118"/>
      <c r="Q823" s="118"/>
      <c r="R823" s="118"/>
    </row>
    <row r="824" spans="2:18">
      <c r="B824" s="117"/>
      <c r="C824" s="117"/>
      <c r="D824" s="117"/>
      <c r="E824" s="117"/>
      <c r="F824" s="118"/>
      <c r="G824" s="118"/>
      <c r="H824" s="118"/>
      <c r="I824" s="118"/>
      <c r="J824" s="118"/>
      <c r="K824" s="118"/>
      <c r="L824" s="118"/>
      <c r="M824" s="118"/>
      <c r="N824" s="118"/>
      <c r="O824" s="118"/>
      <c r="P824" s="118"/>
      <c r="Q824" s="118"/>
      <c r="R824" s="118"/>
    </row>
    <row r="825" spans="2:18">
      <c r="B825" s="117"/>
      <c r="C825" s="117"/>
      <c r="D825" s="117"/>
      <c r="E825" s="117"/>
      <c r="F825" s="118"/>
      <c r="G825" s="118"/>
      <c r="H825" s="118"/>
      <c r="I825" s="118"/>
      <c r="J825" s="118"/>
      <c r="K825" s="118"/>
      <c r="L825" s="118"/>
      <c r="M825" s="118"/>
      <c r="N825" s="118"/>
      <c r="O825" s="118"/>
      <c r="P825" s="118"/>
      <c r="Q825" s="118"/>
      <c r="R825" s="118"/>
    </row>
    <row r="826" spans="2:18">
      <c r="B826" s="117"/>
      <c r="C826" s="117"/>
      <c r="D826" s="117"/>
      <c r="E826" s="117"/>
      <c r="F826" s="118"/>
      <c r="G826" s="118"/>
      <c r="H826" s="118"/>
      <c r="I826" s="118"/>
      <c r="J826" s="118"/>
      <c r="K826" s="118"/>
      <c r="L826" s="118"/>
      <c r="M826" s="118"/>
      <c r="N826" s="118"/>
      <c r="O826" s="118"/>
      <c r="P826" s="118"/>
      <c r="Q826" s="118"/>
      <c r="R826" s="118"/>
    </row>
    <row r="827" spans="2:18">
      <c r="B827" s="117"/>
      <c r="C827" s="117"/>
      <c r="D827" s="117"/>
      <c r="E827" s="117"/>
      <c r="F827" s="118"/>
      <c r="G827" s="118"/>
      <c r="H827" s="118"/>
      <c r="I827" s="118"/>
      <c r="J827" s="118"/>
      <c r="K827" s="118"/>
      <c r="L827" s="118"/>
      <c r="M827" s="118"/>
      <c r="N827" s="118"/>
      <c r="O827" s="118"/>
      <c r="P827" s="118"/>
      <c r="Q827" s="118"/>
      <c r="R827" s="118"/>
    </row>
    <row r="828" spans="2:18">
      <c r="B828" s="117"/>
      <c r="C828" s="117"/>
      <c r="D828" s="117"/>
      <c r="E828" s="117"/>
      <c r="F828" s="118"/>
      <c r="G828" s="118"/>
      <c r="H828" s="118"/>
      <c r="I828" s="118"/>
      <c r="J828" s="118"/>
      <c r="K828" s="118"/>
      <c r="L828" s="118"/>
      <c r="M828" s="118"/>
      <c r="N828" s="118"/>
      <c r="O828" s="118"/>
      <c r="P828" s="118"/>
      <c r="Q828" s="118"/>
      <c r="R828" s="118"/>
    </row>
    <row r="829" spans="2:18">
      <c r="B829" s="117"/>
      <c r="C829" s="117"/>
      <c r="D829" s="117"/>
      <c r="E829" s="117"/>
      <c r="F829" s="118"/>
      <c r="G829" s="118"/>
      <c r="H829" s="118"/>
      <c r="I829" s="118"/>
      <c r="J829" s="118"/>
      <c r="K829" s="118"/>
      <c r="L829" s="118"/>
      <c r="M829" s="118"/>
      <c r="N829" s="118"/>
      <c r="O829" s="118"/>
      <c r="P829" s="118"/>
      <c r="Q829" s="118"/>
      <c r="R829" s="118"/>
    </row>
    <row r="830" spans="2:18">
      <c r="B830" s="117"/>
      <c r="C830" s="117"/>
      <c r="D830" s="117"/>
      <c r="E830" s="117"/>
      <c r="F830" s="118"/>
      <c r="G830" s="118"/>
      <c r="H830" s="118"/>
      <c r="I830" s="118"/>
      <c r="J830" s="118"/>
      <c r="K830" s="118"/>
      <c r="L830" s="118"/>
      <c r="M830" s="118"/>
      <c r="N830" s="118"/>
      <c r="O830" s="118"/>
      <c r="P830" s="118"/>
      <c r="Q830" s="118"/>
      <c r="R830" s="118"/>
    </row>
    <row r="831" spans="2:18">
      <c r="B831" s="117"/>
      <c r="C831" s="117"/>
      <c r="D831" s="117"/>
      <c r="E831" s="117"/>
      <c r="F831" s="118"/>
      <c r="G831" s="118"/>
      <c r="H831" s="118"/>
      <c r="I831" s="118"/>
      <c r="J831" s="118"/>
      <c r="K831" s="118"/>
      <c r="L831" s="118"/>
      <c r="M831" s="118"/>
      <c r="N831" s="118"/>
      <c r="O831" s="118"/>
      <c r="P831" s="118"/>
      <c r="Q831" s="118"/>
      <c r="R831" s="118"/>
    </row>
    <row r="832" spans="2:18">
      <c r="B832" s="117"/>
      <c r="C832" s="117"/>
      <c r="D832" s="117"/>
      <c r="E832" s="117"/>
      <c r="F832" s="118"/>
      <c r="G832" s="118"/>
      <c r="H832" s="118"/>
      <c r="I832" s="118"/>
      <c r="J832" s="118"/>
      <c r="K832" s="118"/>
      <c r="L832" s="118"/>
      <c r="M832" s="118"/>
      <c r="N832" s="118"/>
      <c r="O832" s="118"/>
      <c r="P832" s="118"/>
      <c r="Q832" s="118"/>
      <c r="R832" s="118"/>
    </row>
    <row r="833" spans="2:18">
      <c r="B833" s="117"/>
      <c r="C833" s="117"/>
      <c r="D833" s="117"/>
      <c r="E833" s="117"/>
      <c r="F833" s="118"/>
      <c r="G833" s="118"/>
      <c r="H833" s="118"/>
      <c r="I833" s="118"/>
      <c r="J833" s="118"/>
      <c r="K833" s="118"/>
      <c r="L833" s="118"/>
      <c r="M833" s="118"/>
      <c r="N833" s="118"/>
      <c r="O833" s="118"/>
      <c r="P833" s="118"/>
      <c r="Q833" s="118"/>
      <c r="R833" s="118"/>
    </row>
    <row r="834" spans="2:18">
      <c r="B834" s="117"/>
      <c r="C834" s="117"/>
      <c r="D834" s="117"/>
      <c r="E834" s="117"/>
      <c r="F834" s="118"/>
      <c r="G834" s="118"/>
      <c r="H834" s="118"/>
      <c r="I834" s="118"/>
      <c r="J834" s="118"/>
      <c r="K834" s="118"/>
      <c r="L834" s="118"/>
      <c r="M834" s="118"/>
      <c r="N834" s="118"/>
      <c r="O834" s="118"/>
      <c r="P834" s="118"/>
      <c r="Q834" s="118"/>
      <c r="R834" s="118"/>
    </row>
    <row r="835" spans="2:18">
      <c r="B835" s="117"/>
      <c r="C835" s="117"/>
      <c r="D835" s="117"/>
      <c r="E835" s="117"/>
      <c r="F835" s="118"/>
      <c r="G835" s="118"/>
      <c r="H835" s="118"/>
      <c r="I835" s="118"/>
      <c r="J835" s="118"/>
      <c r="K835" s="118"/>
      <c r="L835" s="118"/>
      <c r="M835" s="118"/>
      <c r="N835" s="118"/>
      <c r="O835" s="118"/>
      <c r="P835" s="118"/>
      <c r="Q835" s="118"/>
      <c r="R835" s="118"/>
    </row>
    <row r="836" spans="2:18">
      <c r="B836" s="117"/>
      <c r="C836" s="117"/>
      <c r="D836" s="117"/>
      <c r="E836" s="117"/>
      <c r="F836" s="118"/>
      <c r="G836" s="118"/>
      <c r="H836" s="118"/>
      <c r="I836" s="118"/>
      <c r="J836" s="118"/>
      <c r="K836" s="118"/>
      <c r="L836" s="118"/>
      <c r="M836" s="118"/>
      <c r="N836" s="118"/>
      <c r="O836" s="118"/>
      <c r="P836" s="118"/>
      <c r="Q836" s="118"/>
      <c r="R836" s="118"/>
    </row>
    <row r="837" spans="2:18">
      <c r="B837" s="117"/>
      <c r="C837" s="117"/>
      <c r="D837" s="117"/>
      <c r="E837" s="117"/>
      <c r="F837" s="118"/>
      <c r="G837" s="118"/>
      <c r="H837" s="118"/>
      <c r="I837" s="118"/>
      <c r="J837" s="118"/>
      <c r="K837" s="118"/>
      <c r="L837" s="118"/>
      <c r="M837" s="118"/>
      <c r="N837" s="118"/>
      <c r="O837" s="118"/>
      <c r="P837" s="118"/>
      <c r="Q837" s="118"/>
      <c r="R837" s="118"/>
    </row>
    <row r="838" spans="2:18">
      <c r="B838" s="117"/>
      <c r="C838" s="117"/>
      <c r="D838" s="117"/>
      <c r="E838" s="117"/>
      <c r="F838" s="118"/>
      <c r="G838" s="118"/>
      <c r="H838" s="118"/>
      <c r="I838" s="118"/>
      <c r="J838" s="118"/>
      <c r="K838" s="118"/>
      <c r="L838" s="118"/>
      <c r="M838" s="118"/>
      <c r="N838" s="118"/>
      <c r="O838" s="118"/>
      <c r="P838" s="118"/>
      <c r="Q838" s="118"/>
      <c r="R838" s="118"/>
    </row>
    <row r="839" spans="2:18">
      <c r="B839" s="117"/>
      <c r="C839" s="117"/>
      <c r="D839" s="117"/>
      <c r="E839" s="117"/>
      <c r="F839" s="118"/>
      <c r="G839" s="118"/>
      <c r="H839" s="118"/>
      <c r="I839" s="118"/>
      <c r="J839" s="118"/>
      <c r="K839" s="118"/>
      <c r="L839" s="118"/>
      <c r="M839" s="118"/>
      <c r="N839" s="118"/>
      <c r="O839" s="118"/>
      <c r="P839" s="118"/>
      <c r="Q839" s="118"/>
      <c r="R839" s="118"/>
    </row>
    <row r="840" spans="2:18">
      <c r="B840" s="117"/>
      <c r="C840" s="117"/>
      <c r="D840" s="117"/>
      <c r="E840" s="117"/>
      <c r="F840" s="118"/>
      <c r="G840" s="118"/>
      <c r="H840" s="118"/>
      <c r="I840" s="118"/>
      <c r="J840" s="118"/>
      <c r="K840" s="118"/>
      <c r="L840" s="118"/>
      <c r="M840" s="118"/>
      <c r="N840" s="118"/>
      <c r="O840" s="118"/>
      <c r="P840" s="118"/>
      <c r="Q840" s="118"/>
      <c r="R840" s="118"/>
    </row>
    <row r="841" spans="2:18">
      <c r="B841" s="117"/>
      <c r="C841" s="117"/>
      <c r="D841" s="117"/>
      <c r="E841" s="117"/>
      <c r="F841" s="118"/>
      <c r="G841" s="118"/>
      <c r="H841" s="118"/>
      <c r="I841" s="118"/>
      <c r="J841" s="118"/>
      <c r="K841" s="118"/>
      <c r="L841" s="118"/>
      <c r="M841" s="118"/>
      <c r="N841" s="118"/>
      <c r="O841" s="118"/>
      <c r="P841" s="118"/>
      <c r="Q841" s="118"/>
      <c r="R841" s="118"/>
    </row>
    <row r="842" spans="2:18">
      <c r="B842" s="117"/>
      <c r="C842" s="117"/>
      <c r="D842" s="117"/>
      <c r="E842" s="117"/>
      <c r="F842" s="118"/>
      <c r="G842" s="118"/>
      <c r="H842" s="118"/>
      <c r="I842" s="118"/>
      <c r="J842" s="118"/>
      <c r="K842" s="118"/>
      <c r="L842" s="118"/>
      <c r="M842" s="118"/>
      <c r="N842" s="118"/>
      <c r="O842" s="118"/>
      <c r="P842" s="118"/>
      <c r="Q842" s="118"/>
      <c r="R842" s="118"/>
    </row>
    <row r="843" spans="2:18">
      <c r="B843" s="117"/>
      <c r="C843" s="117"/>
      <c r="D843" s="117"/>
      <c r="E843" s="117"/>
      <c r="F843" s="118"/>
      <c r="G843" s="118"/>
      <c r="H843" s="118"/>
      <c r="I843" s="118"/>
      <c r="J843" s="118"/>
      <c r="K843" s="118"/>
      <c r="L843" s="118"/>
      <c r="M843" s="118"/>
      <c r="N843" s="118"/>
      <c r="O843" s="118"/>
      <c r="P843" s="118"/>
      <c r="Q843" s="118"/>
      <c r="R843" s="118"/>
    </row>
    <row r="844" spans="2:18">
      <c r="B844" s="117"/>
      <c r="C844" s="117"/>
      <c r="D844" s="117"/>
      <c r="E844" s="117"/>
      <c r="F844" s="118"/>
      <c r="G844" s="118"/>
      <c r="H844" s="118"/>
      <c r="I844" s="118"/>
      <c r="J844" s="118"/>
      <c r="K844" s="118"/>
      <c r="L844" s="118"/>
      <c r="M844" s="118"/>
      <c r="N844" s="118"/>
      <c r="O844" s="118"/>
      <c r="P844" s="118"/>
      <c r="Q844" s="118"/>
      <c r="R844" s="118"/>
    </row>
    <row r="845" spans="2:18">
      <c r="B845" s="117"/>
      <c r="C845" s="117"/>
      <c r="D845" s="117"/>
      <c r="E845" s="117"/>
      <c r="F845" s="118"/>
      <c r="G845" s="118"/>
      <c r="H845" s="118"/>
      <c r="I845" s="118"/>
      <c r="J845" s="118"/>
      <c r="K845" s="118"/>
      <c r="L845" s="118"/>
      <c r="M845" s="118"/>
      <c r="N845" s="118"/>
      <c r="O845" s="118"/>
      <c r="P845" s="118"/>
      <c r="Q845" s="118"/>
      <c r="R845" s="118"/>
    </row>
    <row r="846" spans="2:18">
      <c r="B846" s="117"/>
      <c r="C846" s="117"/>
      <c r="D846" s="117"/>
      <c r="E846" s="117"/>
      <c r="F846" s="118"/>
      <c r="G846" s="118"/>
      <c r="H846" s="118"/>
      <c r="I846" s="118"/>
      <c r="J846" s="118"/>
      <c r="K846" s="118"/>
      <c r="L846" s="118"/>
      <c r="M846" s="118"/>
      <c r="N846" s="118"/>
      <c r="O846" s="118"/>
      <c r="P846" s="118"/>
      <c r="Q846" s="118"/>
      <c r="R846" s="118"/>
    </row>
    <row r="847" spans="2:18">
      <c r="B847" s="117"/>
      <c r="C847" s="117"/>
      <c r="D847" s="117"/>
      <c r="E847" s="117"/>
      <c r="F847" s="118"/>
      <c r="G847" s="118"/>
      <c r="H847" s="118"/>
      <c r="I847" s="118"/>
      <c r="J847" s="118"/>
      <c r="K847" s="118"/>
      <c r="L847" s="118"/>
      <c r="M847" s="118"/>
      <c r="N847" s="118"/>
      <c r="O847" s="118"/>
      <c r="P847" s="118"/>
      <c r="Q847" s="118"/>
      <c r="R847" s="118"/>
    </row>
    <row r="848" spans="2:18">
      <c r="B848" s="117"/>
      <c r="C848" s="117"/>
      <c r="D848" s="117"/>
      <c r="E848" s="117"/>
      <c r="F848" s="118"/>
      <c r="G848" s="118"/>
      <c r="H848" s="118"/>
      <c r="I848" s="118"/>
      <c r="J848" s="118"/>
      <c r="K848" s="118"/>
      <c r="L848" s="118"/>
      <c r="M848" s="118"/>
      <c r="N848" s="118"/>
      <c r="O848" s="118"/>
      <c r="P848" s="118"/>
      <c r="Q848" s="118"/>
      <c r="R848" s="118"/>
    </row>
    <row r="849" spans="2:18">
      <c r="B849" s="117"/>
      <c r="C849" s="117"/>
      <c r="D849" s="117"/>
      <c r="E849" s="117"/>
      <c r="F849" s="118"/>
      <c r="G849" s="118"/>
      <c r="H849" s="118"/>
      <c r="I849" s="118"/>
      <c r="J849" s="118"/>
      <c r="K849" s="118"/>
      <c r="L849" s="118"/>
      <c r="M849" s="118"/>
      <c r="N849" s="118"/>
      <c r="O849" s="118"/>
      <c r="P849" s="118"/>
      <c r="Q849" s="118"/>
      <c r="R849" s="118"/>
    </row>
    <row r="850" spans="2:18">
      <c r="B850" s="117"/>
      <c r="C850" s="117"/>
      <c r="D850" s="117"/>
      <c r="E850" s="117"/>
      <c r="F850" s="118"/>
      <c r="G850" s="118"/>
      <c r="H850" s="118"/>
      <c r="I850" s="118"/>
      <c r="J850" s="118"/>
      <c r="K850" s="118"/>
      <c r="L850" s="118"/>
      <c r="M850" s="118"/>
      <c r="N850" s="118"/>
      <c r="O850" s="118"/>
      <c r="P850" s="118"/>
      <c r="Q850" s="118"/>
      <c r="R850" s="118"/>
    </row>
    <row r="851" spans="2:18">
      <c r="B851" s="117"/>
      <c r="C851" s="117"/>
      <c r="D851" s="117"/>
      <c r="E851" s="117"/>
      <c r="F851" s="118"/>
      <c r="G851" s="118"/>
      <c r="H851" s="118"/>
      <c r="I851" s="118"/>
      <c r="J851" s="118"/>
      <c r="K851" s="118"/>
      <c r="L851" s="118"/>
      <c r="M851" s="118"/>
      <c r="N851" s="118"/>
      <c r="O851" s="118"/>
      <c r="P851" s="118"/>
      <c r="Q851" s="118"/>
      <c r="R851" s="118"/>
    </row>
    <row r="852" spans="2:18">
      <c r="B852" s="117"/>
      <c r="C852" s="117"/>
      <c r="D852" s="117"/>
      <c r="E852" s="117"/>
      <c r="F852" s="118"/>
      <c r="G852" s="118"/>
      <c r="H852" s="118"/>
      <c r="I852" s="118"/>
      <c r="J852" s="118"/>
      <c r="K852" s="118"/>
      <c r="L852" s="118"/>
      <c r="M852" s="118"/>
      <c r="N852" s="118"/>
      <c r="O852" s="118"/>
      <c r="P852" s="118"/>
      <c r="Q852" s="118"/>
      <c r="R852" s="118"/>
    </row>
    <row r="853" spans="2:18">
      <c r="B853" s="117"/>
      <c r="C853" s="117"/>
      <c r="D853" s="117"/>
      <c r="E853" s="117"/>
      <c r="F853" s="118"/>
      <c r="G853" s="118"/>
      <c r="H853" s="118"/>
      <c r="I853" s="118"/>
      <c r="J853" s="118"/>
      <c r="K853" s="118"/>
      <c r="L853" s="118"/>
      <c r="M853" s="118"/>
      <c r="N853" s="118"/>
      <c r="O853" s="118"/>
      <c r="P853" s="118"/>
      <c r="Q853" s="118"/>
      <c r="R853" s="118"/>
    </row>
    <row r="854" spans="2:18">
      <c r="B854" s="117"/>
      <c r="C854" s="117"/>
      <c r="D854" s="117"/>
      <c r="E854" s="117"/>
      <c r="F854" s="118"/>
      <c r="G854" s="118"/>
      <c r="H854" s="118"/>
      <c r="I854" s="118"/>
      <c r="J854" s="118"/>
      <c r="K854" s="118"/>
      <c r="L854" s="118"/>
      <c r="M854" s="118"/>
      <c r="N854" s="118"/>
      <c r="O854" s="118"/>
      <c r="P854" s="118"/>
      <c r="Q854" s="118"/>
      <c r="R854" s="118"/>
    </row>
    <row r="855" spans="2:18">
      <c r="B855" s="117"/>
      <c r="C855" s="117"/>
      <c r="D855" s="117"/>
      <c r="E855" s="117"/>
      <c r="F855" s="118"/>
      <c r="G855" s="118"/>
      <c r="H855" s="118"/>
      <c r="I855" s="118"/>
      <c r="J855" s="118"/>
      <c r="K855" s="118"/>
      <c r="L855" s="118"/>
      <c r="M855" s="118"/>
      <c r="N855" s="118"/>
      <c r="O855" s="118"/>
      <c r="P855" s="118"/>
      <c r="Q855" s="118"/>
      <c r="R855" s="118"/>
    </row>
    <row r="856" spans="2:18">
      <c r="B856" s="117"/>
      <c r="C856" s="117"/>
      <c r="D856" s="117"/>
      <c r="E856" s="117"/>
      <c r="F856" s="118"/>
      <c r="G856" s="118"/>
      <c r="H856" s="118"/>
      <c r="I856" s="118"/>
      <c r="J856" s="118"/>
      <c r="K856" s="118"/>
      <c r="L856" s="118"/>
      <c r="M856" s="118"/>
      <c r="N856" s="118"/>
      <c r="O856" s="118"/>
      <c r="P856" s="118"/>
      <c r="Q856" s="118"/>
      <c r="R856" s="118"/>
    </row>
    <row r="857" spans="2:18">
      <c r="B857" s="117"/>
      <c r="C857" s="117"/>
      <c r="D857" s="117"/>
      <c r="E857" s="117"/>
      <c r="F857" s="118"/>
      <c r="G857" s="118"/>
      <c r="H857" s="118"/>
      <c r="I857" s="118"/>
      <c r="J857" s="118"/>
      <c r="K857" s="118"/>
      <c r="L857" s="118"/>
      <c r="M857" s="118"/>
      <c r="N857" s="118"/>
      <c r="O857" s="118"/>
      <c r="P857" s="118"/>
      <c r="Q857" s="118"/>
      <c r="R857" s="118"/>
    </row>
    <row r="858" spans="2:18">
      <c r="B858" s="117"/>
      <c r="C858" s="117"/>
      <c r="D858" s="117"/>
      <c r="E858" s="117"/>
      <c r="F858" s="118"/>
      <c r="G858" s="118"/>
      <c r="H858" s="118"/>
      <c r="I858" s="118"/>
      <c r="J858" s="118"/>
      <c r="K858" s="118"/>
      <c r="L858" s="118"/>
      <c r="M858" s="118"/>
      <c r="N858" s="118"/>
      <c r="O858" s="118"/>
      <c r="P858" s="118"/>
      <c r="Q858" s="118"/>
      <c r="R858" s="118"/>
    </row>
    <row r="859" spans="2:18">
      <c r="B859" s="117"/>
      <c r="C859" s="117"/>
      <c r="D859" s="117"/>
      <c r="E859" s="117"/>
      <c r="F859" s="118"/>
      <c r="G859" s="118"/>
      <c r="H859" s="118"/>
      <c r="I859" s="118"/>
      <c r="J859" s="118"/>
      <c r="K859" s="118"/>
      <c r="L859" s="118"/>
      <c r="M859" s="118"/>
      <c r="N859" s="118"/>
      <c r="O859" s="118"/>
      <c r="P859" s="118"/>
      <c r="Q859" s="118"/>
      <c r="R859" s="118"/>
    </row>
    <row r="860" spans="2:18">
      <c r="B860" s="117"/>
      <c r="C860" s="117"/>
      <c r="D860" s="117"/>
      <c r="E860" s="117"/>
      <c r="F860" s="118"/>
      <c r="G860" s="118"/>
      <c r="H860" s="118"/>
      <c r="I860" s="118"/>
      <c r="J860" s="118"/>
      <c r="K860" s="118"/>
      <c r="L860" s="118"/>
      <c r="M860" s="118"/>
      <c r="N860" s="118"/>
      <c r="O860" s="118"/>
      <c r="P860" s="118"/>
      <c r="Q860" s="118"/>
      <c r="R860" s="118"/>
    </row>
    <row r="861" spans="2:18">
      <c r="B861" s="117"/>
      <c r="C861" s="117"/>
      <c r="D861" s="117"/>
      <c r="E861" s="117"/>
      <c r="F861" s="118"/>
      <c r="G861" s="118"/>
      <c r="H861" s="118"/>
      <c r="I861" s="118"/>
      <c r="J861" s="118"/>
      <c r="K861" s="118"/>
      <c r="L861" s="118"/>
      <c r="M861" s="118"/>
      <c r="N861" s="118"/>
      <c r="O861" s="118"/>
      <c r="P861" s="118"/>
      <c r="Q861" s="118"/>
      <c r="R861" s="118"/>
    </row>
    <row r="862" spans="2:18">
      <c r="B862" s="117"/>
      <c r="C862" s="117"/>
      <c r="D862" s="117"/>
      <c r="E862" s="117"/>
      <c r="F862" s="118"/>
      <c r="G862" s="118"/>
      <c r="H862" s="118"/>
      <c r="I862" s="118"/>
      <c r="J862" s="118"/>
      <c r="K862" s="118"/>
      <c r="L862" s="118"/>
      <c r="M862" s="118"/>
      <c r="N862" s="118"/>
      <c r="O862" s="118"/>
      <c r="P862" s="118"/>
      <c r="Q862" s="118"/>
      <c r="R862" s="118"/>
    </row>
    <row r="863" spans="2:18">
      <c r="B863" s="117"/>
      <c r="C863" s="117"/>
      <c r="D863" s="117"/>
      <c r="E863" s="117"/>
      <c r="F863" s="118"/>
      <c r="G863" s="118"/>
      <c r="H863" s="118"/>
      <c r="I863" s="118"/>
      <c r="J863" s="118"/>
      <c r="K863" s="118"/>
      <c r="L863" s="118"/>
      <c r="M863" s="118"/>
      <c r="N863" s="118"/>
      <c r="O863" s="118"/>
      <c r="P863" s="118"/>
      <c r="Q863" s="118"/>
      <c r="R863" s="118"/>
    </row>
    <row r="864" spans="2:18">
      <c r="B864" s="117"/>
      <c r="C864" s="117"/>
      <c r="D864" s="117"/>
      <c r="E864" s="117"/>
      <c r="F864" s="118"/>
      <c r="G864" s="118"/>
      <c r="H864" s="118"/>
      <c r="I864" s="118"/>
      <c r="J864" s="118"/>
      <c r="K864" s="118"/>
      <c r="L864" s="118"/>
      <c r="M864" s="118"/>
      <c r="N864" s="118"/>
      <c r="O864" s="118"/>
      <c r="P864" s="118"/>
      <c r="Q864" s="118"/>
      <c r="R864" s="118"/>
    </row>
    <row r="865" spans="2:18">
      <c r="B865" s="117"/>
      <c r="C865" s="117"/>
      <c r="D865" s="117"/>
      <c r="E865" s="117"/>
      <c r="F865" s="118"/>
      <c r="G865" s="118"/>
      <c r="H865" s="118"/>
      <c r="I865" s="118"/>
      <c r="J865" s="118"/>
      <c r="K865" s="118"/>
      <c r="L865" s="118"/>
      <c r="M865" s="118"/>
      <c r="N865" s="118"/>
      <c r="O865" s="118"/>
      <c r="P865" s="118"/>
      <c r="Q865" s="118"/>
      <c r="R865" s="118"/>
    </row>
    <row r="866" spans="2:18">
      <c r="B866" s="117"/>
      <c r="C866" s="117"/>
      <c r="D866" s="117"/>
      <c r="E866" s="117"/>
      <c r="F866" s="118"/>
      <c r="G866" s="118"/>
      <c r="H866" s="118"/>
      <c r="I866" s="118"/>
      <c r="J866" s="118"/>
      <c r="K866" s="118"/>
      <c r="L866" s="118"/>
      <c r="M866" s="118"/>
      <c r="N866" s="118"/>
      <c r="O866" s="118"/>
      <c r="P866" s="118"/>
      <c r="Q866" s="118"/>
      <c r="R866" s="118"/>
    </row>
    <row r="867" spans="2:18">
      <c r="B867" s="117"/>
      <c r="C867" s="117"/>
      <c r="D867" s="117"/>
      <c r="E867" s="117"/>
      <c r="F867" s="118"/>
      <c r="G867" s="118"/>
      <c r="H867" s="118"/>
      <c r="I867" s="118"/>
      <c r="J867" s="118"/>
      <c r="K867" s="118"/>
      <c r="L867" s="118"/>
      <c r="M867" s="118"/>
      <c r="N867" s="118"/>
      <c r="O867" s="118"/>
      <c r="P867" s="118"/>
      <c r="Q867" s="118"/>
      <c r="R867" s="118"/>
    </row>
    <row r="868" spans="2:18">
      <c r="B868" s="117"/>
      <c r="C868" s="117"/>
      <c r="D868" s="117"/>
      <c r="E868" s="117"/>
      <c r="F868" s="118"/>
      <c r="G868" s="118"/>
      <c r="H868" s="118"/>
      <c r="I868" s="118"/>
      <c r="J868" s="118"/>
      <c r="K868" s="118"/>
      <c r="L868" s="118"/>
      <c r="M868" s="118"/>
      <c r="N868" s="118"/>
      <c r="O868" s="118"/>
      <c r="P868" s="118"/>
      <c r="Q868" s="118"/>
      <c r="R868" s="118"/>
    </row>
    <row r="869" spans="2:18">
      <c r="B869" s="117"/>
      <c r="C869" s="117"/>
      <c r="D869" s="117"/>
      <c r="E869" s="117"/>
      <c r="F869" s="118"/>
      <c r="G869" s="118"/>
      <c r="H869" s="118"/>
      <c r="I869" s="118"/>
      <c r="J869" s="118"/>
      <c r="K869" s="118"/>
      <c r="L869" s="118"/>
      <c r="M869" s="118"/>
      <c r="N869" s="118"/>
      <c r="O869" s="118"/>
      <c r="P869" s="118"/>
      <c r="Q869" s="118"/>
      <c r="R869" s="118"/>
    </row>
    <row r="870" spans="2:18">
      <c r="B870" s="117"/>
      <c r="C870" s="117"/>
      <c r="D870" s="117"/>
      <c r="E870" s="117"/>
      <c r="F870" s="118"/>
      <c r="G870" s="118"/>
      <c r="H870" s="118"/>
      <c r="I870" s="118"/>
      <c r="J870" s="118"/>
      <c r="K870" s="118"/>
      <c r="L870" s="118"/>
      <c r="M870" s="118"/>
      <c r="N870" s="118"/>
      <c r="O870" s="118"/>
      <c r="P870" s="118"/>
      <c r="Q870" s="118"/>
      <c r="R870" s="118"/>
    </row>
    <row r="871" spans="2:18">
      <c r="B871" s="117"/>
      <c r="C871" s="117"/>
      <c r="D871" s="117"/>
      <c r="E871" s="117"/>
      <c r="F871" s="118"/>
      <c r="G871" s="118"/>
      <c r="H871" s="118"/>
      <c r="I871" s="118"/>
      <c r="J871" s="118"/>
      <c r="K871" s="118"/>
      <c r="L871" s="118"/>
      <c r="M871" s="118"/>
      <c r="N871" s="118"/>
      <c r="O871" s="118"/>
      <c r="P871" s="118"/>
      <c r="Q871" s="118"/>
      <c r="R871" s="118"/>
    </row>
    <row r="872" spans="2:18">
      <c r="B872" s="117"/>
      <c r="C872" s="117"/>
      <c r="D872" s="117"/>
      <c r="E872" s="117"/>
      <c r="F872" s="118"/>
      <c r="G872" s="118"/>
      <c r="H872" s="118"/>
      <c r="I872" s="118"/>
      <c r="J872" s="118"/>
      <c r="K872" s="118"/>
      <c r="L872" s="118"/>
      <c r="M872" s="118"/>
      <c r="N872" s="118"/>
      <c r="O872" s="118"/>
      <c r="P872" s="118"/>
      <c r="Q872" s="118"/>
      <c r="R872" s="118"/>
    </row>
    <row r="873" spans="2:18">
      <c r="B873" s="117"/>
      <c r="C873" s="117"/>
      <c r="D873" s="117"/>
      <c r="E873" s="117"/>
      <c r="F873" s="118"/>
      <c r="G873" s="118"/>
      <c r="H873" s="118"/>
      <c r="I873" s="118"/>
      <c r="J873" s="118"/>
      <c r="K873" s="118"/>
      <c r="L873" s="118"/>
      <c r="M873" s="118"/>
      <c r="N873" s="118"/>
      <c r="O873" s="118"/>
      <c r="P873" s="118"/>
      <c r="Q873" s="118"/>
      <c r="R873" s="118"/>
    </row>
    <row r="874" spans="2:18">
      <c r="B874" s="117"/>
      <c r="C874" s="117"/>
      <c r="D874" s="117"/>
      <c r="E874" s="117"/>
      <c r="F874" s="118"/>
      <c r="G874" s="118"/>
      <c r="H874" s="118"/>
      <c r="I874" s="118"/>
      <c r="J874" s="118"/>
      <c r="K874" s="118"/>
      <c r="L874" s="118"/>
      <c r="M874" s="118"/>
      <c r="N874" s="118"/>
      <c r="O874" s="118"/>
      <c r="P874" s="118"/>
      <c r="Q874" s="118"/>
      <c r="R874" s="118"/>
    </row>
    <row r="875" spans="2:18">
      <c r="B875" s="117"/>
      <c r="C875" s="117"/>
      <c r="D875" s="117"/>
      <c r="E875" s="117"/>
      <c r="F875" s="118"/>
      <c r="G875" s="118"/>
      <c r="H875" s="118"/>
      <c r="I875" s="118"/>
      <c r="J875" s="118"/>
      <c r="K875" s="118"/>
      <c r="L875" s="118"/>
      <c r="M875" s="118"/>
      <c r="N875" s="118"/>
      <c r="O875" s="118"/>
      <c r="P875" s="118"/>
      <c r="Q875" s="118"/>
      <c r="R875" s="118"/>
    </row>
    <row r="876" spans="2:18">
      <c r="B876" s="117"/>
      <c r="C876" s="117"/>
      <c r="D876" s="117"/>
      <c r="E876" s="117"/>
      <c r="F876" s="118"/>
      <c r="G876" s="118"/>
      <c r="H876" s="118"/>
      <c r="I876" s="118"/>
      <c r="J876" s="118"/>
      <c r="K876" s="118"/>
      <c r="L876" s="118"/>
      <c r="M876" s="118"/>
      <c r="N876" s="118"/>
      <c r="O876" s="118"/>
      <c r="P876" s="118"/>
      <c r="Q876" s="118"/>
      <c r="R876" s="118"/>
    </row>
    <row r="877" spans="2:18">
      <c r="B877" s="117"/>
      <c r="C877" s="117"/>
      <c r="D877" s="117"/>
      <c r="E877" s="117"/>
      <c r="F877" s="118"/>
      <c r="G877" s="118"/>
      <c r="H877" s="118"/>
      <c r="I877" s="118"/>
      <c r="J877" s="118"/>
      <c r="K877" s="118"/>
      <c r="L877" s="118"/>
      <c r="M877" s="118"/>
      <c r="N877" s="118"/>
      <c r="O877" s="118"/>
      <c r="P877" s="118"/>
      <c r="Q877" s="118"/>
      <c r="R877" s="118"/>
    </row>
    <row r="878" spans="2:18">
      <c r="B878" s="117"/>
      <c r="C878" s="117"/>
      <c r="D878" s="117"/>
      <c r="E878" s="117"/>
      <c r="F878" s="118"/>
      <c r="G878" s="118"/>
      <c r="H878" s="118"/>
      <c r="I878" s="118"/>
      <c r="J878" s="118"/>
      <c r="K878" s="118"/>
      <c r="L878" s="118"/>
      <c r="M878" s="118"/>
      <c r="N878" s="118"/>
      <c r="O878" s="118"/>
      <c r="P878" s="118"/>
      <c r="Q878" s="118"/>
      <c r="R878" s="118"/>
    </row>
    <row r="879" spans="2:18">
      <c r="B879" s="117"/>
      <c r="C879" s="117"/>
      <c r="D879" s="117"/>
      <c r="E879" s="117"/>
      <c r="F879" s="118"/>
      <c r="G879" s="118"/>
      <c r="H879" s="118"/>
      <c r="I879" s="118"/>
      <c r="J879" s="118"/>
      <c r="K879" s="118"/>
      <c r="L879" s="118"/>
      <c r="M879" s="118"/>
      <c r="N879" s="118"/>
      <c r="O879" s="118"/>
      <c r="P879" s="118"/>
      <c r="Q879" s="118"/>
      <c r="R879" s="118"/>
    </row>
    <row r="880" spans="2:18">
      <c r="B880" s="117"/>
      <c r="C880" s="117"/>
      <c r="D880" s="117"/>
      <c r="E880" s="117"/>
      <c r="F880" s="118"/>
      <c r="G880" s="118"/>
      <c r="H880" s="118"/>
      <c r="I880" s="118"/>
      <c r="J880" s="118"/>
      <c r="K880" s="118"/>
      <c r="L880" s="118"/>
      <c r="M880" s="118"/>
      <c r="N880" s="118"/>
      <c r="O880" s="118"/>
      <c r="P880" s="118"/>
      <c r="Q880" s="118"/>
      <c r="R880" s="118"/>
    </row>
    <row r="881" spans="2:18">
      <c r="B881" s="117"/>
      <c r="C881" s="117"/>
      <c r="D881" s="117"/>
      <c r="E881" s="117"/>
      <c r="F881" s="118"/>
      <c r="G881" s="118"/>
      <c r="H881" s="118"/>
      <c r="I881" s="118"/>
      <c r="J881" s="118"/>
      <c r="K881" s="118"/>
      <c r="L881" s="118"/>
      <c r="M881" s="118"/>
      <c r="N881" s="118"/>
      <c r="O881" s="118"/>
      <c r="P881" s="118"/>
      <c r="Q881" s="118"/>
      <c r="R881" s="118"/>
    </row>
    <row r="882" spans="2:18">
      <c r="B882" s="117"/>
      <c r="C882" s="117"/>
      <c r="D882" s="117"/>
      <c r="E882" s="117"/>
      <c r="F882" s="118"/>
      <c r="G882" s="118"/>
      <c r="H882" s="118"/>
      <c r="I882" s="118"/>
      <c r="J882" s="118"/>
      <c r="K882" s="118"/>
      <c r="L882" s="118"/>
      <c r="M882" s="118"/>
      <c r="N882" s="118"/>
      <c r="O882" s="118"/>
      <c r="P882" s="118"/>
      <c r="Q882" s="118"/>
      <c r="R882" s="118"/>
    </row>
    <row r="883" spans="2:18">
      <c r="B883" s="117"/>
      <c r="C883" s="117"/>
      <c r="D883" s="117"/>
      <c r="E883" s="117"/>
      <c r="F883" s="118"/>
      <c r="G883" s="118"/>
      <c r="H883" s="118"/>
      <c r="I883" s="118"/>
      <c r="J883" s="118"/>
      <c r="K883" s="118"/>
      <c r="L883" s="118"/>
      <c r="M883" s="118"/>
      <c r="N883" s="118"/>
      <c r="O883" s="118"/>
      <c r="P883" s="118"/>
      <c r="Q883" s="118"/>
      <c r="R883" s="118"/>
    </row>
    <row r="884" spans="2:18">
      <c r="B884" s="117"/>
      <c r="C884" s="117"/>
      <c r="D884" s="117"/>
      <c r="E884" s="117"/>
      <c r="F884" s="118"/>
      <c r="G884" s="118"/>
      <c r="H884" s="118"/>
      <c r="I884" s="118"/>
      <c r="J884" s="118"/>
      <c r="K884" s="118"/>
      <c r="L884" s="118"/>
      <c r="M884" s="118"/>
      <c r="N884" s="118"/>
      <c r="O884" s="118"/>
      <c r="P884" s="118"/>
      <c r="Q884" s="118"/>
      <c r="R884" s="118"/>
    </row>
    <row r="885" spans="2:18">
      <c r="B885" s="117"/>
      <c r="C885" s="117"/>
      <c r="D885" s="117"/>
      <c r="E885" s="117"/>
      <c r="F885" s="118"/>
      <c r="G885" s="118"/>
      <c r="H885" s="118"/>
      <c r="I885" s="118"/>
      <c r="J885" s="118"/>
      <c r="K885" s="118"/>
      <c r="L885" s="118"/>
      <c r="M885" s="118"/>
      <c r="N885" s="118"/>
      <c r="O885" s="118"/>
      <c r="P885" s="118"/>
      <c r="Q885" s="118"/>
      <c r="R885" s="118"/>
    </row>
    <row r="886" spans="2:18">
      <c r="B886" s="117"/>
      <c r="C886" s="117"/>
      <c r="D886" s="117"/>
      <c r="E886" s="117"/>
      <c r="F886" s="118"/>
      <c r="G886" s="118"/>
      <c r="H886" s="118"/>
      <c r="I886" s="118"/>
      <c r="J886" s="118"/>
      <c r="K886" s="118"/>
      <c r="L886" s="118"/>
      <c r="M886" s="118"/>
      <c r="N886" s="118"/>
      <c r="O886" s="118"/>
      <c r="P886" s="118"/>
      <c r="Q886" s="118"/>
      <c r="R886" s="118"/>
    </row>
    <row r="887" spans="2:18">
      <c r="B887" s="117"/>
      <c r="C887" s="117"/>
      <c r="D887" s="117"/>
      <c r="E887" s="117"/>
      <c r="F887" s="118"/>
      <c r="G887" s="118"/>
      <c r="H887" s="118"/>
      <c r="I887" s="118"/>
      <c r="J887" s="118"/>
      <c r="K887" s="118"/>
      <c r="L887" s="118"/>
      <c r="M887" s="118"/>
      <c r="N887" s="118"/>
      <c r="O887" s="118"/>
      <c r="P887" s="118"/>
      <c r="Q887" s="118"/>
      <c r="R887" s="118"/>
    </row>
    <row r="888" spans="2:18">
      <c r="B888" s="117"/>
      <c r="C888" s="117"/>
      <c r="D888" s="117"/>
      <c r="E888" s="117"/>
      <c r="F888" s="118"/>
      <c r="G888" s="118"/>
      <c r="H888" s="118"/>
      <c r="I888" s="118"/>
      <c r="J888" s="118"/>
      <c r="K888" s="118"/>
      <c r="L888" s="118"/>
      <c r="M888" s="118"/>
      <c r="N888" s="118"/>
      <c r="O888" s="118"/>
      <c r="P888" s="118"/>
      <c r="Q888" s="118"/>
      <c r="R888" s="118"/>
    </row>
    <row r="889" spans="2:18">
      <c r="B889" s="117"/>
      <c r="C889" s="117"/>
      <c r="D889" s="117"/>
      <c r="E889" s="117"/>
      <c r="F889" s="118"/>
      <c r="G889" s="118"/>
      <c r="H889" s="118"/>
      <c r="I889" s="118"/>
      <c r="J889" s="118"/>
      <c r="K889" s="118"/>
      <c r="L889" s="118"/>
      <c r="M889" s="118"/>
      <c r="N889" s="118"/>
      <c r="O889" s="118"/>
      <c r="P889" s="118"/>
      <c r="Q889" s="118"/>
      <c r="R889" s="118"/>
    </row>
    <row r="890" spans="2:18">
      <c r="B890" s="117"/>
      <c r="C890" s="117"/>
      <c r="D890" s="117"/>
      <c r="E890" s="117"/>
      <c r="F890" s="118"/>
      <c r="G890" s="118"/>
      <c r="H890" s="118"/>
      <c r="I890" s="118"/>
      <c r="J890" s="118"/>
      <c r="K890" s="118"/>
      <c r="L890" s="118"/>
      <c r="M890" s="118"/>
      <c r="N890" s="118"/>
      <c r="O890" s="118"/>
      <c r="P890" s="118"/>
      <c r="Q890" s="118"/>
      <c r="R890" s="118"/>
    </row>
    <row r="891" spans="2:18">
      <c r="B891" s="117"/>
      <c r="C891" s="117"/>
      <c r="D891" s="117"/>
      <c r="E891" s="117"/>
      <c r="F891" s="118"/>
      <c r="G891" s="118"/>
      <c r="H891" s="118"/>
      <c r="I891" s="118"/>
      <c r="J891" s="118"/>
      <c r="K891" s="118"/>
      <c r="L891" s="118"/>
      <c r="M891" s="118"/>
      <c r="N891" s="118"/>
      <c r="O891" s="118"/>
      <c r="P891" s="118"/>
      <c r="Q891" s="118"/>
      <c r="R891" s="118"/>
    </row>
    <row r="892" spans="2:18">
      <c r="B892" s="117"/>
      <c r="C892" s="117"/>
      <c r="D892" s="117"/>
      <c r="E892" s="117"/>
      <c r="F892" s="118"/>
      <c r="G892" s="118"/>
      <c r="H892" s="118"/>
      <c r="I892" s="118"/>
      <c r="J892" s="118"/>
      <c r="K892" s="118"/>
      <c r="L892" s="118"/>
      <c r="M892" s="118"/>
      <c r="N892" s="118"/>
      <c r="O892" s="118"/>
      <c r="P892" s="118"/>
      <c r="Q892" s="118"/>
      <c r="R892" s="118"/>
    </row>
    <row r="893" spans="2:18">
      <c r="B893" s="117"/>
      <c r="C893" s="117"/>
      <c r="D893" s="117"/>
      <c r="E893" s="117"/>
      <c r="F893" s="118"/>
      <c r="G893" s="118"/>
      <c r="H893" s="118"/>
      <c r="I893" s="118"/>
      <c r="J893" s="118"/>
      <c r="K893" s="118"/>
      <c r="L893" s="118"/>
      <c r="M893" s="118"/>
      <c r="N893" s="118"/>
      <c r="O893" s="118"/>
      <c r="P893" s="118"/>
      <c r="Q893" s="118"/>
      <c r="R893" s="118"/>
    </row>
    <row r="894" spans="2:18">
      <c r="B894" s="117"/>
      <c r="C894" s="117"/>
      <c r="D894" s="117"/>
      <c r="E894" s="117"/>
      <c r="F894" s="118"/>
      <c r="G894" s="118"/>
      <c r="H894" s="118"/>
      <c r="I894" s="118"/>
      <c r="J894" s="118"/>
      <c r="K894" s="118"/>
      <c r="L894" s="118"/>
      <c r="M894" s="118"/>
      <c r="N894" s="118"/>
      <c r="O894" s="118"/>
      <c r="P894" s="118"/>
      <c r="Q894" s="118"/>
      <c r="R894" s="118"/>
    </row>
    <row r="895" spans="2:18">
      <c r="B895" s="117"/>
      <c r="C895" s="117"/>
      <c r="D895" s="117"/>
      <c r="E895" s="117"/>
      <c r="F895" s="118"/>
      <c r="G895" s="118"/>
      <c r="H895" s="118"/>
      <c r="I895" s="118"/>
      <c r="J895" s="118"/>
      <c r="K895" s="118"/>
      <c r="L895" s="118"/>
      <c r="M895" s="118"/>
      <c r="N895" s="118"/>
      <c r="O895" s="118"/>
      <c r="P895" s="118"/>
      <c r="Q895" s="118"/>
      <c r="R895" s="118"/>
    </row>
    <row r="896" spans="2:18">
      <c r="B896" s="117"/>
      <c r="C896" s="117"/>
      <c r="D896" s="117"/>
      <c r="E896" s="117"/>
      <c r="F896" s="118"/>
      <c r="G896" s="118"/>
      <c r="H896" s="118"/>
      <c r="I896" s="118"/>
      <c r="J896" s="118"/>
      <c r="K896" s="118"/>
      <c r="L896" s="118"/>
      <c r="M896" s="118"/>
      <c r="N896" s="118"/>
      <c r="O896" s="118"/>
      <c r="P896" s="118"/>
      <c r="Q896" s="118"/>
      <c r="R896" s="118"/>
    </row>
    <row r="897" spans="2:18">
      <c r="B897" s="117"/>
      <c r="C897" s="117"/>
      <c r="D897" s="117"/>
      <c r="E897" s="117"/>
      <c r="F897" s="118"/>
      <c r="G897" s="118"/>
      <c r="H897" s="118"/>
      <c r="I897" s="118"/>
      <c r="J897" s="118"/>
      <c r="K897" s="118"/>
      <c r="L897" s="118"/>
      <c r="M897" s="118"/>
      <c r="N897" s="118"/>
      <c r="O897" s="118"/>
      <c r="P897" s="118"/>
      <c r="Q897" s="118"/>
      <c r="R897" s="118"/>
    </row>
    <row r="898" spans="2:18">
      <c r="B898" s="117"/>
      <c r="C898" s="117"/>
      <c r="D898" s="117"/>
      <c r="E898" s="117"/>
      <c r="F898" s="118"/>
      <c r="G898" s="118"/>
      <c r="H898" s="118"/>
      <c r="I898" s="118"/>
      <c r="J898" s="118"/>
      <c r="K898" s="118"/>
      <c r="L898" s="118"/>
      <c r="M898" s="118"/>
      <c r="N898" s="118"/>
      <c r="O898" s="118"/>
      <c r="P898" s="118"/>
      <c r="Q898" s="118"/>
      <c r="R898" s="118"/>
    </row>
    <row r="899" spans="2:18">
      <c r="B899" s="117"/>
      <c r="C899" s="117"/>
      <c r="D899" s="117"/>
      <c r="E899" s="117"/>
      <c r="F899" s="118"/>
      <c r="G899" s="118"/>
      <c r="H899" s="118"/>
      <c r="I899" s="118"/>
      <c r="J899" s="118"/>
      <c r="K899" s="118"/>
      <c r="L899" s="118"/>
      <c r="M899" s="118"/>
      <c r="N899" s="118"/>
      <c r="O899" s="118"/>
      <c r="P899" s="118"/>
      <c r="Q899" s="118"/>
      <c r="R899" s="118"/>
    </row>
    <row r="900" spans="2:18">
      <c r="B900" s="117"/>
      <c r="C900" s="117"/>
      <c r="D900" s="117"/>
      <c r="E900" s="117"/>
      <c r="F900" s="118"/>
      <c r="G900" s="118"/>
      <c r="H900" s="118"/>
      <c r="I900" s="118"/>
      <c r="J900" s="118"/>
      <c r="K900" s="118"/>
      <c r="L900" s="118"/>
      <c r="M900" s="118"/>
      <c r="N900" s="118"/>
      <c r="O900" s="118"/>
      <c r="P900" s="118"/>
      <c r="Q900" s="118"/>
      <c r="R900" s="118"/>
    </row>
    <row r="901" spans="2:18">
      <c r="B901" s="117"/>
      <c r="C901" s="117"/>
      <c r="D901" s="117"/>
      <c r="E901" s="117"/>
      <c r="F901" s="118"/>
      <c r="G901" s="118"/>
      <c r="H901" s="118"/>
      <c r="I901" s="118"/>
      <c r="J901" s="118"/>
      <c r="K901" s="118"/>
      <c r="L901" s="118"/>
      <c r="M901" s="118"/>
      <c r="N901" s="118"/>
      <c r="O901" s="118"/>
      <c r="P901" s="118"/>
      <c r="Q901" s="118"/>
      <c r="R901" s="118"/>
    </row>
    <row r="902" spans="2:18">
      <c r="B902" s="117"/>
      <c r="C902" s="117"/>
      <c r="D902" s="117"/>
      <c r="E902" s="117"/>
      <c r="F902" s="118"/>
      <c r="G902" s="118"/>
      <c r="H902" s="118"/>
      <c r="I902" s="118"/>
      <c r="J902" s="118"/>
      <c r="K902" s="118"/>
      <c r="L902" s="118"/>
      <c r="M902" s="118"/>
      <c r="N902" s="118"/>
      <c r="O902" s="118"/>
      <c r="P902" s="118"/>
      <c r="Q902" s="118"/>
      <c r="R902" s="118"/>
    </row>
    <row r="903" spans="2:18">
      <c r="B903" s="117"/>
      <c r="C903" s="117"/>
      <c r="D903" s="117"/>
      <c r="E903" s="117"/>
      <c r="F903" s="118"/>
      <c r="G903" s="118"/>
      <c r="H903" s="118"/>
      <c r="I903" s="118"/>
      <c r="J903" s="118"/>
      <c r="K903" s="118"/>
      <c r="L903" s="118"/>
      <c r="M903" s="118"/>
      <c r="N903" s="118"/>
      <c r="O903" s="118"/>
      <c r="P903" s="118"/>
      <c r="Q903" s="118"/>
      <c r="R903" s="118"/>
    </row>
    <row r="904" spans="2:18">
      <c r="B904" s="117"/>
      <c r="C904" s="117"/>
      <c r="D904" s="117"/>
      <c r="E904" s="117"/>
      <c r="F904" s="118"/>
      <c r="G904" s="118"/>
      <c r="H904" s="118"/>
      <c r="I904" s="118"/>
      <c r="J904" s="118"/>
      <c r="K904" s="118"/>
      <c r="L904" s="118"/>
      <c r="M904" s="118"/>
      <c r="N904" s="118"/>
      <c r="O904" s="118"/>
      <c r="P904" s="118"/>
      <c r="Q904" s="118"/>
      <c r="R904" s="118"/>
    </row>
    <row r="905" spans="2:18">
      <c r="B905" s="117"/>
      <c r="C905" s="117"/>
      <c r="D905" s="117"/>
      <c r="E905" s="117"/>
      <c r="F905" s="118"/>
      <c r="G905" s="118"/>
      <c r="H905" s="118"/>
      <c r="I905" s="118"/>
      <c r="J905" s="118"/>
      <c r="K905" s="118"/>
      <c r="L905" s="118"/>
      <c r="M905" s="118"/>
      <c r="N905" s="118"/>
      <c r="O905" s="118"/>
      <c r="P905" s="118"/>
      <c r="Q905" s="118"/>
      <c r="R905" s="118"/>
    </row>
    <row r="906" spans="2:18">
      <c r="B906" s="117"/>
      <c r="C906" s="117"/>
      <c r="D906" s="117"/>
      <c r="E906" s="117"/>
      <c r="F906" s="118"/>
      <c r="G906" s="118"/>
      <c r="H906" s="118"/>
      <c r="I906" s="118"/>
      <c r="J906" s="118"/>
      <c r="K906" s="118"/>
      <c r="L906" s="118"/>
      <c r="M906" s="118"/>
      <c r="N906" s="118"/>
      <c r="O906" s="118"/>
      <c r="P906" s="118"/>
      <c r="Q906" s="118"/>
      <c r="R906" s="118"/>
    </row>
    <row r="907" spans="2:18">
      <c r="B907" s="117"/>
      <c r="C907" s="117"/>
      <c r="D907" s="117"/>
      <c r="E907" s="117"/>
      <c r="F907" s="118"/>
      <c r="G907" s="118"/>
      <c r="H907" s="118"/>
      <c r="I907" s="118"/>
      <c r="J907" s="118"/>
      <c r="K907" s="118"/>
      <c r="L907" s="118"/>
      <c r="M907" s="118"/>
      <c r="N907" s="118"/>
      <c r="O907" s="118"/>
      <c r="P907" s="118"/>
      <c r="Q907" s="118"/>
      <c r="R907" s="118"/>
    </row>
    <row r="908" spans="2:18">
      <c r="B908" s="117"/>
      <c r="C908" s="117"/>
      <c r="D908" s="117"/>
      <c r="E908" s="117"/>
      <c r="F908" s="118"/>
      <c r="G908" s="118"/>
      <c r="H908" s="118"/>
      <c r="I908" s="118"/>
      <c r="J908" s="118"/>
      <c r="K908" s="118"/>
      <c r="L908" s="118"/>
      <c r="M908" s="118"/>
      <c r="N908" s="118"/>
      <c r="O908" s="118"/>
      <c r="P908" s="118"/>
      <c r="Q908" s="118"/>
      <c r="R908" s="118"/>
    </row>
    <row r="909" spans="2:18">
      <c r="B909" s="117"/>
      <c r="C909" s="117"/>
      <c r="D909" s="117"/>
      <c r="E909" s="117"/>
      <c r="F909" s="118"/>
      <c r="G909" s="118"/>
      <c r="H909" s="118"/>
      <c r="I909" s="118"/>
      <c r="J909" s="118"/>
      <c r="K909" s="118"/>
      <c r="L909" s="118"/>
      <c r="M909" s="118"/>
      <c r="N909" s="118"/>
      <c r="O909" s="118"/>
      <c r="P909" s="118"/>
      <c r="Q909" s="118"/>
      <c r="R909" s="118"/>
    </row>
    <row r="910" spans="2:18">
      <c r="B910" s="117"/>
      <c r="C910" s="117"/>
      <c r="D910" s="117"/>
      <c r="E910" s="117"/>
      <c r="F910" s="118"/>
      <c r="G910" s="118"/>
      <c r="H910" s="118"/>
      <c r="I910" s="118"/>
      <c r="J910" s="118"/>
      <c r="K910" s="118"/>
      <c r="L910" s="118"/>
      <c r="M910" s="118"/>
      <c r="N910" s="118"/>
      <c r="O910" s="118"/>
      <c r="P910" s="118"/>
      <c r="Q910" s="118"/>
      <c r="R910" s="118"/>
    </row>
    <row r="911" spans="2:18">
      <c r="B911" s="117"/>
      <c r="C911" s="117"/>
      <c r="D911" s="117"/>
      <c r="E911" s="117"/>
      <c r="F911" s="118"/>
      <c r="G911" s="118"/>
      <c r="H911" s="118"/>
      <c r="I911" s="118"/>
      <c r="J911" s="118"/>
      <c r="K911" s="118"/>
      <c r="L911" s="118"/>
      <c r="M911" s="118"/>
      <c r="N911" s="118"/>
      <c r="O911" s="118"/>
      <c r="P911" s="118"/>
      <c r="Q911" s="118"/>
      <c r="R911" s="118"/>
    </row>
    <row r="912" spans="2:18">
      <c r="B912" s="117"/>
      <c r="C912" s="117"/>
      <c r="D912" s="117"/>
      <c r="E912" s="117"/>
      <c r="F912" s="118"/>
      <c r="G912" s="118"/>
      <c r="H912" s="118"/>
      <c r="I912" s="118"/>
      <c r="J912" s="118"/>
      <c r="K912" s="118"/>
      <c r="L912" s="118"/>
      <c r="M912" s="118"/>
      <c r="N912" s="118"/>
      <c r="O912" s="118"/>
      <c r="P912" s="118"/>
      <c r="Q912" s="118"/>
      <c r="R912" s="118"/>
    </row>
    <row r="913" spans="2:18">
      <c r="B913" s="117"/>
      <c r="C913" s="117"/>
      <c r="D913" s="117"/>
      <c r="E913" s="117"/>
      <c r="F913" s="118"/>
      <c r="G913" s="118"/>
      <c r="H913" s="118"/>
      <c r="I913" s="118"/>
      <c r="J913" s="118"/>
      <c r="K913" s="118"/>
      <c r="L913" s="118"/>
      <c r="M913" s="118"/>
      <c r="N913" s="118"/>
      <c r="O913" s="118"/>
      <c r="P913" s="118"/>
      <c r="Q913" s="118"/>
      <c r="R913" s="118"/>
    </row>
    <row r="914" spans="2:18">
      <c r="B914" s="117"/>
      <c r="C914" s="117"/>
      <c r="D914" s="117"/>
      <c r="E914" s="117"/>
      <c r="F914" s="118"/>
      <c r="G914" s="118"/>
      <c r="H914" s="118"/>
      <c r="I914" s="118"/>
      <c r="J914" s="118"/>
      <c r="K914" s="118"/>
      <c r="L914" s="118"/>
      <c r="M914" s="118"/>
      <c r="N914" s="118"/>
      <c r="O914" s="118"/>
      <c r="P914" s="118"/>
      <c r="Q914" s="118"/>
      <c r="R914" s="118"/>
    </row>
    <row r="915" spans="2:18">
      <c r="B915" s="117"/>
      <c r="C915" s="117"/>
      <c r="D915" s="117"/>
      <c r="E915" s="117"/>
      <c r="F915" s="118"/>
      <c r="G915" s="118"/>
      <c r="H915" s="118"/>
      <c r="I915" s="118"/>
      <c r="J915" s="118"/>
      <c r="K915" s="118"/>
      <c r="L915" s="118"/>
      <c r="M915" s="118"/>
      <c r="N915" s="118"/>
      <c r="O915" s="118"/>
      <c r="P915" s="118"/>
      <c r="Q915" s="118"/>
      <c r="R915" s="118"/>
    </row>
    <row r="916" spans="2:18">
      <c r="B916" s="117"/>
      <c r="C916" s="117"/>
      <c r="D916" s="117"/>
      <c r="E916" s="117"/>
      <c r="F916" s="118"/>
      <c r="G916" s="118"/>
      <c r="H916" s="118"/>
      <c r="I916" s="118"/>
      <c r="J916" s="118"/>
      <c r="K916" s="118"/>
      <c r="L916" s="118"/>
      <c r="M916" s="118"/>
      <c r="N916" s="118"/>
      <c r="O916" s="118"/>
      <c r="P916" s="118"/>
      <c r="Q916" s="118"/>
      <c r="R916" s="118"/>
    </row>
    <row r="917" spans="2:18">
      <c r="B917" s="117"/>
      <c r="C917" s="117"/>
      <c r="D917" s="117"/>
      <c r="E917" s="117"/>
      <c r="F917" s="118"/>
      <c r="G917" s="118"/>
      <c r="H917" s="118"/>
      <c r="I917" s="118"/>
      <c r="J917" s="118"/>
      <c r="K917" s="118"/>
      <c r="L917" s="118"/>
      <c r="M917" s="118"/>
      <c r="N917" s="118"/>
      <c r="O917" s="118"/>
      <c r="P917" s="118"/>
      <c r="Q917" s="118"/>
      <c r="R917" s="118"/>
    </row>
    <row r="918" spans="2:18">
      <c r="B918" s="117"/>
      <c r="C918" s="117"/>
      <c r="D918" s="117"/>
      <c r="E918" s="117"/>
      <c r="F918" s="118"/>
      <c r="G918" s="118"/>
      <c r="H918" s="118"/>
      <c r="I918" s="118"/>
      <c r="J918" s="118"/>
      <c r="K918" s="118"/>
      <c r="L918" s="118"/>
      <c r="M918" s="118"/>
      <c r="N918" s="118"/>
      <c r="O918" s="118"/>
      <c r="P918" s="118"/>
      <c r="Q918" s="118"/>
      <c r="R918" s="118"/>
    </row>
    <row r="919" spans="2:18">
      <c r="B919" s="117"/>
      <c r="C919" s="117"/>
      <c r="D919" s="117"/>
      <c r="E919" s="117"/>
      <c r="F919" s="118"/>
      <c r="G919" s="118"/>
      <c r="H919" s="118"/>
      <c r="I919" s="118"/>
      <c r="J919" s="118"/>
      <c r="K919" s="118"/>
      <c r="L919" s="118"/>
      <c r="M919" s="118"/>
      <c r="N919" s="118"/>
      <c r="O919" s="118"/>
      <c r="P919" s="118"/>
      <c r="Q919" s="118"/>
      <c r="R919" s="118"/>
    </row>
    <row r="920" spans="2:18">
      <c r="B920" s="117"/>
      <c r="C920" s="117"/>
      <c r="D920" s="117"/>
      <c r="E920" s="117"/>
      <c r="F920" s="118"/>
      <c r="G920" s="118"/>
      <c r="H920" s="118"/>
      <c r="I920" s="118"/>
      <c r="J920" s="118"/>
      <c r="K920" s="118"/>
      <c r="L920" s="118"/>
      <c r="M920" s="118"/>
      <c r="N920" s="118"/>
      <c r="O920" s="118"/>
      <c r="P920" s="118"/>
      <c r="Q920" s="118"/>
      <c r="R920" s="118"/>
    </row>
    <row r="921" spans="2:18">
      <c r="B921" s="117"/>
      <c r="C921" s="117"/>
      <c r="D921" s="117"/>
      <c r="E921" s="117"/>
      <c r="F921" s="118"/>
      <c r="G921" s="118"/>
      <c r="H921" s="118"/>
      <c r="I921" s="118"/>
      <c r="J921" s="118"/>
      <c r="K921" s="118"/>
      <c r="L921" s="118"/>
      <c r="M921" s="118"/>
      <c r="N921" s="118"/>
      <c r="O921" s="118"/>
      <c r="P921" s="118"/>
      <c r="Q921" s="118"/>
      <c r="R921" s="118"/>
    </row>
    <row r="922" spans="2:18">
      <c r="B922" s="117"/>
      <c r="C922" s="117"/>
      <c r="D922" s="117"/>
      <c r="E922" s="117"/>
      <c r="F922" s="118"/>
      <c r="G922" s="118"/>
      <c r="H922" s="118"/>
      <c r="I922" s="118"/>
      <c r="J922" s="118"/>
      <c r="K922" s="118"/>
      <c r="L922" s="118"/>
      <c r="M922" s="118"/>
      <c r="N922" s="118"/>
      <c r="O922" s="118"/>
      <c r="P922" s="118"/>
      <c r="Q922" s="118"/>
      <c r="R922" s="118"/>
    </row>
    <row r="923" spans="2:18">
      <c r="B923" s="117"/>
      <c r="C923" s="117"/>
      <c r="D923" s="117"/>
      <c r="E923" s="117"/>
      <c r="F923" s="118"/>
      <c r="G923" s="118"/>
      <c r="H923" s="118"/>
      <c r="I923" s="118"/>
      <c r="J923" s="118"/>
      <c r="K923" s="118"/>
      <c r="L923" s="118"/>
      <c r="M923" s="118"/>
      <c r="N923" s="118"/>
      <c r="O923" s="118"/>
      <c r="P923" s="118"/>
      <c r="Q923" s="118"/>
      <c r="R923" s="118"/>
    </row>
    <row r="924" spans="2:18">
      <c r="B924" s="117"/>
      <c r="C924" s="117"/>
      <c r="D924" s="117"/>
      <c r="E924" s="117"/>
      <c r="F924" s="118"/>
      <c r="G924" s="118"/>
      <c r="H924" s="118"/>
      <c r="I924" s="118"/>
      <c r="J924" s="118"/>
      <c r="K924" s="118"/>
      <c r="L924" s="118"/>
      <c r="M924" s="118"/>
      <c r="N924" s="118"/>
      <c r="O924" s="118"/>
      <c r="P924" s="118"/>
      <c r="Q924" s="118"/>
      <c r="R924" s="118"/>
    </row>
    <row r="925" spans="2:18">
      <c r="B925" s="117"/>
      <c r="C925" s="117"/>
      <c r="D925" s="117"/>
      <c r="E925" s="117"/>
      <c r="F925" s="118"/>
      <c r="G925" s="118"/>
      <c r="H925" s="118"/>
      <c r="I925" s="118"/>
      <c r="J925" s="118"/>
      <c r="K925" s="118"/>
      <c r="L925" s="118"/>
      <c r="M925" s="118"/>
      <c r="N925" s="118"/>
      <c r="O925" s="118"/>
      <c r="P925" s="118"/>
      <c r="Q925" s="118"/>
      <c r="R925" s="118"/>
    </row>
    <row r="926" spans="2:18">
      <c r="B926" s="117"/>
      <c r="C926" s="117"/>
      <c r="D926" s="117"/>
      <c r="E926" s="117"/>
      <c r="F926" s="118"/>
      <c r="G926" s="118"/>
      <c r="H926" s="118"/>
      <c r="I926" s="118"/>
      <c r="J926" s="118"/>
      <c r="K926" s="118"/>
      <c r="L926" s="118"/>
      <c r="M926" s="118"/>
      <c r="N926" s="118"/>
      <c r="O926" s="118"/>
      <c r="P926" s="118"/>
      <c r="Q926" s="118"/>
      <c r="R926" s="118"/>
    </row>
    <row r="927" spans="2:18">
      <c r="B927" s="117"/>
      <c r="C927" s="117"/>
      <c r="D927" s="117"/>
      <c r="E927" s="117"/>
      <c r="F927" s="118"/>
      <c r="G927" s="118"/>
      <c r="H927" s="118"/>
      <c r="I927" s="118"/>
      <c r="J927" s="118"/>
      <c r="K927" s="118"/>
      <c r="L927" s="118"/>
      <c r="M927" s="118"/>
      <c r="N927" s="118"/>
      <c r="O927" s="118"/>
      <c r="P927" s="118"/>
      <c r="Q927" s="118"/>
      <c r="R927" s="118"/>
    </row>
    <row r="928" spans="2:18">
      <c r="B928" s="117"/>
      <c r="C928" s="117"/>
      <c r="D928" s="117"/>
      <c r="E928" s="117"/>
      <c r="F928" s="118"/>
      <c r="G928" s="118"/>
      <c r="H928" s="118"/>
      <c r="I928" s="118"/>
      <c r="J928" s="118"/>
      <c r="K928" s="118"/>
      <c r="L928" s="118"/>
      <c r="M928" s="118"/>
      <c r="N928" s="118"/>
      <c r="O928" s="118"/>
      <c r="P928" s="118"/>
      <c r="Q928" s="118"/>
      <c r="R928" s="118"/>
    </row>
    <row r="929" spans="2:18">
      <c r="B929" s="117"/>
      <c r="C929" s="117"/>
      <c r="D929" s="117"/>
      <c r="E929" s="117"/>
      <c r="F929" s="118"/>
      <c r="G929" s="118"/>
      <c r="H929" s="118"/>
      <c r="I929" s="118"/>
      <c r="J929" s="118"/>
      <c r="K929" s="118"/>
      <c r="L929" s="118"/>
      <c r="M929" s="118"/>
      <c r="N929" s="118"/>
      <c r="O929" s="118"/>
      <c r="P929" s="118"/>
      <c r="Q929" s="118"/>
      <c r="R929" s="118"/>
    </row>
    <row r="930" spans="2:18">
      <c r="B930" s="117"/>
      <c r="C930" s="117"/>
      <c r="D930" s="117"/>
      <c r="E930" s="117"/>
      <c r="F930" s="118"/>
      <c r="G930" s="118"/>
      <c r="H930" s="118"/>
      <c r="I930" s="118"/>
      <c r="J930" s="118"/>
      <c r="K930" s="118"/>
      <c r="L930" s="118"/>
      <c r="M930" s="118"/>
      <c r="N930" s="118"/>
      <c r="O930" s="118"/>
      <c r="P930" s="118"/>
      <c r="Q930" s="118"/>
      <c r="R930" s="118"/>
    </row>
    <row r="931" spans="2:18">
      <c r="B931" s="117"/>
      <c r="C931" s="117"/>
      <c r="D931" s="117"/>
      <c r="E931" s="117"/>
      <c r="F931" s="118"/>
      <c r="G931" s="118"/>
      <c r="H931" s="118"/>
      <c r="I931" s="118"/>
      <c r="J931" s="118"/>
      <c r="K931" s="118"/>
      <c r="L931" s="118"/>
      <c r="M931" s="118"/>
      <c r="N931" s="118"/>
      <c r="O931" s="118"/>
      <c r="P931" s="118"/>
      <c r="Q931" s="118"/>
      <c r="R931" s="118"/>
    </row>
    <row r="932" spans="2:18">
      <c r="B932" s="117"/>
      <c r="C932" s="117"/>
      <c r="D932" s="117"/>
      <c r="E932" s="117"/>
      <c r="F932" s="118"/>
      <c r="G932" s="118"/>
      <c r="H932" s="118"/>
      <c r="I932" s="118"/>
      <c r="J932" s="118"/>
      <c r="K932" s="118"/>
      <c r="L932" s="118"/>
      <c r="M932" s="118"/>
      <c r="N932" s="118"/>
      <c r="O932" s="118"/>
      <c r="P932" s="118"/>
      <c r="Q932" s="118"/>
      <c r="R932" s="118"/>
    </row>
    <row r="933" spans="2:18">
      <c r="B933" s="117"/>
      <c r="C933" s="117"/>
      <c r="D933" s="117"/>
      <c r="E933" s="117"/>
      <c r="F933" s="118"/>
      <c r="G933" s="118"/>
      <c r="H933" s="118"/>
      <c r="I933" s="118"/>
      <c r="J933" s="118"/>
      <c r="K933" s="118"/>
      <c r="L933" s="118"/>
      <c r="M933" s="118"/>
      <c r="N933" s="118"/>
      <c r="O933" s="118"/>
      <c r="P933" s="118"/>
      <c r="Q933" s="118"/>
      <c r="R933" s="118"/>
    </row>
    <row r="934" spans="2:18">
      <c r="B934" s="117"/>
      <c r="C934" s="117"/>
      <c r="D934" s="117"/>
      <c r="E934" s="117"/>
      <c r="F934" s="118"/>
      <c r="G934" s="118"/>
      <c r="H934" s="118"/>
      <c r="I934" s="118"/>
      <c r="J934" s="118"/>
      <c r="K934" s="118"/>
      <c r="L934" s="118"/>
      <c r="M934" s="118"/>
      <c r="N934" s="118"/>
      <c r="O934" s="118"/>
      <c r="P934" s="118"/>
      <c r="Q934" s="118"/>
      <c r="R934" s="118"/>
    </row>
    <row r="935" spans="2:18">
      <c r="B935" s="117"/>
      <c r="C935" s="117"/>
      <c r="D935" s="117"/>
      <c r="E935" s="117"/>
      <c r="F935" s="118"/>
      <c r="G935" s="118"/>
      <c r="H935" s="118"/>
      <c r="I935" s="118"/>
      <c r="J935" s="118"/>
      <c r="K935" s="118"/>
      <c r="L935" s="118"/>
      <c r="M935" s="118"/>
      <c r="N935" s="118"/>
      <c r="O935" s="118"/>
      <c r="P935" s="118"/>
      <c r="Q935" s="118"/>
      <c r="R935" s="118"/>
    </row>
    <row r="936" spans="2:18">
      <c r="B936" s="117"/>
      <c r="C936" s="117"/>
      <c r="D936" s="117"/>
      <c r="E936" s="117"/>
      <c r="F936" s="118"/>
      <c r="G936" s="118"/>
      <c r="H936" s="118"/>
      <c r="I936" s="118"/>
      <c r="J936" s="118"/>
      <c r="K936" s="118"/>
      <c r="L936" s="118"/>
      <c r="M936" s="118"/>
      <c r="N936" s="118"/>
      <c r="O936" s="118"/>
      <c r="P936" s="118"/>
      <c r="Q936" s="118"/>
      <c r="R936" s="118"/>
    </row>
    <row r="937" spans="2:18">
      <c r="B937" s="117"/>
      <c r="C937" s="117"/>
      <c r="D937" s="117"/>
      <c r="E937" s="117"/>
      <c r="F937" s="118"/>
      <c r="G937" s="118"/>
      <c r="H937" s="118"/>
      <c r="I937" s="118"/>
      <c r="J937" s="118"/>
      <c r="K937" s="118"/>
      <c r="L937" s="118"/>
      <c r="M937" s="118"/>
      <c r="N937" s="118"/>
      <c r="O937" s="118"/>
      <c r="P937" s="118"/>
      <c r="Q937" s="118"/>
      <c r="R937" s="118"/>
    </row>
    <row r="938" spans="2:18">
      <c r="B938" s="117"/>
      <c r="C938" s="117"/>
      <c r="D938" s="117"/>
      <c r="E938" s="117"/>
      <c r="F938" s="118"/>
      <c r="G938" s="118"/>
      <c r="H938" s="118"/>
      <c r="I938" s="118"/>
      <c r="J938" s="118"/>
      <c r="K938" s="118"/>
      <c r="L938" s="118"/>
      <c r="M938" s="118"/>
      <c r="N938" s="118"/>
      <c r="O938" s="118"/>
      <c r="P938" s="118"/>
      <c r="Q938" s="118"/>
      <c r="R938" s="118"/>
    </row>
    <row r="939" spans="2:18">
      <c r="B939" s="117"/>
      <c r="C939" s="117"/>
      <c r="D939" s="117"/>
      <c r="E939" s="117"/>
      <c r="F939" s="118"/>
      <c r="G939" s="118"/>
      <c r="H939" s="118"/>
      <c r="I939" s="118"/>
      <c r="J939" s="118"/>
      <c r="K939" s="118"/>
      <c r="L939" s="118"/>
      <c r="M939" s="118"/>
      <c r="N939" s="118"/>
      <c r="O939" s="118"/>
      <c r="P939" s="118"/>
      <c r="Q939" s="118"/>
      <c r="R939" s="118"/>
    </row>
    <row r="940" spans="2:18">
      <c r="B940" s="117"/>
      <c r="C940" s="117"/>
      <c r="D940" s="117"/>
      <c r="E940" s="117"/>
      <c r="F940" s="118"/>
      <c r="G940" s="118"/>
      <c r="H940" s="118"/>
      <c r="I940" s="118"/>
      <c r="J940" s="118"/>
      <c r="K940" s="118"/>
      <c r="L940" s="118"/>
      <c r="M940" s="118"/>
      <c r="N940" s="118"/>
      <c r="O940" s="118"/>
      <c r="P940" s="118"/>
      <c r="Q940" s="118"/>
      <c r="R940" s="118"/>
    </row>
    <row r="941" spans="2:18">
      <c r="B941" s="117"/>
      <c r="C941" s="117"/>
      <c r="D941" s="117"/>
      <c r="E941" s="117"/>
      <c r="F941" s="118"/>
      <c r="G941" s="118"/>
      <c r="H941" s="118"/>
      <c r="I941" s="118"/>
      <c r="J941" s="118"/>
      <c r="K941" s="118"/>
      <c r="L941" s="118"/>
      <c r="M941" s="118"/>
      <c r="N941" s="118"/>
      <c r="O941" s="118"/>
      <c r="P941" s="118"/>
      <c r="Q941" s="118"/>
      <c r="R941" s="118"/>
    </row>
    <row r="942" spans="2:18">
      <c r="B942" s="117"/>
      <c r="C942" s="117"/>
      <c r="D942" s="117"/>
      <c r="E942" s="117"/>
      <c r="F942" s="118"/>
      <c r="G942" s="118"/>
      <c r="H942" s="118"/>
      <c r="I942" s="118"/>
      <c r="J942" s="118"/>
      <c r="K942" s="118"/>
      <c r="L942" s="118"/>
      <c r="M942" s="118"/>
      <c r="N942" s="118"/>
      <c r="O942" s="118"/>
      <c r="P942" s="118"/>
      <c r="Q942" s="118"/>
      <c r="R942" s="118"/>
    </row>
    <row r="943" spans="2:18">
      <c r="B943" s="117"/>
      <c r="C943" s="117"/>
      <c r="D943" s="117"/>
      <c r="E943" s="117"/>
      <c r="F943" s="118"/>
      <c r="G943" s="118"/>
      <c r="H943" s="118"/>
      <c r="I943" s="118"/>
      <c r="J943" s="118"/>
      <c r="K943" s="118"/>
      <c r="L943" s="118"/>
      <c r="M943" s="118"/>
      <c r="N943" s="118"/>
      <c r="O943" s="118"/>
      <c r="P943" s="118"/>
      <c r="Q943" s="118"/>
      <c r="R943" s="118"/>
    </row>
    <row r="944" spans="2:18">
      <c r="B944" s="117"/>
      <c r="C944" s="117"/>
      <c r="D944" s="117"/>
      <c r="E944" s="117"/>
      <c r="F944" s="118"/>
      <c r="G944" s="118"/>
      <c r="H944" s="118"/>
      <c r="I944" s="118"/>
      <c r="J944" s="118"/>
      <c r="K944" s="118"/>
      <c r="L944" s="118"/>
      <c r="M944" s="118"/>
      <c r="N944" s="118"/>
      <c r="O944" s="118"/>
      <c r="P944" s="118"/>
      <c r="Q944" s="118"/>
      <c r="R944" s="118"/>
    </row>
    <row r="945" spans="2:18">
      <c r="B945" s="117"/>
      <c r="C945" s="117"/>
      <c r="D945" s="117"/>
      <c r="E945" s="117"/>
      <c r="F945" s="118"/>
      <c r="G945" s="118"/>
      <c r="H945" s="118"/>
      <c r="I945" s="118"/>
      <c r="J945" s="118"/>
      <c r="K945" s="118"/>
      <c r="L945" s="118"/>
      <c r="M945" s="118"/>
      <c r="N945" s="118"/>
      <c r="O945" s="118"/>
      <c r="P945" s="118"/>
      <c r="Q945" s="118"/>
      <c r="R945" s="118"/>
    </row>
    <row r="946" spans="2:18">
      <c r="B946" s="117"/>
      <c r="C946" s="117"/>
      <c r="D946" s="117"/>
      <c r="E946" s="117"/>
      <c r="F946" s="118"/>
      <c r="G946" s="118"/>
      <c r="H946" s="118"/>
      <c r="I946" s="118"/>
      <c r="J946" s="118"/>
      <c r="K946" s="118"/>
      <c r="L946" s="118"/>
      <c r="M946" s="118"/>
      <c r="N946" s="118"/>
      <c r="O946" s="118"/>
      <c r="P946" s="118"/>
      <c r="Q946" s="118"/>
      <c r="R946" s="118"/>
    </row>
    <row r="947" spans="2:18">
      <c r="B947" s="117"/>
      <c r="C947" s="117"/>
      <c r="D947" s="117"/>
      <c r="E947" s="117"/>
      <c r="F947" s="118"/>
      <c r="G947" s="118"/>
      <c r="H947" s="118"/>
      <c r="I947" s="118"/>
      <c r="J947" s="118"/>
      <c r="K947" s="118"/>
      <c r="L947" s="118"/>
      <c r="M947" s="118"/>
      <c r="N947" s="118"/>
      <c r="O947" s="118"/>
      <c r="P947" s="118"/>
      <c r="Q947" s="118"/>
      <c r="R947" s="118"/>
    </row>
    <row r="948" spans="2:18">
      <c r="B948" s="117"/>
      <c r="C948" s="117"/>
      <c r="D948" s="117"/>
      <c r="E948" s="117"/>
      <c r="F948" s="118"/>
      <c r="G948" s="118"/>
      <c r="H948" s="118"/>
      <c r="I948" s="118"/>
      <c r="J948" s="118"/>
      <c r="K948" s="118"/>
      <c r="L948" s="118"/>
      <c r="M948" s="118"/>
      <c r="N948" s="118"/>
      <c r="O948" s="118"/>
      <c r="P948" s="118"/>
      <c r="Q948" s="118"/>
      <c r="R948" s="118"/>
    </row>
    <row r="949" spans="2:18">
      <c r="B949" s="117"/>
      <c r="C949" s="117"/>
      <c r="D949" s="117"/>
      <c r="E949" s="117"/>
      <c r="F949" s="118"/>
      <c r="G949" s="118"/>
      <c r="H949" s="118"/>
      <c r="I949" s="118"/>
      <c r="J949" s="118"/>
      <c r="K949" s="118"/>
      <c r="L949" s="118"/>
      <c r="M949" s="118"/>
      <c r="N949" s="118"/>
      <c r="O949" s="118"/>
      <c r="P949" s="118"/>
      <c r="Q949" s="118"/>
      <c r="R949" s="118"/>
    </row>
    <row r="950" spans="2:18">
      <c r="B950" s="117"/>
      <c r="C950" s="117"/>
      <c r="D950" s="117"/>
      <c r="E950" s="117"/>
      <c r="F950" s="118"/>
      <c r="G950" s="118"/>
      <c r="H950" s="118"/>
      <c r="I950" s="118"/>
      <c r="J950" s="118"/>
      <c r="K950" s="118"/>
      <c r="L950" s="118"/>
      <c r="M950" s="118"/>
      <c r="N950" s="118"/>
      <c r="O950" s="118"/>
      <c r="P950" s="118"/>
      <c r="Q950" s="118"/>
      <c r="R950" s="118"/>
    </row>
    <row r="951" spans="2:18">
      <c r="B951" s="117"/>
      <c r="C951" s="117"/>
      <c r="D951" s="117"/>
      <c r="E951" s="117"/>
      <c r="F951" s="118"/>
      <c r="G951" s="118"/>
      <c r="H951" s="118"/>
      <c r="I951" s="118"/>
      <c r="J951" s="118"/>
      <c r="K951" s="118"/>
      <c r="L951" s="118"/>
      <c r="M951" s="118"/>
      <c r="N951" s="118"/>
      <c r="O951" s="118"/>
      <c r="P951" s="118"/>
      <c r="Q951" s="118"/>
      <c r="R951" s="118"/>
    </row>
    <row r="952" spans="2:18">
      <c r="B952" s="117"/>
      <c r="C952" s="117"/>
      <c r="D952" s="117"/>
      <c r="E952" s="117"/>
      <c r="F952" s="118"/>
      <c r="G952" s="118"/>
      <c r="H952" s="118"/>
      <c r="I952" s="118"/>
      <c r="J952" s="118"/>
      <c r="K952" s="118"/>
      <c r="L952" s="118"/>
      <c r="M952" s="118"/>
      <c r="N952" s="118"/>
      <c r="O952" s="118"/>
      <c r="P952" s="118"/>
      <c r="Q952" s="118"/>
      <c r="R952" s="118"/>
    </row>
    <row r="953" spans="2:18">
      <c r="B953" s="117"/>
      <c r="C953" s="117"/>
      <c r="D953" s="117"/>
      <c r="E953" s="117"/>
      <c r="F953" s="118"/>
      <c r="G953" s="118"/>
      <c r="H953" s="118"/>
      <c r="I953" s="118"/>
      <c r="J953" s="118"/>
      <c r="K953" s="118"/>
      <c r="L953" s="118"/>
      <c r="M953" s="118"/>
      <c r="N953" s="118"/>
      <c r="O953" s="118"/>
      <c r="P953" s="118"/>
      <c r="Q953" s="118"/>
      <c r="R953" s="118"/>
    </row>
    <row r="954" spans="2:18">
      <c r="B954" s="117"/>
      <c r="C954" s="117"/>
      <c r="D954" s="117"/>
      <c r="E954" s="117"/>
      <c r="F954" s="118"/>
      <c r="G954" s="118"/>
      <c r="H954" s="118"/>
      <c r="I954" s="118"/>
      <c r="J954" s="118"/>
      <c r="K954" s="118"/>
      <c r="L954" s="118"/>
      <c r="M954" s="118"/>
      <c r="N954" s="118"/>
      <c r="O954" s="118"/>
      <c r="P954" s="118"/>
      <c r="Q954" s="118"/>
      <c r="R954" s="118"/>
    </row>
    <row r="955" spans="2:18">
      <c r="B955" s="117"/>
      <c r="C955" s="117"/>
      <c r="D955" s="117"/>
      <c r="E955" s="117"/>
      <c r="F955" s="118"/>
      <c r="G955" s="118"/>
      <c r="H955" s="118"/>
      <c r="I955" s="118"/>
      <c r="J955" s="118"/>
      <c r="K955" s="118"/>
      <c r="L955" s="118"/>
      <c r="M955" s="118"/>
      <c r="N955" s="118"/>
      <c r="O955" s="118"/>
      <c r="P955" s="118"/>
      <c r="Q955" s="118"/>
      <c r="R955" s="118"/>
    </row>
    <row r="956" spans="2:18">
      <c r="B956" s="117"/>
      <c r="C956" s="117"/>
      <c r="D956" s="117"/>
      <c r="E956" s="117"/>
      <c r="F956" s="118"/>
      <c r="G956" s="118"/>
      <c r="H956" s="118"/>
      <c r="I956" s="118"/>
      <c r="J956" s="118"/>
      <c r="K956" s="118"/>
      <c r="L956" s="118"/>
      <c r="M956" s="118"/>
      <c r="N956" s="118"/>
      <c r="O956" s="118"/>
      <c r="P956" s="118"/>
      <c r="Q956" s="118"/>
      <c r="R956" s="118"/>
    </row>
    <row r="957" spans="2:18">
      <c r="B957" s="117"/>
      <c r="C957" s="117"/>
      <c r="D957" s="117"/>
      <c r="E957" s="117"/>
      <c r="F957" s="118"/>
      <c r="G957" s="118"/>
      <c r="H957" s="118"/>
      <c r="I957" s="118"/>
      <c r="J957" s="118"/>
      <c r="K957" s="118"/>
      <c r="L957" s="118"/>
      <c r="M957" s="118"/>
      <c r="N957" s="118"/>
      <c r="O957" s="118"/>
      <c r="P957" s="118"/>
      <c r="Q957" s="118"/>
      <c r="R957" s="118"/>
    </row>
    <row r="958" spans="2:18">
      <c r="B958" s="117"/>
      <c r="C958" s="117"/>
      <c r="D958" s="117"/>
      <c r="E958" s="117"/>
      <c r="F958" s="118"/>
      <c r="G958" s="118"/>
      <c r="H958" s="118"/>
      <c r="I958" s="118"/>
      <c r="J958" s="118"/>
      <c r="K958" s="118"/>
      <c r="L958" s="118"/>
      <c r="M958" s="118"/>
      <c r="N958" s="118"/>
      <c r="O958" s="118"/>
      <c r="P958" s="118"/>
      <c r="Q958" s="118"/>
      <c r="R958" s="118"/>
    </row>
    <row r="959" spans="2:18">
      <c r="B959" s="117"/>
      <c r="C959" s="117"/>
      <c r="D959" s="117"/>
      <c r="E959" s="117"/>
      <c r="F959" s="118"/>
      <c r="G959" s="118"/>
      <c r="H959" s="118"/>
      <c r="I959" s="118"/>
      <c r="J959" s="118"/>
      <c r="K959" s="118"/>
      <c r="L959" s="118"/>
      <c r="M959" s="118"/>
      <c r="N959" s="118"/>
      <c r="O959" s="118"/>
      <c r="P959" s="118"/>
      <c r="Q959" s="118"/>
      <c r="R959" s="118"/>
    </row>
    <row r="960" spans="2:18">
      <c r="B960" s="117"/>
      <c r="C960" s="117"/>
      <c r="D960" s="117"/>
      <c r="E960" s="117"/>
      <c r="F960" s="118"/>
      <c r="G960" s="118"/>
      <c r="H960" s="118"/>
      <c r="I960" s="118"/>
      <c r="J960" s="118"/>
      <c r="K960" s="118"/>
      <c r="L960" s="118"/>
      <c r="M960" s="118"/>
      <c r="N960" s="118"/>
      <c r="O960" s="118"/>
      <c r="P960" s="118"/>
      <c r="Q960" s="118"/>
      <c r="R960" s="118"/>
    </row>
    <row r="961" spans="2:18">
      <c r="B961" s="117"/>
      <c r="C961" s="117"/>
      <c r="D961" s="117"/>
      <c r="E961" s="117"/>
      <c r="F961" s="118"/>
      <c r="G961" s="118"/>
      <c r="H961" s="118"/>
      <c r="I961" s="118"/>
      <c r="J961" s="118"/>
      <c r="K961" s="118"/>
      <c r="L961" s="118"/>
      <c r="M961" s="118"/>
      <c r="N961" s="118"/>
      <c r="O961" s="118"/>
      <c r="P961" s="118"/>
      <c r="Q961" s="118"/>
      <c r="R961" s="118"/>
    </row>
    <row r="962" spans="2:18">
      <c r="B962" s="117"/>
      <c r="C962" s="117"/>
      <c r="D962" s="117"/>
      <c r="E962" s="117"/>
      <c r="F962" s="118"/>
      <c r="G962" s="118"/>
      <c r="H962" s="118"/>
      <c r="I962" s="118"/>
      <c r="J962" s="118"/>
      <c r="K962" s="118"/>
      <c r="L962" s="118"/>
      <c r="M962" s="118"/>
      <c r="N962" s="118"/>
      <c r="O962" s="118"/>
      <c r="P962" s="118"/>
      <c r="Q962" s="118"/>
      <c r="R962" s="118"/>
    </row>
    <row r="963" spans="2:18">
      <c r="B963" s="117"/>
      <c r="C963" s="117"/>
      <c r="D963" s="117"/>
      <c r="E963" s="117"/>
      <c r="F963" s="118"/>
      <c r="G963" s="118"/>
      <c r="H963" s="118"/>
      <c r="I963" s="118"/>
      <c r="J963" s="118"/>
      <c r="K963" s="118"/>
      <c r="L963" s="118"/>
      <c r="M963" s="118"/>
      <c r="N963" s="118"/>
      <c r="O963" s="118"/>
      <c r="P963" s="118"/>
      <c r="Q963" s="118"/>
      <c r="R963" s="118"/>
    </row>
    <row r="964" spans="2:18">
      <c r="B964" s="117"/>
      <c r="C964" s="117"/>
      <c r="D964" s="117"/>
      <c r="E964" s="117"/>
      <c r="F964" s="118"/>
      <c r="G964" s="118"/>
      <c r="H964" s="118"/>
      <c r="I964" s="118"/>
      <c r="J964" s="118"/>
      <c r="K964" s="118"/>
      <c r="L964" s="118"/>
      <c r="M964" s="118"/>
      <c r="N964" s="118"/>
      <c r="O964" s="118"/>
      <c r="P964" s="118"/>
      <c r="Q964" s="118"/>
      <c r="R964" s="118"/>
    </row>
    <row r="965" spans="2:18">
      <c r="B965" s="117"/>
      <c r="C965" s="117"/>
      <c r="D965" s="117"/>
      <c r="E965" s="117"/>
      <c r="F965" s="118"/>
      <c r="G965" s="118"/>
      <c r="H965" s="118"/>
      <c r="I965" s="118"/>
      <c r="J965" s="118"/>
      <c r="K965" s="118"/>
      <c r="L965" s="118"/>
      <c r="M965" s="118"/>
      <c r="N965" s="118"/>
      <c r="O965" s="118"/>
      <c r="P965" s="118"/>
      <c r="Q965" s="118"/>
      <c r="R965" s="118"/>
    </row>
    <row r="966" spans="2:18">
      <c r="B966" s="117"/>
      <c r="C966" s="117"/>
      <c r="D966" s="117"/>
      <c r="E966" s="117"/>
      <c r="F966" s="118"/>
      <c r="G966" s="118"/>
      <c r="H966" s="118"/>
      <c r="I966" s="118"/>
      <c r="J966" s="118"/>
      <c r="K966" s="118"/>
      <c r="L966" s="118"/>
      <c r="M966" s="118"/>
      <c r="N966" s="118"/>
      <c r="O966" s="118"/>
      <c r="P966" s="118"/>
      <c r="Q966" s="118"/>
      <c r="R966" s="118"/>
    </row>
    <row r="967" spans="2:18">
      <c r="B967" s="117"/>
      <c r="C967" s="117"/>
      <c r="D967" s="117"/>
      <c r="E967" s="117"/>
      <c r="F967" s="118"/>
      <c r="G967" s="118"/>
      <c r="H967" s="118"/>
      <c r="I967" s="118"/>
      <c r="J967" s="118"/>
      <c r="K967" s="118"/>
      <c r="L967" s="118"/>
      <c r="M967" s="118"/>
      <c r="N967" s="118"/>
      <c r="O967" s="118"/>
      <c r="P967" s="118"/>
      <c r="Q967" s="118"/>
      <c r="R967" s="118"/>
    </row>
    <row r="968" spans="2:18">
      <c r="B968" s="117"/>
      <c r="C968" s="117"/>
      <c r="D968" s="117"/>
      <c r="E968" s="117"/>
      <c r="F968" s="118"/>
      <c r="G968" s="118"/>
      <c r="H968" s="118"/>
      <c r="I968" s="118"/>
      <c r="J968" s="118"/>
      <c r="K968" s="118"/>
      <c r="L968" s="118"/>
      <c r="M968" s="118"/>
      <c r="N968" s="118"/>
      <c r="O968" s="118"/>
      <c r="P968" s="118"/>
      <c r="Q968" s="118"/>
      <c r="R968" s="118"/>
    </row>
    <row r="969" spans="2:18">
      <c r="B969" s="117"/>
      <c r="C969" s="117"/>
      <c r="D969" s="117"/>
      <c r="E969" s="117"/>
      <c r="F969" s="118"/>
      <c r="G969" s="118"/>
      <c r="H969" s="118"/>
      <c r="I969" s="118"/>
      <c r="J969" s="118"/>
      <c r="K969" s="118"/>
      <c r="L969" s="118"/>
      <c r="M969" s="118"/>
      <c r="N969" s="118"/>
      <c r="O969" s="118"/>
      <c r="P969" s="118"/>
      <c r="Q969" s="118"/>
      <c r="R969" s="118"/>
    </row>
    <row r="970" spans="2:18">
      <c r="B970" s="117"/>
      <c r="C970" s="117"/>
      <c r="D970" s="117"/>
      <c r="E970" s="117"/>
      <c r="F970" s="118"/>
      <c r="G970" s="118"/>
      <c r="H970" s="118"/>
      <c r="I970" s="118"/>
      <c r="J970" s="118"/>
      <c r="K970" s="118"/>
      <c r="L970" s="118"/>
      <c r="M970" s="118"/>
      <c r="N970" s="118"/>
      <c r="O970" s="118"/>
      <c r="P970" s="118"/>
      <c r="Q970" s="118"/>
      <c r="R970" s="118"/>
    </row>
    <row r="971" spans="2:18">
      <c r="B971" s="117"/>
      <c r="C971" s="117"/>
      <c r="D971" s="117"/>
      <c r="E971" s="117"/>
      <c r="F971" s="118"/>
      <c r="G971" s="118"/>
      <c r="H971" s="118"/>
      <c r="I971" s="118"/>
      <c r="J971" s="118"/>
      <c r="K971" s="118"/>
      <c r="L971" s="118"/>
      <c r="M971" s="118"/>
      <c r="N971" s="118"/>
      <c r="O971" s="118"/>
      <c r="P971" s="118"/>
      <c r="Q971" s="118"/>
      <c r="R971" s="118"/>
    </row>
    <row r="972" spans="2:18">
      <c r="B972" s="117"/>
      <c r="C972" s="117"/>
      <c r="D972" s="117"/>
      <c r="E972" s="117"/>
      <c r="F972" s="118"/>
      <c r="G972" s="118"/>
      <c r="H972" s="118"/>
      <c r="I972" s="118"/>
      <c r="J972" s="118"/>
      <c r="K972" s="118"/>
      <c r="L972" s="118"/>
      <c r="M972" s="118"/>
      <c r="N972" s="118"/>
      <c r="O972" s="118"/>
      <c r="P972" s="118"/>
      <c r="Q972" s="118"/>
      <c r="R972" s="118"/>
    </row>
    <row r="973" spans="2:18">
      <c r="B973" s="117"/>
      <c r="C973" s="117"/>
      <c r="D973" s="117"/>
      <c r="E973" s="117"/>
      <c r="F973" s="118"/>
      <c r="G973" s="118"/>
      <c r="H973" s="118"/>
      <c r="I973" s="118"/>
      <c r="J973" s="118"/>
      <c r="K973" s="118"/>
      <c r="L973" s="118"/>
      <c r="M973" s="118"/>
      <c r="N973" s="118"/>
      <c r="O973" s="118"/>
      <c r="P973" s="118"/>
      <c r="Q973" s="118"/>
      <c r="R973" s="118"/>
    </row>
    <row r="974" spans="2:18">
      <c r="B974" s="117"/>
      <c r="C974" s="117"/>
      <c r="D974" s="117"/>
      <c r="E974" s="117"/>
      <c r="F974" s="118"/>
      <c r="G974" s="118"/>
      <c r="H974" s="118"/>
      <c r="I974" s="118"/>
      <c r="J974" s="118"/>
      <c r="K974" s="118"/>
      <c r="L974" s="118"/>
      <c r="M974" s="118"/>
      <c r="N974" s="118"/>
      <c r="O974" s="118"/>
      <c r="P974" s="118"/>
      <c r="Q974" s="118"/>
      <c r="R974" s="118"/>
    </row>
    <row r="975" spans="2:18">
      <c r="B975" s="117"/>
      <c r="C975" s="117"/>
      <c r="D975" s="117"/>
      <c r="E975" s="117"/>
      <c r="F975" s="118"/>
      <c r="G975" s="118"/>
      <c r="H975" s="118"/>
      <c r="I975" s="118"/>
      <c r="J975" s="118"/>
      <c r="K975" s="118"/>
      <c r="L975" s="118"/>
      <c r="M975" s="118"/>
      <c r="N975" s="118"/>
      <c r="O975" s="118"/>
      <c r="P975" s="118"/>
      <c r="Q975" s="118"/>
      <c r="R975" s="118"/>
    </row>
    <row r="976" spans="2:18">
      <c r="B976" s="117"/>
      <c r="C976" s="117"/>
      <c r="D976" s="117"/>
      <c r="E976" s="117"/>
      <c r="F976" s="118"/>
      <c r="G976" s="118"/>
      <c r="H976" s="118"/>
      <c r="I976" s="118"/>
      <c r="J976" s="118"/>
      <c r="K976" s="118"/>
      <c r="L976" s="118"/>
      <c r="M976" s="118"/>
      <c r="N976" s="118"/>
      <c r="O976" s="118"/>
      <c r="P976" s="118"/>
      <c r="Q976" s="118"/>
      <c r="R976" s="118"/>
    </row>
    <row r="977" spans="2:18">
      <c r="B977" s="117"/>
      <c r="C977" s="117"/>
      <c r="D977" s="117"/>
      <c r="E977" s="117"/>
      <c r="F977" s="118"/>
      <c r="G977" s="118"/>
      <c r="H977" s="118"/>
      <c r="I977" s="118"/>
      <c r="J977" s="118"/>
      <c r="K977" s="118"/>
      <c r="L977" s="118"/>
      <c r="M977" s="118"/>
      <c r="N977" s="118"/>
      <c r="O977" s="118"/>
      <c r="P977" s="118"/>
      <c r="Q977" s="118"/>
      <c r="R977" s="118"/>
    </row>
    <row r="978" spans="2:18">
      <c r="B978" s="117"/>
      <c r="C978" s="117"/>
      <c r="D978" s="117"/>
      <c r="E978" s="117"/>
      <c r="F978" s="118"/>
      <c r="G978" s="118"/>
      <c r="H978" s="118"/>
      <c r="I978" s="118"/>
      <c r="J978" s="118"/>
      <c r="K978" s="118"/>
      <c r="L978" s="118"/>
      <c r="M978" s="118"/>
      <c r="N978" s="118"/>
      <c r="O978" s="118"/>
      <c r="P978" s="118"/>
      <c r="Q978" s="118"/>
      <c r="R978" s="118"/>
    </row>
    <row r="979" spans="2:18">
      <c r="B979" s="117"/>
      <c r="C979" s="117"/>
      <c r="D979" s="117"/>
      <c r="E979" s="117"/>
      <c r="F979" s="118"/>
      <c r="G979" s="118"/>
      <c r="H979" s="118"/>
      <c r="I979" s="118"/>
      <c r="J979" s="118"/>
      <c r="K979" s="118"/>
      <c r="L979" s="118"/>
      <c r="M979" s="118"/>
      <c r="N979" s="118"/>
      <c r="O979" s="118"/>
      <c r="P979" s="118"/>
      <c r="Q979" s="118"/>
      <c r="R979" s="118"/>
    </row>
    <row r="980" spans="2:18">
      <c r="B980" s="117"/>
      <c r="C980" s="117"/>
      <c r="D980" s="117"/>
      <c r="E980" s="117"/>
      <c r="F980" s="118"/>
      <c r="G980" s="118"/>
      <c r="H980" s="118"/>
      <c r="I980" s="118"/>
      <c r="J980" s="118"/>
      <c r="K980" s="118"/>
      <c r="L980" s="118"/>
      <c r="M980" s="118"/>
      <c r="N980" s="118"/>
      <c r="O980" s="118"/>
      <c r="P980" s="118"/>
      <c r="Q980" s="118"/>
      <c r="R980" s="118"/>
    </row>
    <row r="981" spans="2:18">
      <c r="B981" s="117"/>
      <c r="C981" s="117"/>
      <c r="D981" s="117"/>
      <c r="E981" s="117"/>
      <c r="F981" s="118"/>
      <c r="G981" s="118"/>
      <c r="H981" s="118"/>
      <c r="I981" s="118"/>
      <c r="J981" s="118"/>
      <c r="K981" s="118"/>
      <c r="L981" s="118"/>
      <c r="M981" s="118"/>
      <c r="N981" s="118"/>
      <c r="O981" s="118"/>
      <c r="P981" s="118"/>
      <c r="Q981" s="118"/>
      <c r="R981" s="118"/>
    </row>
    <row r="982" spans="2:18">
      <c r="B982" s="117"/>
      <c r="C982" s="117"/>
      <c r="D982" s="117"/>
      <c r="E982" s="117"/>
      <c r="F982" s="118"/>
      <c r="G982" s="118"/>
      <c r="H982" s="118"/>
      <c r="I982" s="118"/>
      <c r="J982" s="118"/>
      <c r="K982" s="118"/>
      <c r="L982" s="118"/>
      <c r="M982" s="118"/>
      <c r="N982" s="118"/>
      <c r="O982" s="118"/>
      <c r="P982" s="118"/>
      <c r="Q982" s="118"/>
      <c r="R982" s="118"/>
    </row>
    <row r="983" spans="2:18">
      <c r="B983" s="117"/>
      <c r="C983" s="117"/>
      <c r="D983" s="117"/>
      <c r="E983" s="117"/>
      <c r="F983" s="118"/>
      <c r="G983" s="118"/>
      <c r="H983" s="118"/>
      <c r="I983" s="118"/>
      <c r="J983" s="118"/>
      <c r="K983" s="118"/>
      <c r="L983" s="118"/>
      <c r="M983" s="118"/>
      <c r="N983" s="118"/>
      <c r="O983" s="118"/>
      <c r="P983" s="118"/>
      <c r="Q983" s="118"/>
      <c r="R983" s="118"/>
    </row>
    <row r="984" spans="2:18">
      <c r="B984" s="117"/>
      <c r="C984" s="117"/>
      <c r="D984" s="117"/>
      <c r="E984" s="117"/>
      <c r="F984" s="118"/>
      <c r="G984" s="118"/>
      <c r="H984" s="118"/>
      <c r="I984" s="118"/>
      <c r="J984" s="118"/>
      <c r="K984" s="118"/>
      <c r="L984" s="118"/>
      <c r="M984" s="118"/>
      <c r="N984" s="118"/>
      <c r="O984" s="118"/>
      <c r="P984" s="118"/>
      <c r="Q984" s="118"/>
      <c r="R984" s="118"/>
    </row>
    <row r="985" spans="2:18">
      <c r="B985" s="117"/>
      <c r="C985" s="117"/>
      <c r="D985" s="117"/>
      <c r="E985" s="117"/>
      <c r="F985" s="118"/>
      <c r="G985" s="118"/>
      <c r="H985" s="118"/>
      <c r="I985" s="118"/>
      <c r="J985" s="118"/>
      <c r="K985" s="118"/>
      <c r="L985" s="118"/>
      <c r="M985" s="118"/>
      <c r="N985" s="118"/>
      <c r="O985" s="118"/>
      <c r="P985" s="118"/>
      <c r="Q985" s="118"/>
      <c r="R985" s="118"/>
    </row>
    <row r="986" spans="2:18">
      <c r="B986" s="117"/>
      <c r="C986" s="117"/>
      <c r="D986" s="117"/>
      <c r="E986" s="117"/>
      <c r="F986" s="118"/>
      <c r="G986" s="118"/>
      <c r="H986" s="118"/>
      <c r="I986" s="118"/>
      <c r="J986" s="118"/>
      <c r="K986" s="118"/>
      <c r="L986" s="118"/>
      <c r="M986" s="118"/>
      <c r="N986" s="118"/>
      <c r="O986" s="118"/>
      <c r="P986" s="118"/>
      <c r="Q986" s="118"/>
      <c r="R986" s="118"/>
    </row>
    <row r="987" spans="2:18">
      <c r="B987" s="117"/>
      <c r="C987" s="117"/>
      <c r="D987" s="117"/>
      <c r="E987" s="117"/>
      <c r="F987" s="118"/>
      <c r="G987" s="118"/>
      <c r="H987" s="118"/>
      <c r="I987" s="118"/>
      <c r="J987" s="118"/>
      <c r="K987" s="118"/>
      <c r="L987" s="118"/>
      <c r="M987" s="118"/>
      <c r="N987" s="118"/>
      <c r="O987" s="118"/>
      <c r="P987" s="118"/>
      <c r="Q987" s="118"/>
      <c r="R987" s="118"/>
    </row>
    <row r="988" spans="2:18">
      <c r="B988" s="117"/>
      <c r="C988" s="117"/>
      <c r="D988" s="117"/>
      <c r="E988" s="117"/>
      <c r="F988" s="118"/>
      <c r="G988" s="118"/>
      <c r="H988" s="118"/>
      <c r="I988" s="118"/>
      <c r="J988" s="118"/>
      <c r="K988" s="118"/>
      <c r="L988" s="118"/>
      <c r="M988" s="118"/>
      <c r="N988" s="118"/>
      <c r="O988" s="118"/>
      <c r="P988" s="118"/>
      <c r="Q988" s="118"/>
      <c r="R988" s="118"/>
    </row>
    <row r="989" spans="2:18">
      <c r="B989" s="117"/>
      <c r="C989" s="117"/>
      <c r="D989" s="117"/>
      <c r="E989" s="117"/>
      <c r="F989" s="118"/>
      <c r="G989" s="118"/>
      <c r="H989" s="118"/>
      <c r="I989" s="118"/>
      <c r="J989" s="118"/>
      <c r="K989" s="118"/>
      <c r="L989" s="118"/>
      <c r="M989" s="118"/>
      <c r="N989" s="118"/>
      <c r="O989" s="118"/>
      <c r="P989" s="118"/>
      <c r="Q989" s="118"/>
      <c r="R989" s="118"/>
    </row>
    <row r="990" spans="2:18">
      <c r="B990" s="117"/>
      <c r="C990" s="117"/>
      <c r="D990" s="117"/>
      <c r="E990" s="117"/>
      <c r="F990" s="118"/>
      <c r="G990" s="118"/>
      <c r="H990" s="118"/>
      <c r="I990" s="118"/>
      <c r="J990" s="118"/>
      <c r="K990" s="118"/>
      <c r="L990" s="118"/>
      <c r="M990" s="118"/>
      <c r="N990" s="118"/>
      <c r="O990" s="118"/>
      <c r="P990" s="118"/>
      <c r="Q990" s="118"/>
      <c r="R990" s="118"/>
    </row>
    <row r="991" spans="2:18">
      <c r="B991" s="117"/>
      <c r="C991" s="117"/>
      <c r="D991" s="117"/>
      <c r="E991" s="117"/>
      <c r="F991" s="118"/>
      <c r="G991" s="118"/>
      <c r="H991" s="118"/>
      <c r="I991" s="118"/>
      <c r="J991" s="118"/>
      <c r="K991" s="118"/>
      <c r="L991" s="118"/>
      <c r="M991" s="118"/>
      <c r="N991" s="118"/>
      <c r="O991" s="118"/>
      <c r="P991" s="118"/>
      <c r="Q991" s="118"/>
      <c r="R991" s="118"/>
    </row>
    <row r="992" spans="2:18">
      <c r="B992" s="117"/>
      <c r="C992" s="117"/>
      <c r="D992" s="117"/>
      <c r="E992" s="117"/>
      <c r="F992" s="118"/>
      <c r="G992" s="118"/>
      <c r="H992" s="118"/>
      <c r="I992" s="118"/>
      <c r="J992" s="118"/>
      <c r="K992" s="118"/>
      <c r="L992" s="118"/>
      <c r="M992" s="118"/>
      <c r="N992" s="118"/>
      <c r="O992" s="118"/>
      <c r="P992" s="118"/>
      <c r="Q992" s="118"/>
      <c r="R992" s="118"/>
    </row>
    <row r="993" spans="2:18">
      <c r="B993" s="117"/>
      <c r="C993" s="117"/>
      <c r="D993" s="117"/>
      <c r="E993" s="117"/>
      <c r="F993" s="118"/>
      <c r="G993" s="118"/>
      <c r="H993" s="118"/>
      <c r="I993" s="118"/>
      <c r="J993" s="118"/>
      <c r="K993" s="118"/>
      <c r="L993" s="118"/>
      <c r="M993" s="118"/>
      <c r="N993" s="118"/>
      <c r="O993" s="118"/>
      <c r="P993" s="118"/>
      <c r="Q993" s="118"/>
      <c r="R993" s="118"/>
    </row>
    <row r="994" spans="2:18">
      <c r="B994" s="117"/>
      <c r="C994" s="117"/>
      <c r="D994" s="117"/>
      <c r="E994" s="117"/>
      <c r="F994" s="118"/>
      <c r="G994" s="118"/>
      <c r="H994" s="118"/>
      <c r="I994" s="118"/>
      <c r="J994" s="118"/>
      <c r="K994" s="118"/>
      <c r="L994" s="118"/>
      <c r="M994" s="118"/>
      <c r="N994" s="118"/>
      <c r="O994" s="118"/>
      <c r="P994" s="118"/>
      <c r="Q994" s="118"/>
      <c r="R994" s="118"/>
    </row>
    <row r="995" spans="2:18">
      <c r="B995" s="117"/>
      <c r="C995" s="117"/>
      <c r="D995" s="117"/>
      <c r="E995" s="117"/>
      <c r="F995" s="118"/>
      <c r="G995" s="118"/>
      <c r="H995" s="118"/>
      <c r="I995" s="118"/>
      <c r="J995" s="118"/>
      <c r="K995" s="118"/>
      <c r="L995" s="118"/>
      <c r="M995" s="118"/>
      <c r="N995" s="118"/>
      <c r="O995" s="118"/>
      <c r="P995" s="118"/>
      <c r="Q995" s="118"/>
      <c r="R995" s="118"/>
    </row>
    <row r="996" spans="2:18">
      <c r="B996" s="117"/>
      <c r="C996" s="117"/>
      <c r="D996" s="117"/>
      <c r="E996" s="117"/>
      <c r="F996" s="118"/>
      <c r="G996" s="118"/>
      <c r="H996" s="118"/>
      <c r="I996" s="118"/>
      <c r="J996" s="118"/>
      <c r="K996" s="118"/>
      <c r="L996" s="118"/>
      <c r="M996" s="118"/>
      <c r="N996" s="118"/>
      <c r="O996" s="118"/>
      <c r="P996" s="118"/>
      <c r="Q996" s="118"/>
      <c r="R996" s="118"/>
    </row>
    <row r="997" spans="2:18">
      <c r="B997" s="117"/>
      <c r="C997" s="117"/>
      <c r="D997" s="117"/>
      <c r="E997" s="117"/>
      <c r="F997" s="118"/>
      <c r="G997" s="118"/>
      <c r="H997" s="118"/>
      <c r="I997" s="118"/>
      <c r="J997" s="118"/>
      <c r="K997" s="118"/>
      <c r="L997" s="118"/>
      <c r="M997" s="118"/>
      <c r="N997" s="118"/>
      <c r="O997" s="118"/>
      <c r="P997" s="118"/>
      <c r="Q997" s="118"/>
      <c r="R997" s="118"/>
    </row>
    <row r="998" spans="2:18">
      <c r="B998" s="117"/>
      <c r="C998" s="117"/>
      <c r="D998" s="117"/>
      <c r="E998" s="117"/>
      <c r="F998" s="118"/>
      <c r="G998" s="118"/>
      <c r="H998" s="118"/>
      <c r="I998" s="118"/>
      <c r="J998" s="118"/>
      <c r="K998" s="118"/>
      <c r="L998" s="118"/>
      <c r="M998" s="118"/>
      <c r="N998" s="118"/>
      <c r="O998" s="118"/>
      <c r="P998" s="118"/>
      <c r="Q998" s="118"/>
      <c r="R998" s="118"/>
    </row>
    <row r="999" spans="2:18">
      <c r="B999" s="117"/>
      <c r="C999" s="117"/>
      <c r="D999" s="117"/>
      <c r="E999" s="117"/>
      <c r="F999" s="118"/>
      <c r="G999" s="118"/>
      <c r="H999" s="118"/>
      <c r="I999" s="118"/>
      <c r="J999" s="118"/>
      <c r="K999" s="118"/>
      <c r="L999" s="118"/>
      <c r="M999" s="118"/>
      <c r="N999" s="118"/>
      <c r="O999" s="118"/>
      <c r="P999" s="118"/>
      <c r="Q999" s="118"/>
      <c r="R999" s="118"/>
    </row>
    <row r="1000" spans="2:18">
      <c r="B1000" s="117"/>
      <c r="C1000" s="117"/>
      <c r="D1000" s="117"/>
      <c r="E1000" s="117"/>
      <c r="F1000" s="118"/>
      <c r="G1000" s="118"/>
      <c r="H1000" s="118"/>
      <c r="I1000" s="118"/>
      <c r="J1000" s="118"/>
      <c r="K1000" s="118"/>
      <c r="L1000" s="118"/>
      <c r="M1000" s="118"/>
      <c r="N1000" s="118"/>
      <c r="O1000" s="118"/>
      <c r="P1000" s="118"/>
      <c r="Q1000" s="118"/>
      <c r="R1000" s="118"/>
    </row>
    <row r="1001" spans="2:18">
      <c r="B1001" s="117"/>
      <c r="C1001" s="117"/>
      <c r="D1001" s="117"/>
      <c r="E1001" s="117"/>
      <c r="F1001" s="118"/>
      <c r="G1001" s="118"/>
      <c r="H1001" s="118"/>
      <c r="I1001" s="118"/>
      <c r="J1001" s="118"/>
      <c r="K1001" s="118"/>
      <c r="L1001" s="118"/>
      <c r="M1001" s="118"/>
      <c r="N1001" s="118"/>
      <c r="O1001" s="118"/>
      <c r="P1001" s="118"/>
      <c r="Q1001" s="118"/>
      <c r="R1001" s="118"/>
    </row>
    <row r="1002" spans="2:18">
      <c r="B1002" s="117"/>
      <c r="C1002" s="117"/>
      <c r="D1002" s="117"/>
      <c r="E1002" s="117"/>
      <c r="F1002" s="118"/>
      <c r="G1002" s="118"/>
      <c r="H1002" s="118"/>
      <c r="I1002" s="118"/>
      <c r="J1002" s="118"/>
      <c r="K1002" s="118"/>
      <c r="L1002" s="118"/>
      <c r="M1002" s="118"/>
      <c r="N1002" s="118"/>
      <c r="O1002" s="118"/>
      <c r="P1002" s="118"/>
      <c r="Q1002" s="118"/>
      <c r="R1002" s="118"/>
    </row>
    <row r="1003" spans="2:18">
      <c r="B1003" s="117"/>
      <c r="C1003" s="117"/>
      <c r="D1003" s="117"/>
      <c r="E1003" s="117"/>
      <c r="F1003" s="118"/>
      <c r="G1003" s="118"/>
      <c r="H1003" s="118"/>
      <c r="I1003" s="118"/>
      <c r="J1003" s="118"/>
      <c r="K1003" s="118"/>
      <c r="L1003" s="118"/>
      <c r="M1003" s="118"/>
      <c r="N1003" s="118"/>
      <c r="O1003" s="118"/>
      <c r="P1003" s="118"/>
      <c r="Q1003" s="118"/>
      <c r="R1003" s="118"/>
    </row>
    <row r="1004" spans="2:18">
      <c r="B1004" s="117"/>
      <c r="C1004" s="117"/>
      <c r="D1004" s="117"/>
      <c r="E1004" s="117"/>
      <c r="F1004" s="118"/>
      <c r="G1004" s="118"/>
      <c r="H1004" s="118"/>
      <c r="I1004" s="118"/>
      <c r="J1004" s="118"/>
      <c r="K1004" s="118"/>
      <c r="L1004" s="118"/>
      <c r="M1004" s="118"/>
      <c r="N1004" s="118"/>
      <c r="O1004" s="118"/>
      <c r="P1004" s="118"/>
      <c r="Q1004" s="118"/>
      <c r="R1004" s="118"/>
    </row>
    <row r="1005" spans="2:18">
      <c r="B1005" s="117"/>
      <c r="C1005" s="117"/>
      <c r="D1005" s="117"/>
      <c r="E1005" s="117"/>
      <c r="F1005" s="118"/>
      <c r="G1005" s="118"/>
      <c r="H1005" s="118"/>
      <c r="I1005" s="118"/>
      <c r="J1005" s="118"/>
      <c r="K1005" s="118"/>
      <c r="L1005" s="118"/>
      <c r="M1005" s="118"/>
      <c r="N1005" s="118"/>
      <c r="O1005" s="118"/>
      <c r="P1005" s="118"/>
      <c r="Q1005" s="118"/>
      <c r="R1005" s="118"/>
    </row>
    <row r="1006" spans="2:18">
      <c r="B1006" s="117"/>
      <c r="C1006" s="117"/>
      <c r="D1006" s="117"/>
      <c r="E1006" s="117"/>
      <c r="F1006" s="118"/>
      <c r="G1006" s="118"/>
      <c r="H1006" s="118"/>
      <c r="I1006" s="118"/>
      <c r="J1006" s="118"/>
      <c r="K1006" s="118"/>
      <c r="L1006" s="118"/>
      <c r="M1006" s="118"/>
      <c r="N1006" s="118"/>
      <c r="O1006" s="118"/>
      <c r="P1006" s="118"/>
      <c r="Q1006" s="118"/>
      <c r="R1006" s="118"/>
    </row>
    <row r="1007" spans="2:18">
      <c r="B1007" s="117"/>
      <c r="C1007" s="117"/>
      <c r="D1007" s="117"/>
      <c r="E1007" s="117"/>
      <c r="F1007" s="118"/>
      <c r="G1007" s="118"/>
      <c r="H1007" s="118"/>
      <c r="I1007" s="118"/>
      <c r="J1007" s="118"/>
      <c r="K1007" s="118"/>
      <c r="L1007" s="118"/>
      <c r="M1007" s="118"/>
      <c r="N1007" s="118"/>
      <c r="O1007" s="118"/>
      <c r="P1007" s="118"/>
      <c r="Q1007" s="118"/>
      <c r="R1007" s="118"/>
    </row>
    <row r="1008" spans="2:18">
      <c r="B1008" s="117"/>
      <c r="C1008" s="117"/>
      <c r="D1008" s="117"/>
      <c r="E1008" s="117"/>
      <c r="F1008" s="118"/>
      <c r="G1008" s="118"/>
      <c r="H1008" s="118"/>
      <c r="I1008" s="118"/>
      <c r="J1008" s="118"/>
      <c r="K1008" s="118"/>
      <c r="L1008" s="118"/>
      <c r="M1008" s="118"/>
      <c r="N1008" s="118"/>
      <c r="O1008" s="118"/>
      <c r="P1008" s="118"/>
      <c r="Q1008" s="118"/>
      <c r="R1008" s="118"/>
    </row>
    <row r="1009" spans="2:18">
      <c r="B1009" s="117"/>
      <c r="C1009" s="117"/>
      <c r="D1009" s="117"/>
      <c r="E1009" s="117"/>
      <c r="F1009" s="118"/>
      <c r="G1009" s="118"/>
      <c r="H1009" s="118"/>
      <c r="I1009" s="118"/>
      <c r="J1009" s="118"/>
      <c r="K1009" s="118"/>
      <c r="L1009" s="118"/>
      <c r="M1009" s="118"/>
      <c r="N1009" s="118"/>
      <c r="O1009" s="118"/>
      <c r="P1009" s="118"/>
      <c r="Q1009" s="118"/>
      <c r="R1009" s="118"/>
    </row>
    <row r="1010" spans="2:18">
      <c r="B1010" s="117"/>
      <c r="C1010" s="117"/>
      <c r="D1010" s="117"/>
      <c r="E1010" s="117"/>
      <c r="F1010" s="118"/>
      <c r="G1010" s="118"/>
      <c r="H1010" s="118"/>
      <c r="I1010" s="118"/>
      <c r="J1010" s="118"/>
      <c r="K1010" s="118"/>
      <c r="L1010" s="118"/>
      <c r="M1010" s="118"/>
      <c r="N1010" s="118"/>
      <c r="O1010" s="118"/>
      <c r="P1010" s="118"/>
      <c r="Q1010" s="118"/>
      <c r="R1010" s="118"/>
    </row>
    <row r="1011" spans="2:18">
      <c r="B1011" s="117"/>
      <c r="C1011" s="117"/>
      <c r="D1011" s="117"/>
      <c r="E1011" s="117"/>
      <c r="F1011" s="118"/>
      <c r="G1011" s="118"/>
      <c r="H1011" s="118"/>
      <c r="I1011" s="118"/>
      <c r="J1011" s="118"/>
      <c r="K1011" s="118"/>
      <c r="L1011" s="118"/>
      <c r="M1011" s="118"/>
      <c r="N1011" s="118"/>
      <c r="O1011" s="118"/>
      <c r="P1011" s="118"/>
      <c r="Q1011" s="118"/>
      <c r="R1011" s="118"/>
    </row>
    <row r="1012" spans="2:18">
      <c r="B1012" s="117"/>
      <c r="C1012" s="117"/>
      <c r="D1012" s="117"/>
      <c r="E1012" s="117"/>
      <c r="F1012" s="118"/>
      <c r="G1012" s="118"/>
      <c r="H1012" s="118"/>
      <c r="I1012" s="118"/>
      <c r="J1012" s="118"/>
      <c r="K1012" s="118"/>
      <c r="L1012" s="118"/>
      <c r="M1012" s="118"/>
      <c r="N1012" s="118"/>
      <c r="O1012" s="118"/>
      <c r="P1012" s="118"/>
      <c r="Q1012" s="118"/>
      <c r="R1012" s="118"/>
    </row>
    <row r="1013" spans="2:18">
      <c r="B1013" s="117"/>
      <c r="C1013" s="117"/>
      <c r="D1013" s="117"/>
      <c r="E1013" s="117"/>
      <c r="F1013" s="118"/>
      <c r="G1013" s="118"/>
      <c r="H1013" s="118"/>
      <c r="I1013" s="118"/>
      <c r="J1013" s="118"/>
      <c r="K1013" s="118"/>
      <c r="L1013" s="118"/>
      <c r="M1013" s="118"/>
      <c r="N1013" s="118"/>
      <c r="O1013" s="118"/>
      <c r="P1013" s="118"/>
      <c r="Q1013" s="118"/>
      <c r="R1013" s="118"/>
    </row>
    <row r="1014" spans="2:18">
      <c r="B1014" s="117"/>
      <c r="C1014" s="117"/>
      <c r="D1014" s="117"/>
      <c r="E1014" s="117"/>
      <c r="F1014" s="118"/>
      <c r="G1014" s="118"/>
      <c r="H1014" s="118"/>
      <c r="I1014" s="118"/>
      <c r="J1014" s="118"/>
      <c r="K1014" s="118"/>
      <c r="L1014" s="118"/>
      <c r="M1014" s="118"/>
      <c r="N1014" s="118"/>
      <c r="O1014" s="118"/>
      <c r="P1014" s="118"/>
      <c r="Q1014" s="118"/>
      <c r="R1014" s="118"/>
    </row>
    <row r="1015" spans="2:18">
      <c r="B1015" s="117"/>
      <c r="C1015" s="117"/>
      <c r="D1015" s="117"/>
      <c r="E1015" s="117"/>
      <c r="F1015" s="118"/>
      <c r="G1015" s="118"/>
      <c r="H1015" s="118"/>
      <c r="I1015" s="118"/>
      <c r="J1015" s="118"/>
      <c r="K1015" s="118"/>
      <c r="L1015" s="118"/>
      <c r="M1015" s="118"/>
      <c r="N1015" s="118"/>
      <c r="O1015" s="118"/>
      <c r="P1015" s="118"/>
      <c r="Q1015" s="118"/>
      <c r="R1015" s="118"/>
    </row>
    <row r="1016" spans="2:18">
      <c r="B1016" s="117"/>
      <c r="C1016" s="117"/>
      <c r="D1016" s="117"/>
      <c r="E1016" s="117"/>
      <c r="F1016" s="118"/>
      <c r="G1016" s="118"/>
      <c r="H1016" s="118"/>
      <c r="I1016" s="118"/>
      <c r="J1016" s="118"/>
      <c r="K1016" s="118"/>
      <c r="L1016" s="118"/>
      <c r="M1016" s="118"/>
      <c r="N1016" s="118"/>
      <c r="O1016" s="118"/>
      <c r="P1016" s="118"/>
      <c r="Q1016" s="118"/>
      <c r="R1016" s="118"/>
    </row>
    <row r="1017" spans="2:18">
      <c r="B1017" s="117"/>
      <c r="C1017" s="117"/>
      <c r="D1017" s="117"/>
      <c r="E1017" s="117"/>
      <c r="F1017" s="118"/>
      <c r="G1017" s="118"/>
      <c r="H1017" s="118"/>
      <c r="I1017" s="118"/>
      <c r="J1017" s="118"/>
      <c r="K1017" s="118"/>
      <c r="L1017" s="118"/>
      <c r="M1017" s="118"/>
      <c r="N1017" s="118"/>
      <c r="O1017" s="118"/>
      <c r="P1017" s="118"/>
      <c r="Q1017" s="118"/>
      <c r="R1017" s="118"/>
    </row>
    <row r="1018" spans="2:18">
      <c r="B1018" s="117"/>
      <c r="C1018" s="117"/>
      <c r="D1018" s="117"/>
      <c r="E1018" s="117"/>
      <c r="F1018" s="118"/>
      <c r="G1018" s="118"/>
      <c r="H1018" s="118"/>
      <c r="I1018" s="118"/>
      <c r="J1018" s="118"/>
      <c r="K1018" s="118"/>
      <c r="L1018" s="118"/>
      <c r="M1018" s="118"/>
      <c r="N1018" s="118"/>
      <c r="O1018" s="118"/>
      <c r="P1018" s="118"/>
      <c r="Q1018" s="118"/>
      <c r="R1018" s="118"/>
    </row>
    <row r="1019" spans="2:18">
      <c r="B1019" s="117"/>
      <c r="C1019" s="117"/>
      <c r="D1019" s="117"/>
      <c r="E1019" s="117"/>
      <c r="F1019" s="118"/>
      <c r="G1019" s="118"/>
      <c r="H1019" s="118"/>
      <c r="I1019" s="118"/>
      <c r="J1019" s="118"/>
      <c r="K1019" s="118"/>
      <c r="L1019" s="118"/>
      <c r="M1019" s="118"/>
      <c r="N1019" s="118"/>
      <c r="O1019" s="118"/>
      <c r="P1019" s="118"/>
      <c r="Q1019" s="118"/>
      <c r="R1019" s="118"/>
    </row>
    <row r="1020" spans="2:18">
      <c r="B1020" s="117"/>
      <c r="C1020" s="117"/>
      <c r="D1020" s="117"/>
      <c r="E1020" s="117"/>
      <c r="F1020" s="118"/>
      <c r="G1020" s="118"/>
      <c r="H1020" s="118"/>
      <c r="I1020" s="118"/>
      <c r="J1020" s="118"/>
      <c r="K1020" s="118"/>
      <c r="L1020" s="118"/>
      <c r="M1020" s="118"/>
      <c r="N1020" s="118"/>
      <c r="O1020" s="118"/>
      <c r="P1020" s="118"/>
      <c r="Q1020" s="118"/>
      <c r="R1020" s="118"/>
    </row>
    <row r="1021" spans="2:18">
      <c r="B1021" s="117"/>
      <c r="C1021" s="117"/>
      <c r="D1021" s="117"/>
      <c r="E1021" s="117"/>
      <c r="F1021" s="118"/>
      <c r="G1021" s="118"/>
      <c r="H1021" s="118"/>
      <c r="I1021" s="118"/>
      <c r="J1021" s="118"/>
      <c r="K1021" s="118"/>
      <c r="L1021" s="118"/>
      <c r="M1021" s="118"/>
      <c r="N1021" s="118"/>
      <c r="O1021" s="118"/>
      <c r="P1021" s="118"/>
      <c r="Q1021" s="118"/>
      <c r="R1021" s="118"/>
    </row>
    <row r="1022" spans="2:18">
      <c r="B1022" s="117"/>
      <c r="C1022" s="117"/>
      <c r="D1022" s="117"/>
      <c r="E1022" s="117"/>
      <c r="F1022" s="118"/>
      <c r="G1022" s="118"/>
      <c r="H1022" s="118"/>
      <c r="I1022" s="118"/>
      <c r="J1022" s="118"/>
      <c r="K1022" s="118"/>
      <c r="L1022" s="118"/>
      <c r="M1022" s="118"/>
      <c r="N1022" s="118"/>
      <c r="O1022" s="118"/>
      <c r="P1022" s="118"/>
      <c r="Q1022" s="118"/>
      <c r="R1022" s="118"/>
    </row>
    <row r="1023" spans="2:18">
      <c r="B1023" s="117"/>
      <c r="C1023" s="117"/>
      <c r="D1023" s="117"/>
      <c r="E1023" s="117"/>
      <c r="F1023" s="118"/>
      <c r="G1023" s="118"/>
      <c r="H1023" s="118"/>
      <c r="I1023" s="118"/>
      <c r="J1023" s="118"/>
      <c r="K1023" s="118"/>
      <c r="L1023" s="118"/>
      <c r="M1023" s="118"/>
      <c r="N1023" s="118"/>
      <c r="O1023" s="118"/>
      <c r="P1023" s="118"/>
      <c r="Q1023" s="118"/>
      <c r="R1023" s="118"/>
    </row>
    <row r="1024" spans="2:18">
      <c r="B1024" s="117"/>
      <c r="C1024" s="117"/>
      <c r="D1024" s="117"/>
      <c r="E1024" s="117"/>
      <c r="F1024" s="118"/>
      <c r="G1024" s="118"/>
      <c r="H1024" s="118"/>
      <c r="I1024" s="118"/>
      <c r="J1024" s="118"/>
      <c r="K1024" s="118"/>
      <c r="L1024" s="118"/>
      <c r="M1024" s="118"/>
      <c r="N1024" s="118"/>
      <c r="O1024" s="118"/>
      <c r="P1024" s="118"/>
      <c r="Q1024" s="118"/>
      <c r="R1024" s="118"/>
    </row>
    <row r="1025" spans="2:18">
      <c r="B1025" s="117"/>
      <c r="C1025" s="117"/>
      <c r="D1025" s="117"/>
      <c r="E1025" s="117"/>
      <c r="F1025" s="118"/>
      <c r="G1025" s="118"/>
      <c r="H1025" s="118"/>
      <c r="I1025" s="118"/>
      <c r="J1025" s="118"/>
      <c r="K1025" s="118"/>
      <c r="L1025" s="118"/>
      <c r="M1025" s="118"/>
      <c r="N1025" s="118"/>
      <c r="O1025" s="118"/>
      <c r="P1025" s="118"/>
      <c r="Q1025" s="118"/>
      <c r="R1025" s="118"/>
    </row>
    <row r="1026" spans="2:18">
      <c r="B1026" s="117"/>
      <c r="C1026" s="117"/>
      <c r="D1026" s="117"/>
      <c r="E1026" s="117"/>
      <c r="F1026" s="118"/>
      <c r="G1026" s="118"/>
      <c r="H1026" s="118"/>
      <c r="I1026" s="118"/>
      <c r="J1026" s="118"/>
      <c r="K1026" s="118"/>
      <c r="L1026" s="118"/>
      <c r="M1026" s="118"/>
      <c r="N1026" s="118"/>
      <c r="O1026" s="118"/>
      <c r="P1026" s="118"/>
      <c r="Q1026" s="118"/>
      <c r="R1026" s="118"/>
    </row>
    <row r="1027" spans="2:18">
      <c r="B1027" s="117"/>
      <c r="C1027" s="117"/>
      <c r="D1027" s="117"/>
      <c r="E1027" s="117"/>
      <c r="F1027" s="118"/>
      <c r="G1027" s="118"/>
      <c r="H1027" s="118"/>
      <c r="I1027" s="118"/>
      <c r="J1027" s="118"/>
      <c r="K1027" s="118"/>
      <c r="L1027" s="118"/>
      <c r="M1027" s="118"/>
      <c r="N1027" s="118"/>
      <c r="O1027" s="118"/>
      <c r="P1027" s="118"/>
      <c r="Q1027" s="118"/>
      <c r="R1027" s="118"/>
    </row>
    <row r="1028" spans="2:18">
      <c r="B1028" s="117"/>
      <c r="C1028" s="117"/>
      <c r="D1028" s="117"/>
      <c r="E1028" s="117"/>
      <c r="F1028" s="118"/>
      <c r="G1028" s="118"/>
      <c r="H1028" s="118"/>
      <c r="I1028" s="118"/>
      <c r="J1028" s="118"/>
      <c r="K1028" s="118"/>
      <c r="L1028" s="118"/>
      <c r="M1028" s="118"/>
      <c r="N1028" s="118"/>
      <c r="O1028" s="118"/>
      <c r="P1028" s="118"/>
      <c r="Q1028" s="118"/>
      <c r="R1028" s="118"/>
    </row>
    <row r="1029" spans="2:18">
      <c r="B1029" s="117"/>
      <c r="C1029" s="117"/>
      <c r="D1029" s="117"/>
      <c r="E1029" s="117"/>
      <c r="F1029" s="118"/>
      <c r="G1029" s="118"/>
      <c r="H1029" s="118"/>
      <c r="I1029" s="118"/>
      <c r="J1029" s="118"/>
      <c r="K1029" s="118"/>
      <c r="L1029" s="118"/>
      <c r="M1029" s="118"/>
      <c r="N1029" s="118"/>
      <c r="O1029" s="118"/>
      <c r="P1029" s="118"/>
      <c r="Q1029" s="118"/>
      <c r="R1029" s="118"/>
    </row>
    <row r="1030" spans="2:18">
      <c r="B1030" s="117"/>
      <c r="C1030" s="117"/>
      <c r="D1030" s="117"/>
      <c r="E1030" s="117"/>
      <c r="F1030" s="118"/>
      <c r="G1030" s="118"/>
      <c r="H1030" s="118"/>
      <c r="I1030" s="118"/>
      <c r="J1030" s="118"/>
      <c r="K1030" s="118"/>
      <c r="L1030" s="118"/>
      <c r="M1030" s="118"/>
      <c r="N1030" s="118"/>
      <c r="O1030" s="118"/>
      <c r="P1030" s="118"/>
      <c r="Q1030" s="118"/>
      <c r="R1030" s="118"/>
    </row>
    <row r="1031" spans="2:18">
      <c r="B1031" s="117"/>
      <c r="C1031" s="117"/>
      <c r="D1031" s="117"/>
      <c r="E1031" s="117"/>
      <c r="F1031" s="118"/>
      <c r="G1031" s="118"/>
      <c r="H1031" s="118"/>
      <c r="I1031" s="118"/>
      <c r="J1031" s="118"/>
      <c r="K1031" s="118"/>
      <c r="L1031" s="118"/>
      <c r="M1031" s="118"/>
      <c r="N1031" s="118"/>
      <c r="O1031" s="118"/>
      <c r="P1031" s="118"/>
      <c r="Q1031" s="118"/>
      <c r="R1031" s="118"/>
    </row>
    <row r="1032" spans="2:18">
      <c r="B1032" s="117"/>
      <c r="C1032" s="117"/>
      <c r="D1032" s="117"/>
      <c r="E1032" s="117"/>
      <c r="F1032" s="118"/>
      <c r="G1032" s="118"/>
      <c r="H1032" s="118"/>
      <c r="I1032" s="118"/>
      <c r="J1032" s="118"/>
      <c r="K1032" s="118"/>
      <c r="L1032" s="118"/>
      <c r="M1032" s="118"/>
      <c r="N1032" s="118"/>
      <c r="O1032" s="118"/>
      <c r="P1032" s="118"/>
      <c r="Q1032" s="118"/>
      <c r="R1032" s="118"/>
    </row>
    <row r="1033" spans="2:18">
      <c r="B1033" s="117"/>
      <c r="C1033" s="117"/>
      <c r="D1033" s="117"/>
      <c r="E1033" s="117"/>
      <c r="F1033" s="118"/>
      <c r="G1033" s="118"/>
      <c r="H1033" s="118"/>
      <c r="I1033" s="118"/>
      <c r="J1033" s="118"/>
      <c r="K1033" s="118"/>
      <c r="L1033" s="118"/>
      <c r="M1033" s="118"/>
      <c r="N1033" s="118"/>
      <c r="O1033" s="118"/>
      <c r="P1033" s="118"/>
      <c r="Q1033" s="118"/>
      <c r="R1033" s="118"/>
    </row>
    <row r="1034" spans="2:18">
      <c r="B1034" s="117"/>
      <c r="C1034" s="117"/>
      <c r="D1034" s="117"/>
      <c r="E1034" s="117"/>
      <c r="F1034" s="118"/>
      <c r="G1034" s="118"/>
      <c r="H1034" s="118"/>
      <c r="I1034" s="118"/>
      <c r="J1034" s="118"/>
      <c r="K1034" s="118"/>
      <c r="L1034" s="118"/>
      <c r="M1034" s="118"/>
      <c r="N1034" s="118"/>
      <c r="O1034" s="118"/>
      <c r="P1034" s="118"/>
      <c r="Q1034" s="118"/>
      <c r="R1034" s="118"/>
    </row>
    <row r="1035" spans="2:18">
      <c r="B1035" s="117"/>
      <c r="C1035" s="117"/>
      <c r="D1035" s="117"/>
      <c r="E1035" s="117"/>
      <c r="F1035" s="118"/>
      <c r="G1035" s="118"/>
      <c r="H1035" s="118"/>
      <c r="I1035" s="118"/>
      <c r="J1035" s="118"/>
      <c r="K1035" s="118"/>
      <c r="L1035" s="118"/>
      <c r="M1035" s="118"/>
      <c r="N1035" s="118"/>
      <c r="O1035" s="118"/>
      <c r="P1035" s="118"/>
      <c r="Q1035" s="118"/>
      <c r="R1035" s="118"/>
    </row>
    <row r="1036" spans="2:18">
      <c r="B1036" s="117"/>
      <c r="C1036" s="117"/>
      <c r="D1036" s="117"/>
      <c r="E1036" s="117"/>
      <c r="F1036" s="118"/>
      <c r="G1036" s="118"/>
      <c r="H1036" s="118"/>
      <c r="I1036" s="118"/>
      <c r="J1036" s="118"/>
      <c r="K1036" s="118"/>
      <c r="L1036" s="118"/>
      <c r="M1036" s="118"/>
      <c r="N1036" s="118"/>
      <c r="O1036" s="118"/>
      <c r="P1036" s="118"/>
      <c r="Q1036" s="118"/>
      <c r="R1036" s="118"/>
    </row>
    <row r="1037" spans="2:18">
      <c r="B1037" s="117"/>
      <c r="C1037" s="117"/>
      <c r="D1037" s="117"/>
      <c r="E1037" s="117"/>
      <c r="F1037" s="118"/>
      <c r="G1037" s="118"/>
      <c r="H1037" s="118"/>
      <c r="I1037" s="118"/>
      <c r="J1037" s="118"/>
      <c r="K1037" s="118"/>
      <c r="L1037" s="118"/>
      <c r="M1037" s="118"/>
      <c r="N1037" s="118"/>
      <c r="O1037" s="118"/>
      <c r="P1037" s="118"/>
      <c r="Q1037" s="118"/>
      <c r="R1037" s="118"/>
    </row>
    <row r="1038" spans="2:18">
      <c r="B1038" s="117"/>
      <c r="C1038" s="117"/>
      <c r="D1038" s="117"/>
      <c r="E1038" s="117"/>
      <c r="F1038" s="118"/>
      <c r="G1038" s="118"/>
      <c r="H1038" s="118"/>
      <c r="I1038" s="118"/>
      <c r="J1038" s="118"/>
      <c r="K1038" s="118"/>
      <c r="L1038" s="118"/>
      <c r="M1038" s="118"/>
      <c r="N1038" s="118"/>
      <c r="O1038" s="118"/>
      <c r="P1038" s="118"/>
      <c r="Q1038" s="118"/>
      <c r="R1038" s="118"/>
    </row>
    <row r="1039" spans="2:18">
      <c r="B1039" s="117"/>
      <c r="C1039" s="117"/>
      <c r="D1039" s="117"/>
      <c r="E1039" s="117"/>
      <c r="F1039" s="118"/>
      <c r="G1039" s="118"/>
      <c r="H1039" s="118"/>
      <c r="I1039" s="118"/>
      <c r="J1039" s="118"/>
      <c r="K1039" s="118"/>
      <c r="L1039" s="118"/>
      <c r="M1039" s="118"/>
      <c r="N1039" s="118"/>
      <c r="O1039" s="118"/>
      <c r="P1039" s="118"/>
      <c r="Q1039" s="118"/>
      <c r="R1039" s="118"/>
    </row>
    <row r="1040" spans="2:18">
      <c r="B1040" s="117"/>
      <c r="C1040" s="117"/>
      <c r="D1040" s="117"/>
      <c r="E1040" s="117"/>
      <c r="F1040" s="118"/>
      <c r="G1040" s="118"/>
      <c r="H1040" s="118"/>
      <c r="I1040" s="118"/>
      <c r="J1040" s="118"/>
      <c r="K1040" s="118"/>
      <c r="L1040" s="118"/>
      <c r="M1040" s="118"/>
      <c r="N1040" s="118"/>
      <c r="O1040" s="118"/>
      <c r="P1040" s="118"/>
      <c r="Q1040" s="118"/>
      <c r="R1040" s="118"/>
    </row>
    <row r="1041" spans="2:18">
      <c r="B1041" s="117"/>
      <c r="C1041" s="117"/>
      <c r="D1041" s="117"/>
      <c r="E1041" s="117"/>
      <c r="F1041" s="118"/>
      <c r="G1041" s="118"/>
      <c r="H1041" s="118"/>
      <c r="I1041" s="118"/>
      <c r="J1041" s="118"/>
      <c r="K1041" s="118"/>
      <c r="L1041" s="118"/>
      <c r="M1041" s="118"/>
      <c r="N1041" s="118"/>
      <c r="O1041" s="118"/>
      <c r="P1041" s="118"/>
      <c r="Q1041" s="118"/>
      <c r="R1041" s="118"/>
    </row>
    <row r="1042" spans="2:18">
      <c r="B1042" s="117"/>
      <c r="C1042" s="117"/>
      <c r="D1042" s="117"/>
      <c r="E1042" s="117"/>
      <c r="F1042" s="118"/>
      <c r="G1042" s="118"/>
      <c r="H1042" s="118"/>
      <c r="I1042" s="118"/>
      <c r="J1042" s="118"/>
      <c r="K1042" s="118"/>
      <c r="L1042" s="118"/>
      <c r="M1042" s="118"/>
      <c r="N1042" s="118"/>
      <c r="O1042" s="118"/>
      <c r="P1042" s="118"/>
      <c r="Q1042" s="118"/>
      <c r="R1042" s="118"/>
    </row>
    <row r="1043" spans="2:18">
      <c r="B1043" s="117"/>
      <c r="C1043" s="117"/>
      <c r="D1043" s="117"/>
      <c r="E1043" s="117"/>
      <c r="F1043" s="118"/>
      <c r="G1043" s="118"/>
      <c r="H1043" s="118"/>
      <c r="I1043" s="118"/>
      <c r="J1043" s="118"/>
      <c r="K1043" s="118"/>
      <c r="L1043" s="118"/>
      <c r="M1043" s="118"/>
      <c r="N1043" s="118"/>
      <c r="O1043" s="118"/>
      <c r="P1043" s="118"/>
      <c r="Q1043" s="118"/>
      <c r="R1043" s="118"/>
    </row>
    <row r="1044" spans="2:18">
      <c r="B1044" s="117"/>
      <c r="C1044" s="117"/>
      <c r="D1044" s="117"/>
      <c r="E1044" s="117"/>
      <c r="F1044" s="118"/>
      <c r="G1044" s="118"/>
      <c r="H1044" s="118"/>
      <c r="I1044" s="118"/>
      <c r="J1044" s="118"/>
      <c r="K1044" s="118"/>
      <c r="L1044" s="118"/>
      <c r="M1044" s="118"/>
      <c r="N1044" s="118"/>
      <c r="O1044" s="118"/>
      <c r="P1044" s="118"/>
      <c r="Q1044" s="118"/>
      <c r="R1044" s="118"/>
    </row>
    <row r="1045" spans="2:18">
      <c r="B1045" s="117"/>
      <c r="C1045" s="117"/>
      <c r="D1045" s="117"/>
      <c r="E1045" s="117"/>
      <c r="F1045" s="118"/>
      <c r="G1045" s="118"/>
      <c r="H1045" s="118"/>
      <c r="I1045" s="118"/>
      <c r="J1045" s="118"/>
      <c r="K1045" s="118"/>
      <c r="L1045" s="118"/>
      <c r="M1045" s="118"/>
      <c r="N1045" s="118"/>
      <c r="O1045" s="118"/>
      <c r="P1045" s="118"/>
      <c r="Q1045" s="118"/>
      <c r="R1045" s="118"/>
    </row>
    <row r="1046" spans="2:18">
      <c r="B1046" s="117"/>
      <c r="C1046" s="117"/>
      <c r="D1046" s="117"/>
      <c r="E1046" s="117"/>
      <c r="F1046" s="118"/>
      <c r="G1046" s="118"/>
      <c r="H1046" s="118"/>
      <c r="I1046" s="118"/>
      <c r="J1046" s="118"/>
      <c r="K1046" s="118"/>
      <c r="L1046" s="118"/>
      <c r="M1046" s="118"/>
      <c r="N1046" s="118"/>
      <c r="O1046" s="118"/>
      <c r="P1046" s="118"/>
      <c r="Q1046" s="118"/>
      <c r="R1046" s="118"/>
    </row>
    <row r="1047" spans="2:18">
      <c r="B1047" s="117"/>
      <c r="C1047" s="117"/>
      <c r="D1047" s="117"/>
      <c r="E1047" s="117"/>
      <c r="F1047" s="118"/>
      <c r="G1047" s="118"/>
      <c r="H1047" s="118"/>
      <c r="I1047" s="118"/>
      <c r="J1047" s="118"/>
      <c r="K1047" s="118"/>
      <c r="L1047" s="118"/>
      <c r="M1047" s="118"/>
      <c r="N1047" s="118"/>
      <c r="O1047" s="118"/>
      <c r="P1047" s="118"/>
      <c r="Q1047" s="118"/>
      <c r="R1047" s="118"/>
    </row>
    <row r="1048" spans="2:18">
      <c r="B1048" s="117"/>
      <c r="C1048" s="117"/>
      <c r="D1048" s="117"/>
      <c r="E1048" s="117"/>
      <c r="F1048" s="118"/>
      <c r="G1048" s="118"/>
      <c r="H1048" s="118"/>
      <c r="I1048" s="118"/>
      <c r="J1048" s="118"/>
      <c r="K1048" s="118"/>
      <c r="L1048" s="118"/>
      <c r="M1048" s="118"/>
      <c r="N1048" s="118"/>
      <c r="O1048" s="118"/>
      <c r="P1048" s="118"/>
      <c r="Q1048" s="118"/>
      <c r="R1048" s="118"/>
    </row>
    <row r="1049" spans="2:18">
      <c r="B1049" s="117"/>
      <c r="C1049" s="117"/>
      <c r="D1049" s="117"/>
      <c r="E1049" s="117"/>
      <c r="F1049" s="118"/>
      <c r="G1049" s="118"/>
      <c r="H1049" s="118"/>
      <c r="I1049" s="118"/>
      <c r="J1049" s="118"/>
      <c r="K1049" s="118"/>
      <c r="L1049" s="118"/>
      <c r="M1049" s="118"/>
      <c r="N1049" s="118"/>
      <c r="O1049" s="118"/>
      <c r="P1049" s="118"/>
      <c r="Q1049" s="118"/>
      <c r="R1049" s="118"/>
    </row>
    <row r="1050" spans="2:18">
      <c r="B1050" s="117"/>
      <c r="C1050" s="117"/>
      <c r="D1050" s="117"/>
      <c r="E1050" s="117"/>
      <c r="F1050" s="118"/>
      <c r="G1050" s="118"/>
      <c r="H1050" s="118"/>
      <c r="I1050" s="118"/>
      <c r="J1050" s="118"/>
      <c r="K1050" s="118"/>
      <c r="L1050" s="118"/>
      <c r="M1050" s="118"/>
      <c r="N1050" s="118"/>
      <c r="O1050" s="118"/>
      <c r="P1050" s="118"/>
      <c r="Q1050" s="118"/>
      <c r="R1050" s="118"/>
    </row>
    <row r="1051" spans="2:18">
      <c r="B1051" s="117"/>
      <c r="C1051" s="117"/>
      <c r="D1051" s="117"/>
      <c r="E1051" s="117"/>
      <c r="F1051" s="118"/>
      <c r="G1051" s="118"/>
      <c r="H1051" s="118"/>
      <c r="I1051" s="118"/>
      <c r="J1051" s="118"/>
      <c r="K1051" s="118"/>
      <c r="L1051" s="118"/>
      <c r="M1051" s="118"/>
      <c r="N1051" s="118"/>
      <c r="O1051" s="118"/>
      <c r="P1051" s="118"/>
      <c r="Q1051" s="118"/>
      <c r="R1051" s="118"/>
    </row>
    <row r="1052" spans="2:18">
      <c r="B1052" s="117"/>
      <c r="C1052" s="117"/>
      <c r="D1052" s="117"/>
      <c r="E1052" s="117"/>
      <c r="F1052" s="118"/>
      <c r="G1052" s="118"/>
      <c r="H1052" s="118"/>
      <c r="I1052" s="118"/>
      <c r="J1052" s="118"/>
      <c r="K1052" s="118"/>
      <c r="L1052" s="118"/>
      <c r="M1052" s="118"/>
      <c r="N1052" s="118"/>
      <c r="O1052" s="118"/>
      <c r="P1052" s="118"/>
      <c r="Q1052" s="118"/>
      <c r="R1052" s="118"/>
    </row>
    <row r="1053" spans="2:18">
      <c r="B1053" s="117"/>
      <c r="C1053" s="117"/>
      <c r="D1053" s="117"/>
      <c r="E1053" s="117"/>
      <c r="F1053" s="118"/>
      <c r="G1053" s="118"/>
      <c r="H1053" s="118"/>
      <c r="I1053" s="118"/>
      <c r="J1053" s="118"/>
      <c r="K1053" s="118"/>
      <c r="L1053" s="118"/>
      <c r="M1053" s="118"/>
      <c r="N1053" s="118"/>
      <c r="O1053" s="118"/>
      <c r="P1053" s="118"/>
      <c r="Q1053" s="118"/>
      <c r="R1053" s="118"/>
    </row>
    <row r="1054" spans="2:18">
      <c r="B1054" s="117"/>
      <c r="C1054" s="117"/>
      <c r="D1054" s="117"/>
      <c r="E1054" s="117"/>
      <c r="F1054" s="118"/>
      <c r="G1054" s="118"/>
      <c r="H1054" s="118"/>
      <c r="I1054" s="118"/>
      <c r="J1054" s="118"/>
      <c r="K1054" s="118"/>
      <c r="L1054" s="118"/>
      <c r="M1054" s="118"/>
      <c r="N1054" s="118"/>
      <c r="O1054" s="118"/>
      <c r="P1054" s="118"/>
      <c r="Q1054" s="118"/>
      <c r="R1054" s="118"/>
    </row>
    <row r="1055" spans="2:18">
      <c r="B1055" s="117"/>
      <c r="C1055" s="117"/>
      <c r="D1055" s="117"/>
      <c r="E1055" s="117"/>
      <c r="F1055" s="118"/>
      <c r="G1055" s="118"/>
      <c r="H1055" s="118"/>
      <c r="I1055" s="118"/>
      <c r="J1055" s="118"/>
      <c r="K1055" s="118"/>
      <c r="L1055" s="118"/>
      <c r="M1055" s="118"/>
      <c r="N1055" s="118"/>
      <c r="O1055" s="118"/>
      <c r="P1055" s="118"/>
      <c r="Q1055" s="118"/>
      <c r="R1055" s="118"/>
    </row>
    <row r="1056" spans="2:18">
      <c r="B1056" s="117"/>
      <c r="C1056" s="117"/>
      <c r="D1056" s="117"/>
      <c r="E1056" s="117"/>
      <c r="F1056" s="118"/>
      <c r="G1056" s="118"/>
      <c r="H1056" s="118"/>
      <c r="I1056" s="118"/>
      <c r="J1056" s="118"/>
      <c r="K1056" s="118"/>
      <c r="L1056" s="118"/>
      <c r="M1056" s="118"/>
      <c r="N1056" s="118"/>
      <c r="O1056" s="118"/>
      <c r="P1056" s="118"/>
      <c r="Q1056" s="118"/>
      <c r="R1056" s="118"/>
    </row>
    <row r="1057" spans="2:18">
      <c r="B1057" s="117"/>
      <c r="C1057" s="117"/>
      <c r="D1057" s="117"/>
      <c r="E1057" s="117"/>
      <c r="F1057" s="118"/>
      <c r="G1057" s="118"/>
      <c r="H1057" s="118"/>
      <c r="I1057" s="118"/>
      <c r="J1057" s="118"/>
      <c r="K1057" s="118"/>
      <c r="L1057" s="118"/>
      <c r="M1057" s="118"/>
      <c r="N1057" s="118"/>
      <c r="O1057" s="118"/>
      <c r="P1057" s="118"/>
      <c r="Q1057" s="118"/>
      <c r="R1057" s="118"/>
    </row>
    <row r="1058" spans="2:18">
      <c r="B1058" s="117"/>
      <c r="C1058" s="117"/>
      <c r="D1058" s="117"/>
      <c r="E1058" s="117"/>
      <c r="F1058" s="118"/>
      <c r="G1058" s="118"/>
      <c r="H1058" s="118"/>
      <c r="I1058" s="118"/>
      <c r="J1058" s="118"/>
      <c r="K1058" s="118"/>
      <c r="L1058" s="118"/>
      <c r="M1058" s="118"/>
      <c r="N1058" s="118"/>
      <c r="O1058" s="118"/>
      <c r="P1058" s="118"/>
      <c r="Q1058" s="118"/>
      <c r="R1058" s="118"/>
    </row>
    <row r="1059" spans="2:18">
      <c r="B1059" s="117"/>
      <c r="C1059" s="117"/>
      <c r="D1059" s="117"/>
      <c r="E1059" s="117"/>
      <c r="F1059" s="118"/>
      <c r="G1059" s="118"/>
      <c r="H1059" s="118"/>
      <c r="I1059" s="118"/>
      <c r="J1059" s="118"/>
      <c r="K1059" s="118"/>
      <c r="L1059" s="118"/>
      <c r="M1059" s="118"/>
      <c r="N1059" s="118"/>
      <c r="O1059" s="118"/>
      <c r="P1059" s="118"/>
      <c r="Q1059" s="118"/>
      <c r="R1059" s="118"/>
    </row>
    <row r="1060" spans="2:18">
      <c r="B1060" s="117"/>
      <c r="C1060" s="117"/>
      <c r="D1060" s="117"/>
      <c r="E1060" s="117"/>
      <c r="F1060" s="118"/>
      <c r="G1060" s="118"/>
      <c r="H1060" s="118"/>
      <c r="I1060" s="118"/>
      <c r="J1060" s="118"/>
      <c r="K1060" s="118"/>
      <c r="L1060" s="118"/>
      <c r="M1060" s="118"/>
      <c r="N1060" s="118"/>
      <c r="O1060" s="118"/>
      <c r="P1060" s="118"/>
      <c r="Q1060" s="118"/>
      <c r="R1060" s="118"/>
    </row>
    <row r="1061" spans="2:18">
      <c r="B1061" s="117"/>
      <c r="C1061" s="117"/>
      <c r="D1061" s="117"/>
      <c r="E1061" s="117"/>
      <c r="F1061" s="118"/>
      <c r="G1061" s="118"/>
      <c r="H1061" s="118"/>
      <c r="I1061" s="118"/>
      <c r="J1061" s="118"/>
      <c r="K1061" s="118"/>
      <c r="L1061" s="118"/>
      <c r="M1061" s="118"/>
      <c r="N1061" s="118"/>
      <c r="O1061" s="118"/>
      <c r="P1061" s="118"/>
      <c r="Q1061" s="118"/>
      <c r="R1061" s="118"/>
    </row>
    <row r="1062" spans="2:18">
      <c r="B1062" s="117"/>
      <c r="C1062" s="117"/>
      <c r="D1062" s="117"/>
      <c r="E1062" s="117"/>
      <c r="F1062" s="118"/>
      <c r="G1062" s="118"/>
      <c r="H1062" s="118"/>
      <c r="I1062" s="118"/>
      <c r="J1062" s="118"/>
      <c r="K1062" s="118"/>
      <c r="L1062" s="118"/>
      <c r="M1062" s="118"/>
      <c r="N1062" s="118"/>
      <c r="O1062" s="118"/>
      <c r="P1062" s="118"/>
      <c r="Q1062" s="118"/>
      <c r="R1062" s="118"/>
    </row>
    <row r="1063" spans="2:18">
      <c r="B1063" s="117"/>
      <c r="C1063" s="117"/>
      <c r="D1063" s="117"/>
      <c r="E1063" s="117"/>
      <c r="F1063" s="118"/>
      <c r="G1063" s="118"/>
      <c r="H1063" s="118"/>
      <c r="I1063" s="118"/>
      <c r="J1063" s="118"/>
      <c r="K1063" s="118"/>
      <c r="L1063" s="118"/>
      <c r="M1063" s="118"/>
      <c r="N1063" s="118"/>
      <c r="O1063" s="118"/>
      <c r="P1063" s="118"/>
      <c r="Q1063" s="118"/>
      <c r="R1063" s="118"/>
    </row>
    <row r="1064" spans="2:18">
      <c r="B1064" s="117"/>
      <c r="C1064" s="117"/>
      <c r="D1064" s="117"/>
      <c r="E1064" s="117"/>
      <c r="F1064" s="118"/>
      <c r="G1064" s="118"/>
      <c r="H1064" s="118"/>
      <c r="I1064" s="118"/>
      <c r="J1064" s="118"/>
      <c r="K1064" s="118"/>
      <c r="L1064" s="118"/>
      <c r="M1064" s="118"/>
      <c r="N1064" s="118"/>
      <c r="O1064" s="118"/>
      <c r="P1064" s="118"/>
      <c r="Q1064" s="118"/>
      <c r="R1064" s="118"/>
    </row>
    <row r="1065" spans="2:18">
      <c r="B1065" s="117"/>
      <c r="C1065" s="117"/>
      <c r="D1065" s="117"/>
      <c r="E1065" s="117"/>
      <c r="F1065" s="118"/>
      <c r="G1065" s="118"/>
      <c r="H1065" s="118"/>
      <c r="I1065" s="118"/>
      <c r="J1065" s="118"/>
      <c r="K1065" s="118"/>
      <c r="L1065" s="118"/>
      <c r="M1065" s="118"/>
      <c r="N1065" s="118"/>
      <c r="O1065" s="118"/>
      <c r="P1065" s="118"/>
      <c r="Q1065" s="118"/>
      <c r="R1065" s="118"/>
    </row>
    <row r="1066" spans="2:18">
      <c r="B1066" s="117"/>
      <c r="C1066" s="117"/>
      <c r="D1066" s="117"/>
      <c r="E1066" s="117"/>
      <c r="F1066" s="118"/>
      <c r="G1066" s="118"/>
      <c r="H1066" s="118"/>
      <c r="I1066" s="118"/>
      <c r="J1066" s="118"/>
      <c r="K1066" s="118"/>
      <c r="L1066" s="118"/>
      <c r="M1066" s="118"/>
      <c r="N1066" s="118"/>
      <c r="O1066" s="118"/>
      <c r="P1066" s="118"/>
      <c r="Q1066" s="118"/>
      <c r="R1066" s="118"/>
    </row>
  </sheetData>
  <sheetProtection sheet="1" objects="1" scenarios="1"/>
  <mergeCells count="1">
    <mergeCell ref="B6:R6"/>
  </mergeCells>
  <phoneticPr fontId="3" type="noConversion"/>
  <conditionalFormatting sqref="B58:B346">
    <cfRule type="cellIs" dxfId="6" priority="3" operator="equal">
      <formula>2958465</formula>
    </cfRule>
    <cfRule type="cellIs" dxfId="5" priority="4" operator="equal">
      <formula>"NR3"</formula>
    </cfRule>
    <cfRule type="cellIs" dxfId="4" priority="5" operator="equal">
      <formula>"דירוג פנימי"</formula>
    </cfRule>
  </conditionalFormatting>
  <conditionalFormatting sqref="B58:B346">
    <cfRule type="cellIs" dxfId="3" priority="2" operator="equal">
      <formula>2958465</formula>
    </cfRule>
  </conditionalFormatting>
  <conditionalFormatting sqref="B11:B43">
    <cfRule type="cellIs" dxfId="2" priority="1" operator="equal">
      <formula>"NR3"</formula>
    </cfRule>
  </conditionalFormatting>
  <dataValidations count="1">
    <dataValidation allowBlank="1" showInputMessage="1" showErrorMessage="1" sqref="C5 D1:R5 C7:R9 B1:B9 B347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147</v>
      </c>
      <c r="C1" s="67" t="s" vm="1">
        <v>231</v>
      </c>
    </row>
    <row r="2" spans="2:15">
      <c r="B2" s="46" t="s">
        <v>146</v>
      </c>
      <c r="C2" s="67" t="s">
        <v>232</v>
      </c>
    </row>
    <row r="3" spans="2:15">
      <c r="B3" s="46" t="s">
        <v>148</v>
      </c>
      <c r="C3" s="67" t="s">
        <v>233</v>
      </c>
    </row>
    <row r="4" spans="2:15">
      <c r="B4" s="46" t="s">
        <v>149</v>
      </c>
      <c r="C4" s="67">
        <v>8802</v>
      </c>
    </row>
    <row r="6" spans="2:15" ht="26.25" customHeight="1">
      <c r="B6" s="145" t="s">
        <v>178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7"/>
    </row>
    <row r="7" spans="2:15" s="3" customFormat="1" ht="78.75">
      <c r="B7" s="47" t="s">
        <v>117</v>
      </c>
      <c r="C7" s="48" t="s">
        <v>47</v>
      </c>
      <c r="D7" s="48" t="s">
        <v>118</v>
      </c>
      <c r="E7" s="48" t="s">
        <v>14</v>
      </c>
      <c r="F7" s="48" t="s">
        <v>68</v>
      </c>
      <c r="G7" s="48" t="s">
        <v>17</v>
      </c>
      <c r="H7" s="48" t="s">
        <v>104</v>
      </c>
      <c r="I7" s="48" t="s">
        <v>55</v>
      </c>
      <c r="J7" s="48" t="s">
        <v>18</v>
      </c>
      <c r="K7" s="48" t="s">
        <v>207</v>
      </c>
      <c r="L7" s="48" t="s">
        <v>206</v>
      </c>
      <c r="M7" s="48" t="s">
        <v>112</v>
      </c>
      <c r="N7" s="48" t="s">
        <v>150</v>
      </c>
      <c r="O7" s="50" t="s">
        <v>152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214</v>
      </c>
      <c r="L8" s="31"/>
      <c r="M8" s="31" t="s">
        <v>210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23" t="s">
        <v>3292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24">
        <v>0</v>
      </c>
      <c r="N10" s="125">
        <v>0</v>
      </c>
      <c r="O10" s="125">
        <v>0</v>
      </c>
    </row>
    <row r="11" spans="2:15" ht="20.25" customHeight="1">
      <c r="B11" s="126" t="s">
        <v>222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2:15">
      <c r="B12" s="126" t="s">
        <v>113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2:15">
      <c r="B13" s="126" t="s">
        <v>205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15">
      <c r="B14" s="126" t="s">
        <v>213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15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1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117"/>
      <c r="C110" s="117"/>
      <c r="D110" s="117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</row>
    <row r="111" spans="2:15">
      <c r="B111" s="117"/>
      <c r="C111" s="117"/>
      <c r="D111" s="117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</row>
    <row r="112" spans="2:15">
      <c r="B112" s="117"/>
      <c r="C112" s="117"/>
      <c r="D112" s="117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</row>
    <row r="113" spans="2:15">
      <c r="B113" s="117"/>
      <c r="C113" s="117"/>
      <c r="D113" s="117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</row>
    <row r="114" spans="2:15">
      <c r="B114" s="117"/>
      <c r="C114" s="117"/>
      <c r="D114" s="117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</row>
    <row r="115" spans="2:15">
      <c r="B115" s="117"/>
      <c r="C115" s="117"/>
      <c r="D115" s="117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</row>
    <row r="116" spans="2:15">
      <c r="B116" s="117"/>
      <c r="C116" s="117"/>
      <c r="D116" s="117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</row>
    <row r="117" spans="2:15">
      <c r="B117" s="117"/>
      <c r="C117" s="117"/>
      <c r="D117" s="117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</row>
    <row r="118" spans="2:15">
      <c r="B118" s="117"/>
      <c r="C118" s="117"/>
      <c r="D118" s="117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</row>
    <row r="119" spans="2:15">
      <c r="B119" s="117"/>
      <c r="C119" s="117"/>
      <c r="D119" s="117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</row>
    <row r="120" spans="2:15">
      <c r="B120" s="117"/>
      <c r="C120" s="117"/>
      <c r="D120" s="117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</row>
    <row r="121" spans="2:15">
      <c r="B121" s="117"/>
      <c r="C121" s="117"/>
      <c r="D121" s="117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</row>
    <row r="122" spans="2:15">
      <c r="B122" s="117"/>
      <c r="C122" s="117"/>
      <c r="D122" s="117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</row>
    <row r="123" spans="2:15">
      <c r="B123" s="117"/>
      <c r="C123" s="117"/>
      <c r="D123" s="117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</row>
    <row r="124" spans="2:15">
      <c r="B124" s="117"/>
      <c r="C124" s="117"/>
      <c r="D124" s="117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</row>
    <row r="125" spans="2:15">
      <c r="B125" s="117"/>
      <c r="C125" s="117"/>
      <c r="D125" s="117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</row>
    <row r="126" spans="2:15">
      <c r="B126" s="117"/>
      <c r="C126" s="117"/>
      <c r="D126" s="117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</row>
    <row r="127" spans="2:15">
      <c r="B127" s="117"/>
      <c r="C127" s="117"/>
      <c r="D127" s="117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</row>
    <row r="128" spans="2:15">
      <c r="B128" s="117"/>
      <c r="C128" s="117"/>
      <c r="D128" s="117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</row>
    <row r="129" spans="2:15">
      <c r="B129" s="117"/>
      <c r="C129" s="117"/>
      <c r="D129" s="117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</row>
    <row r="130" spans="2:15">
      <c r="B130" s="117"/>
      <c r="C130" s="117"/>
      <c r="D130" s="117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</row>
    <row r="131" spans="2:15">
      <c r="B131" s="117"/>
      <c r="C131" s="117"/>
      <c r="D131" s="117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</row>
    <row r="132" spans="2:15">
      <c r="B132" s="117"/>
      <c r="C132" s="117"/>
      <c r="D132" s="117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</row>
    <row r="133" spans="2:15">
      <c r="B133" s="117"/>
      <c r="C133" s="117"/>
      <c r="D133" s="117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</row>
    <row r="134" spans="2:15">
      <c r="B134" s="117"/>
      <c r="C134" s="117"/>
      <c r="D134" s="117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</row>
    <row r="135" spans="2:15">
      <c r="B135" s="117"/>
      <c r="C135" s="117"/>
      <c r="D135" s="117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</row>
    <row r="136" spans="2:15">
      <c r="B136" s="117"/>
      <c r="C136" s="117"/>
      <c r="D136" s="117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</row>
    <row r="137" spans="2:15">
      <c r="B137" s="117"/>
      <c r="C137" s="117"/>
      <c r="D137" s="117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</row>
    <row r="138" spans="2:15">
      <c r="B138" s="117"/>
      <c r="C138" s="117"/>
      <c r="D138" s="117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</row>
    <row r="139" spans="2:15">
      <c r="B139" s="117"/>
      <c r="C139" s="117"/>
      <c r="D139" s="117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</row>
    <row r="140" spans="2:15">
      <c r="B140" s="117"/>
      <c r="C140" s="117"/>
      <c r="D140" s="117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</row>
    <row r="141" spans="2:15">
      <c r="B141" s="117"/>
      <c r="C141" s="117"/>
      <c r="D141" s="117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</row>
    <row r="142" spans="2:15">
      <c r="B142" s="117"/>
      <c r="C142" s="117"/>
      <c r="D142" s="117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</row>
    <row r="143" spans="2:15">
      <c r="B143" s="117"/>
      <c r="C143" s="117"/>
      <c r="D143" s="117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</row>
    <row r="144" spans="2:15">
      <c r="B144" s="117"/>
      <c r="C144" s="117"/>
      <c r="D144" s="117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</row>
    <row r="145" spans="2:15">
      <c r="B145" s="117"/>
      <c r="C145" s="117"/>
      <c r="D145" s="117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</row>
    <row r="146" spans="2:15">
      <c r="B146" s="117"/>
      <c r="C146" s="117"/>
      <c r="D146" s="117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</row>
    <row r="147" spans="2:15">
      <c r="B147" s="117"/>
      <c r="C147" s="117"/>
      <c r="D147" s="117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</row>
    <row r="148" spans="2:15">
      <c r="B148" s="117"/>
      <c r="C148" s="117"/>
      <c r="D148" s="117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</row>
    <row r="149" spans="2:15">
      <c r="B149" s="117"/>
      <c r="C149" s="117"/>
      <c r="D149" s="117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</row>
    <row r="150" spans="2:15">
      <c r="B150" s="117"/>
      <c r="C150" s="117"/>
      <c r="D150" s="117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</row>
    <row r="151" spans="2:15">
      <c r="B151" s="117"/>
      <c r="C151" s="117"/>
      <c r="D151" s="117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</row>
    <row r="152" spans="2:15">
      <c r="B152" s="117"/>
      <c r="C152" s="117"/>
      <c r="D152" s="117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</row>
    <row r="153" spans="2:15">
      <c r="B153" s="117"/>
      <c r="C153" s="117"/>
      <c r="D153" s="117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</row>
    <row r="154" spans="2:15">
      <c r="B154" s="117"/>
      <c r="C154" s="117"/>
      <c r="D154" s="117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</row>
    <row r="155" spans="2:15">
      <c r="B155" s="117"/>
      <c r="C155" s="117"/>
      <c r="D155" s="117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</row>
    <row r="156" spans="2:15">
      <c r="B156" s="117"/>
      <c r="C156" s="117"/>
      <c r="D156" s="117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</row>
    <row r="157" spans="2:15">
      <c r="B157" s="117"/>
      <c r="C157" s="117"/>
      <c r="D157" s="117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</row>
    <row r="158" spans="2:15">
      <c r="B158" s="117"/>
      <c r="C158" s="117"/>
      <c r="D158" s="117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</row>
    <row r="159" spans="2:15">
      <c r="B159" s="117"/>
      <c r="C159" s="117"/>
      <c r="D159" s="117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</row>
    <row r="160" spans="2:15">
      <c r="B160" s="117"/>
      <c r="C160" s="117"/>
      <c r="D160" s="117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</row>
    <row r="161" spans="2:15">
      <c r="B161" s="117"/>
      <c r="C161" s="117"/>
      <c r="D161" s="117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</row>
    <row r="162" spans="2:15">
      <c r="B162" s="117"/>
      <c r="C162" s="117"/>
      <c r="D162" s="117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</row>
    <row r="163" spans="2:15">
      <c r="B163" s="117"/>
      <c r="C163" s="117"/>
      <c r="D163" s="117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</row>
    <row r="164" spans="2:15">
      <c r="B164" s="117"/>
      <c r="C164" s="117"/>
      <c r="D164" s="117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</row>
    <row r="165" spans="2:15">
      <c r="B165" s="117"/>
      <c r="C165" s="117"/>
      <c r="D165" s="117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</row>
    <row r="166" spans="2:15">
      <c r="B166" s="117"/>
      <c r="C166" s="117"/>
      <c r="D166" s="117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</row>
    <row r="167" spans="2:15">
      <c r="B167" s="117"/>
      <c r="C167" s="117"/>
      <c r="D167" s="117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</row>
    <row r="168" spans="2:15">
      <c r="B168" s="117"/>
      <c r="C168" s="117"/>
      <c r="D168" s="117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</row>
    <row r="169" spans="2:15">
      <c r="B169" s="117"/>
      <c r="C169" s="117"/>
      <c r="D169" s="117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</row>
    <row r="170" spans="2:15">
      <c r="B170" s="117"/>
      <c r="C170" s="117"/>
      <c r="D170" s="117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</row>
    <row r="171" spans="2:15">
      <c r="B171" s="117"/>
      <c r="C171" s="117"/>
      <c r="D171" s="117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</row>
    <row r="172" spans="2:15">
      <c r="B172" s="117"/>
      <c r="C172" s="117"/>
      <c r="D172" s="117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</row>
    <row r="173" spans="2:15">
      <c r="B173" s="117"/>
      <c r="C173" s="117"/>
      <c r="D173" s="117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</row>
    <row r="174" spans="2:15">
      <c r="B174" s="117"/>
      <c r="C174" s="117"/>
      <c r="D174" s="117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</row>
    <row r="175" spans="2:15">
      <c r="B175" s="117"/>
      <c r="C175" s="117"/>
      <c r="D175" s="117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</row>
    <row r="176" spans="2:15">
      <c r="B176" s="117"/>
      <c r="C176" s="117"/>
      <c r="D176" s="117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</row>
    <row r="177" spans="2:15">
      <c r="B177" s="117"/>
      <c r="C177" s="117"/>
      <c r="D177" s="117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</row>
    <row r="178" spans="2:15">
      <c r="B178" s="117"/>
      <c r="C178" s="117"/>
      <c r="D178" s="117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</row>
    <row r="179" spans="2:15">
      <c r="B179" s="117"/>
      <c r="C179" s="117"/>
      <c r="D179" s="117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</row>
    <row r="180" spans="2:15">
      <c r="B180" s="117"/>
      <c r="C180" s="117"/>
      <c r="D180" s="117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</row>
    <row r="181" spans="2:15">
      <c r="B181" s="117"/>
      <c r="C181" s="117"/>
      <c r="D181" s="117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</row>
    <row r="182" spans="2:15">
      <c r="B182" s="117"/>
      <c r="C182" s="117"/>
      <c r="D182" s="117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</row>
    <row r="183" spans="2:15">
      <c r="B183" s="117"/>
      <c r="C183" s="117"/>
      <c r="D183" s="117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</row>
    <row r="184" spans="2:15">
      <c r="B184" s="117"/>
      <c r="C184" s="117"/>
      <c r="D184" s="117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</row>
    <row r="185" spans="2:15">
      <c r="B185" s="117"/>
      <c r="C185" s="117"/>
      <c r="D185" s="117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</row>
    <row r="186" spans="2:15">
      <c r="B186" s="117"/>
      <c r="C186" s="117"/>
      <c r="D186" s="117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</row>
    <row r="187" spans="2:15">
      <c r="B187" s="117"/>
      <c r="C187" s="117"/>
      <c r="D187" s="117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</row>
    <row r="188" spans="2:15">
      <c r="B188" s="117"/>
      <c r="C188" s="117"/>
      <c r="D188" s="117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</row>
    <row r="189" spans="2:15">
      <c r="B189" s="117"/>
      <c r="C189" s="117"/>
      <c r="D189" s="117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</row>
    <row r="190" spans="2:15">
      <c r="B190" s="117"/>
      <c r="C190" s="117"/>
      <c r="D190" s="117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</row>
    <row r="191" spans="2:15">
      <c r="B191" s="117"/>
      <c r="C191" s="117"/>
      <c r="D191" s="117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</row>
    <row r="192" spans="2:15">
      <c r="B192" s="117"/>
      <c r="C192" s="117"/>
      <c r="D192" s="117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</row>
    <row r="193" spans="2:15">
      <c r="B193" s="117"/>
      <c r="C193" s="117"/>
      <c r="D193" s="117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</row>
    <row r="194" spans="2:15">
      <c r="B194" s="117"/>
      <c r="C194" s="117"/>
      <c r="D194" s="117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</row>
    <row r="195" spans="2:15">
      <c r="B195" s="117"/>
      <c r="C195" s="117"/>
      <c r="D195" s="117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</row>
    <row r="196" spans="2:15">
      <c r="B196" s="117"/>
      <c r="C196" s="117"/>
      <c r="D196" s="117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</row>
    <row r="197" spans="2:15">
      <c r="B197" s="117"/>
      <c r="C197" s="117"/>
      <c r="D197" s="117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</row>
    <row r="198" spans="2:15">
      <c r="B198" s="117"/>
      <c r="C198" s="117"/>
      <c r="D198" s="117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</row>
    <row r="199" spans="2:15">
      <c r="B199" s="117"/>
      <c r="C199" s="117"/>
      <c r="D199" s="117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</row>
    <row r="200" spans="2:15">
      <c r="B200" s="117"/>
      <c r="C200" s="117"/>
      <c r="D200" s="117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</row>
    <row r="201" spans="2:15">
      <c r="B201" s="117"/>
      <c r="C201" s="117"/>
      <c r="D201" s="117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</row>
    <row r="202" spans="2:15">
      <c r="B202" s="117"/>
      <c r="C202" s="117"/>
      <c r="D202" s="117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</row>
    <row r="203" spans="2:15">
      <c r="B203" s="117"/>
      <c r="C203" s="117"/>
      <c r="D203" s="117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</row>
    <row r="204" spans="2:15">
      <c r="B204" s="117"/>
      <c r="C204" s="117"/>
      <c r="D204" s="117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</row>
    <row r="205" spans="2:15">
      <c r="B205" s="117"/>
      <c r="C205" s="117"/>
      <c r="D205" s="117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</row>
    <row r="206" spans="2:15">
      <c r="B206" s="117"/>
      <c r="C206" s="117"/>
      <c r="D206" s="117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</row>
    <row r="207" spans="2:15">
      <c r="B207" s="117"/>
      <c r="C207" s="117"/>
      <c r="D207" s="117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</row>
    <row r="208" spans="2:15">
      <c r="B208" s="117"/>
      <c r="C208" s="117"/>
      <c r="D208" s="117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</row>
    <row r="209" spans="2:15">
      <c r="B209" s="117"/>
      <c r="C209" s="117"/>
      <c r="D209" s="117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</row>
    <row r="210" spans="2:15">
      <c r="B210" s="117"/>
      <c r="C210" s="117"/>
      <c r="D210" s="117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</row>
    <row r="211" spans="2:15">
      <c r="B211" s="117"/>
      <c r="C211" s="117"/>
      <c r="D211" s="117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</row>
    <row r="212" spans="2:15">
      <c r="B212" s="117"/>
      <c r="C212" s="117"/>
      <c r="D212" s="117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</row>
    <row r="213" spans="2:15">
      <c r="B213" s="117"/>
      <c r="C213" s="117"/>
      <c r="D213" s="117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</row>
    <row r="214" spans="2:15">
      <c r="B214" s="117"/>
      <c r="C214" s="117"/>
      <c r="D214" s="117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</row>
    <row r="215" spans="2:15">
      <c r="B215" s="117"/>
      <c r="C215" s="117"/>
      <c r="D215" s="117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</row>
    <row r="216" spans="2:15">
      <c r="B216" s="117"/>
      <c r="C216" s="117"/>
      <c r="D216" s="117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</row>
    <row r="217" spans="2:15">
      <c r="B217" s="117"/>
      <c r="C217" s="117"/>
      <c r="D217" s="117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</row>
    <row r="218" spans="2:15">
      <c r="B218" s="117"/>
      <c r="C218" s="117"/>
      <c r="D218" s="117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</row>
    <row r="219" spans="2:15">
      <c r="B219" s="117"/>
      <c r="C219" s="117"/>
      <c r="D219" s="117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</row>
    <row r="220" spans="2:15">
      <c r="B220" s="117"/>
      <c r="C220" s="117"/>
      <c r="D220" s="117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</row>
    <row r="221" spans="2:15">
      <c r="B221" s="117"/>
      <c r="C221" s="117"/>
      <c r="D221" s="117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</row>
    <row r="222" spans="2:15">
      <c r="B222" s="117"/>
      <c r="C222" s="117"/>
      <c r="D222" s="117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</row>
    <row r="223" spans="2:15">
      <c r="B223" s="117"/>
      <c r="C223" s="117"/>
      <c r="D223" s="117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</row>
    <row r="224" spans="2:15">
      <c r="B224" s="117"/>
      <c r="C224" s="117"/>
      <c r="D224" s="117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</row>
    <row r="225" spans="2:15">
      <c r="B225" s="117"/>
      <c r="C225" s="117"/>
      <c r="D225" s="117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</row>
    <row r="226" spans="2:15">
      <c r="B226" s="117"/>
      <c r="C226" s="117"/>
      <c r="D226" s="117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</row>
    <row r="227" spans="2:15">
      <c r="B227" s="117"/>
      <c r="C227" s="117"/>
      <c r="D227" s="117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</row>
    <row r="228" spans="2:15">
      <c r="B228" s="117"/>
      <c r="C228" s="117"/>
      <c r="D228" s="117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</row>
    <row r="229" spans="2:15">
      <c r="B229" s="117"/>
      <c r="C229" s="117"/>
      <c r="D229" s="117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</row>
    <row r="230" spans="2:15">
      <c r="B230" s="117"/>
      <c r="C230" s="117"/>
      <c r="D230" s="117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</row>
    <row r="231" spans="2:15">
      <c r="B231" s="117"/>
      <c r="C231" s="117"/>
      <c r="D231" s="117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</row>
    <row r="232" spans="2:15">
      <c r="B232" s="117"/>
      <c r="C232" s="117"/>
      <c r="D232" s="117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</row>
    <row r="233" spans="2:15">
      <c r="B233" s="117"/>
      <c r="C233" s="117"/>
      <c r="D233" s="117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</row>
    <row r="234" spans="2:15">
      <c r="B234" s="117"/>
      <c r="C234" s="117"/>
      <c r="D234" s="117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</row>
    <row r="235" spans="2:15">
      <c r="B235" s="117"/>
      <c r="C235" s="117"/>
      <c r="D235" s="117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</row>
    <row r="236" spans="2:15">
      <c r="B236" s="117"/>
      <c r="C236" s="117"/>
      <c r="D236" s="117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</row>
    <row r="237" spans="2:15">
      <c r="B237" s="117"/>
      <c r="C237" s="117"/>
      <c r="D237" s="117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</row>
    <row r="238" spans="2:15">
      <c r="B238" s="117"/>
      <c r="C238" s="117"/>
      <c r="D238" s="117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</row>
    <row r="239" spans="2:15">
      <c r="B239" s="117"/>
      <c r="C239" s="117"/>
      <c r="D239" s="117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</row>
    <row r="240" spans="2:15">
      <c r="B240" s="117"/>
      <c r="C240" s="117"/>
      <c r="D240" s="117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</row>
    <row r="241" spans="2:15">
      <c r="B241" s="117"/>
      <c r="C241" s="117"/>
      <c r="D241" s="117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</row>
    <row r="242" spans="2:15">
      <c r="B242" s="117"/>
      <c r="C242" s="117"/>
      <c r="D242" s="117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</row>
    <row r="243" spans="2:15">
      <c r="B243" s="117"/>
      <c r="C243" s="117"/>
      <c r="D243" s="117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</row>
    <row r="244" spans="2:15">
      <c r="B244" s="117"/>
      <c r="C244" s="117"/>
      <c r="D244" s="117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</row>
    <row r="245" spans="2:15">
      <c r="B245" s="117"/>
      <c r="C245" s="117"/>
      <c r="D245" s="117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</row>
    <row r="246" spans="2:15">
      <c r="B246" s="117"/>
      <c r="C246" s="117"/>
      <c r="D246" s="117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</row>
    <row r="247" spans="2:15">
      <c r="B247" s="117"/>
      <c r="C247" s="117"/>
      <c r="D247" s="117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</row>
    <row r="248" spans="2:15">
      <c r="B248" s="117"/>
      <c r="C248" s="117"/>
      <c r="D248" s="117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</row>
    <row r="249" spans="2:15">
      <c r="B249" s="117"/>
      <c r="C249" s="117"/>
      <c r="D249" s="117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</row>
    <row r="250" spans="2:15">
      <c r="B250" s="117"/>
      <c r="C250" s="117"/>
      <c r="D250" s="117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</row>
    <row r="251" spans="2:15">
      <c r="B251" s="117"/>
      <c r="C251" s="117"/>
      <c r="D251" s="117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</row>
    <row r="252" spans="2:15">
      <c r="B252" s="117"/>
      <c r="C252" s="117"/>
      <c r="D252" s="117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</row>
    <row r="253" spans="2:15">
      <c r="B253" s="117"/>
      <c r="C253" s="117"/>
      <c r="D253" s="117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</row>
    <row r="254" spans="2:15">
      <c r="B254" s="117"/>
      <c r="C254" s="117"/>
      <c r="D254" s="117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</row>
    <row r="255" spans="2:15">
      <c r="B255" s="117"/>
      <c r="C255" s="117"/>
      <c r="D255" s="117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</row>
    <row r="256" spans="2:15">
      <c r="B256" s="117"/>
      <c r="C256" s="117"/>
      <c r="D256" s="117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</row>
    <row r="257" spans="2:15">
      <c r="B257" s="117"/>
      <c r="C257" s="117"/>
      <c r="D257" s="117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</row>
    <row r="258" spans="2:15">
      <c r="B258" s="117"/>
      <c r="C258" s="117"/>
      <c r="D258" s="117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</row>
    <row r="259" spans="2:15">
      <c r="B259" s="117"/>
      <c r="C259" s="117"/>
      <c r="D259" s="117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</row>
    <row r="260" spans="2:15">
      <c r="B260" s="117"/>
      <c r="C260" s="117"/>
      <c r="D260" s="117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</row>
    <row r="261" spans="2:15">
      <c r="B261" s="117"/>
      <c r="C261" s="117"/>
      <c r="D261" s="117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</row>
    <row r="262" spans="2:15">
      <c r="B262" s="117"/>
      <c r="C262" s="117"/>
      <c r="D262" s="117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</row>
    <row r="263" spans="2:15">
      <c r="B263" s="117"/>
      <c r="C263" s="117"/>
      <c r="D263" s="117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</row>
    <row r="264" spans="2:15">
      <c r="B264" s="117"/>
      <c r="C264" s="117"/>
      <c r="D264" s="117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</row>
    <row r="265" spans="2:15">
      <c r="B265" s="117"/>
      <c r="C265" s="117"/>
      <c r="D265" s="117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</row>
    <row r="266" spans="2:15">
      <c r="B266" s="117"/>
      <c r="C266" s="117"/>
      <c r="D266" s="117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</row>
    <row r="267" spans="2:15">
      <c r="B267" s="117"/>
      <c r="C267" s="117"/>
      <c r="D267" s="117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</row>
    <row r="268" spans="2:15">
      <c r="B268" s="117"/>
      <c r="C268" s="117"/>
      <c r="D268" s="117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</row>
    <row r="269" spans="2:15">
      <c r="B269" s="117"/>
      <c r="C269" s="117"/>
      <c r="D269" s="117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</row>
    <row r="270" spans="2:15">
      <c r="B270" s="117"/>
      <c r="C270" s="117"/>
      <c r="D270" s="117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</row>
    <row r="271" spans="2:15">
      <c r="B271" s="117"/>
      <c r="C271" s="117"/>
      <c r="D271" s="117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</row>
    <row r="272" spans="2:15">
      <c r="B272" s="117"/>
      <c r="C272" s="117"/>
      <c r="D272" s="117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</row>
    <row r="273" spans="2:15">
      <c r="B273" s="117"/>
      <c r="C273" s="117"/>
      <c r="D273" s="117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</row>
    <row r="274" spans="2:15">
      <c r="B274" s="117"/>
      <c r="C274" s="117"/>
      <c r="D274" s="117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</row>
    <row r="275" spans="2:15">
      <c r="B275" s="117"/>
      <c r="C275" s="117"/>
      <c r="D275" s="117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</row>
    <row r="276" spans="2:15">
      <c r="B276" s="117"/>
      <c r="C276" s="117"/>
      <c r="D276" s="117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</row>
    <row r="277" spans="2:15">
      <c r="B277" s="117"/>
      <c r="C277" s="117"/>
      <c r="D277" s="117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</row>
    <row r="278" spans="2:15">
      <c r="B278" s="117"/>
      <c r="C278" s="117"/>
      <c r="D278" s="117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</row>
    <row r="279" spans="2:15">
      <c r="B279" s="117"/>
      <c r="C279" s="117"/>
      <c r="D279" s="117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</row>
    <row r="280" spans="2:15">
      <c r="B280" s="117"/>
      <c r="C280" s="117"/>
      <c r="D280" s="117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</row>
    <row r="281" spans="2:15">
      <c r="B281" s="117"/>
      <c r="C281" s="117"/>
      <c r="D281" s="117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</row>
    <row r="282" spans="2:15">
      <c r="B282" s="117"/>
      <c r="C282" s="117"/>
      <c r="D282" s="117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</row>
    <row r="283" spans="2:15">
      <c r="B283" s="117"/>
      <c r="C283" s="117"/>
      <c r="D283" s="117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</row>
    <row r="284" spans="2:15">
      <c r="B284" s="117"/>
      <c r="C284" s="117"/>
      <c r="D284" s="117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</row>
    <row r="285" spans="2:15">
      <c r="B285" s="117"/>
      <c r="C285" s="117"/>
      <c r="D285" s="117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</row>
    <row r="286" spans="2:15">
      <c r="B286" s="117"/>
      <c r="C286" s="117"/>
      <c r="D286" s="117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</row>
    <row r="287" spans="2:15">
      <c r="B287" s="117"/>
      <c r="C287" s="117"/>
      <c r="D287" s="117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</row>
    <row r="288" spans="2:15">
      <c r="B288" s="117"/>
      <c r="C288" s="117"/>
      <c r="D288" s="117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</row>
    <row r="289" spans="2:15">
      <c r="B289" s="117"/>
      <c r="C289" s="117"/>
      <c r="D289" s="117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</row>
    <row r="290" spans="2:15">
      <c r="B290" s="117"/>
      <c r="C290" s="117"/>
      <c r="D290" s="117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</row>
    <row r="291" spans="2:15">
      <c r="B291" s="117"/>
      <c r="C291" s="117"/>
      <c r="D291" s="117"/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</row>
    <row r="292" spans="2:15">
      <c r="B292" s="117"/>
      <c r="C292" s="117"/>
      <c r="D292" s="117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</row>
    <row r="293" spans="2:15">
      <c r="B293" s="117"/>
      <c r="C293" s="117"/>
      <c r="D293" s="117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</row>
    <row r="294" spans="2:15">
      <c r="B294" s="117"/>
      <c r="C294" s="117"/>
      <c r="D294" s="117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</row>
    <row r="295" spans="2:15">
      <c r="B295" s="117"/>
      <c r="C295" s="117"/>
      <c r="D295" s="117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</row>
    <row r="296" spans="2:15">
      <c r="B296" s="117"/>
      <c r="C296" s="117"/>
      <c r="D296" s="117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</row>
    <row r="297" spans="2:15">
      <c r="B297" s="117"/>
      <c r="C297" s="117"/>
      <c r="D297" s="117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</row>
    <row r="298" spans="2:15">
      <c r="B298" s="117"/>
      <c r="C298" s="117"/>
      <c r="D298" s="117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</row>
    <row r="299" spans="2:15">
      <c r="B299" s="117"/>
      <c r="C299" s="117"/>
      <c r="D299" s="117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</row>
    <row r="300" spans="2:15">
      <c r="B300" s="117"/>
      <c r="C300" s="117"/>
      <c r="D300" s="117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43.42578125" style="2" bestFit="1" customWidth="1"/>
    <col min="3" max="3" width="39.85546875" style="2" customWidth="1"/>
    <col min="4" max="4" width="7.140625" style="1" bestFit="1" customWidth="1"/>
    <col min="5" max="5" width="8" style="1" bestFit="1" customWidth="1"/>
    <col min="6" max="6" width="9.7109375" style="1" bestFit="1" customWidth="1"/>
    <col min="7" max="7" width="10.140625" style="1" bestFit="1" customWidth="1"/>
    <col min="8" max="8" width="9.7109375" style="1" bestFit="1" customWidth="1"/>
    <col min="9" max="9" width="10.42578125" style="1" bestFit="1" customWidth="1"/>
    <col min="10" max="10" width="46.7109375" style="1" bestFit="1" customWidth="1"/>
    <col min="11" max="16384" width="9.140625" style="1"/>
  </cols>
  <sheetData>
    <row r="1" spans="2:10">
      <c r="B1" s="46" t="s">
        <v>147</v>
      </c>
      <c r="C1" s="67" t="s" vm="1">
        <v>231</v>
      </c>
    </row>
    <row r="2" spans="2:10">
      <c r="B2" s="46" t="s">
        <v>146</v>
      </c>
      <c r="C2" s="67" t="s">
        <v>232</v>
      </c>
    </row>
    <row r="3" spans="2:10">
      <c r="B3" s="46" t="s">
        <v>148</v>
      </c>
      <c r="C3" s="67" t="s">
        <v>233</v>
      </c>
    </row>
    <row r="4" spans="2:10">
      <c r="B4" s="46" t="s">
        <v>149</v>
      </c>
      <c r="C4" s="67">
        <v>8802</v>
      </c>
    </row>
    <row r="6" spans="2:10" ht="26.25" customHeight="1">
      <c r="B6" s="145" t="s">
        <v>179</v>
      </c>
      <c r="C6" s="146"/>
      <c r="D6" s="146"/>
      <c r="E6" s="146"/>
      <c r="F6" s="146"/>
      <c r="G6" s="146"/>
      <c r="H6" s="146"/>
      <c r="I6" s="146"/>
      <c r="J6" s="147"/>
    </row>
    <row r="7" spans="2:10" s="3" customFormat="1" ht="63">
      <c r="B7" s="47" t="s">
        <v>117</v>
      </c>
      <c r="C7" s="49" t="s">
        <v>57</v>
      </c>
      <c r="D7" s="49" t="s">
        <v>87</v>
      </c>
      <c r="E7" s="49" t="s">
        <v>58</v>
      </c>
      <c r="F7" s="49" t="s">
        <v>104</v>
      </c>
      <c r="G7" s="49" t="s">
        <v>190</v>
      </c>
      <c r="H7" s="49" t="s">
        <v>150</v>
      </c>
      <c r="I7" s="49" t="s">
        <v>151</v>
      </c>
      <c r="J7" s="64" t="s">
        <v>217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211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88" t="s">
        <v>43</v>
      </c>
      <c r="C10" s="94"/>
      <c r="D10" s="88"/>
      <c r="E10" s="106">
        <v>1.012633950048631E-2</v>
      </c>
      <c r="F10" s="73"/>
      <c r="G10" s="83">
        <v>35781.337140000003</v>
      </c>
      <c r="H10" s="84">
        <f>IFERROR(G10/$G$10,0)</f>
        <v>1</v>
      </c>
      <c r="I10" s="84">
        <f>G10/'סכום נכסי הקרן'!$C$42</f>
        <v>7.6602102316531235E-3</v>
      </c>
      <c r="J10" s="73"/>
    </row>
    <row r="11" spans="2:10" ht="22.5" customHeight="1">
      <c r="B11" s="92" t="s">
        <v>204</v>
      </c>
      <c r="C11" s="94"/>
      <c r="D11" s="88"/>
      <c r="E11" s="106">
        <v>1.012633950048631E-2</v>
      </c>
      <c r="F11" s="86"/>
      <c r="G11" s="83">
        <v>35781.337140000003</v>
      </c>
      <c r="H11" s="84">
        <f t="shared" ref="H11:H25" si="0">IFERROR(G11/$G$10,0)</f>
        <v>1</v>
      </c>
      <c r="I11" s="84">
        <f>G11/'סכום נכסי הקרן'!$C$42</f>
        <v>7.6602102316531235E-3</v>
      </c>
      <c r="J11" s="73"/>
    </row>
    <row r="12" spans="2:10">
      <c r="B12" s="89" t="s">
        <v>88</v>
      </c>
      <c r="C12" s="107"/>
      <c r="D12" s="93"/>
      <c r="E12" s="108">
        <v>3.2702377326506368E-2</v>
      </c>
      <c r="F12" s="105"/>
      <c r="G12" s="80">
        <v>11079.743960000002</v>
      </c>
      <c r="H12" s="81">
        <f t="shared" si="0"/>
        <v>0.30965147883235311</v>
      </c>
      <c r="I12" s="81">
        <f>G12/'סכום נכסי הקרן'!$C$42</f>
        <v>2.3719954263981121E-3</v>
      </c>
      <c r="J12" s="71"/>
    </row>
    <row r="13" spans="2:10">
      <c r="B13" s="76" t="s">
        <v>3267</v>
      </c>
      <c r="C13" s="94">
        <v>44926</v>
      </c>
      <c r="D13" s="88" t="s">
        <v>3268</v>
      </c>
      <c r="E13" s="106">
        <v>2.0899999999999998E-2</v>
      </c>
      <c r="F13" s="86" t="s">
        <v>134</v>
      </c>
      <c r="G13" s="83">
        <v>1638.2682299999999</v>
      </c>
      <c r="H13" s="84">
        <f t="shared" si="0"/>
        <v>4.5785550819132964E-2</v>
      </c>
      <c r="I13" s="84">
        <f>G13/'סכום נכסי הקרן'!$C$42</f>
        <v>3.5072694484659641E-4</v>
      </c>
      <c r="J13" s="73" t="s">
        <v>3269</v>
      </c>
    </row>
    <row r="14" spans="2:10">
      <c r="B14" s="76" t="s">
        <v>3270</v>
      </c>
      <c r="C14" s="94">
        <v>44651</v>
      </c>
      <c r="D14" s="88" t="s">
        <v>3271</v>
      </c>
      <c r="E14" s="106">
        <v>0.10539999999999999</v>
      </c>
      <c r="F14" s="86" t="s">
        <v>134</v>
      </c>
      <c r="G14" s="83">
        <v>868.50699999999995</v>
      </c>
      <c r="H14" s="84">
        <f t="shared" si="0"/>
        <v>2.4272625603728344E-2</v>
      </c>
      <c r="I14" s="84">
        <f>G14/'סכום נכסי הקרן'!$C$42</f>
        <v>1.8593341499876544E-4</v>
      </c>
      <c r="J14" s="73" t="s">
        <v>3272</v>
      </c>
    </row>
    <row r="15" spans="2:10">
      <c r="B15" s="76" t="s">
        <v>3273</v>
      </c>
      <c r="C15" s="94">
        <v>44926</v>
      </c>
      <c r="D15" s="88" t="s">
        <v>3271</v>
      </c>
      <c r="E15" s="106">
        <v>9.7999999999999997E-3</v>
      </c>
      <c r="F15" s="86" t="s">
        <v>134</v>
      </c>
      <c r="G15" s="83">
        <v>826.84772999999996</v>
      </c>
      <c r="H15" s="84">
        <f t="shared" si="0"/>
        <v>2.310835189766192E-2</v>
      </c>
      <c r="I15" s="84">
        <f>G15/'סכום נכסי הקרן'!$C$42</f>
        <v>1.770148336431107E-4</v>
      </c>
      <c r="J15" s="73" t="s">
        <v>3274</v>
      </c>
    </row>
    <row r="16" spans="2:10">
      <c r="B16" s="76" t="s">
        <v>3275</v>
      </c>
      <c r="C16" s="94">
        <v>44926</v>
      </c>
      <c r="D16" s="88" t="s">
        <v>3271</v>
      </c>
      <c r="E16" s="106">
        <v>4.6699999999999998E-2</v>
      </c>
      <c r="F16" s="86" t="s">
        <v>134</v>
      </c>
      <c r="G16" s="83">
        <v>4835.7839999999997</v>
      </c>
      <c r="H16" s="84">
        <f t="shared" si="0"/>
        <v>0.13514821933789808</v>
      </c>
      <c r="I16" s="84">
        <f>G16/'סכום נכסי הקרן'!$C$42</f>
        <v>1.0352637725618676E-3</v>
      </c>
      <c r="J16" s="73" t="s">
        <v>3276</v>
      </c>
    </row>
    <row r="17" spans="2:10">
      <c r="B17" s="76" t="s">
        <v>3277</v>
      </c>
      <c r="C17" s="94">
        <v>44834</v>
      </c>
      <c r="D17" s="88" t="s">
        <v>3271</v>
      </c>
      <c r="E17" s="106">
        <v>8.9999999999999998E-4</v>
      </c>
      <c r="F17" s="86" t="s">
        <v>134</v>
      </c>
      <c r="G17" s="83">
        <v>2910.337</v>
      </c>
      <c r="H17" s="84">
        <f t="shared" si="0"/>
        <v>8.1336731173931739E-2</v>
      </c>
      <c r="I17" s="84">
        <f>G17/'סכום נכסי הקרן'!$C$42</f>
        <v>6.230564603477716E-4</v>
      </c>
      <c r="J17" s="73" t="s">
        <v>3278</v>
      </c>
    </row>
    <row r="18" spans="2:10">
      <c r="B18" s="92"/>
      <c r="C18" s="94"/>
      <c r="D18" s="88"/>
      <c r="E18" s="106"/>
      <c r="F18" s="73"/>
      <c r="G18" s="73"/>
      <c r="H18" s="84"/>
      <c r="I18" s="73"/>
      <c r="J18" s="73"/>
    </row>
    <row r="19" spans="2:10">
      <c r="B19" s="89" t="s">
        <v>89</v>
      </c>
      <c r="C19" s="107"/>
      <c r="D19" s="93"/>
      <c r="E19" s="108">
        <v>0</v>
      </c>
      <c r="F19" s="105"/>
      <c r="G19" s="80">
        <v>24701.59318</v>
      </c>
      <c r="H19" s="81">
        <f t="shared" si="0"/>
        <v>0.69034852116764678</v>
      </c>
      <c r="I19" s="81">
        <f>G19/'סכום נכסי הקרן'!$C$42</f>
        <v>5.2882148052550114E-3</v>
      </c>
      <c r="J19" s="71"/>
    </row>
    <row r="20" spans="2:10">
      <c r="B20" s="76" t="s">
        <v>3279</v>
      </c>
      <c r="C20" s="94">
        <v>44834</v>
      </c>
      <c r="D20" s="88" t="s">
        <v>29</v>
      </c>
      <c r="E20" s="106">
        <v>0</v>
      </c>
      <c r="F20" s="86" t="s">
        <v>134</v>
      </c>
      <c r="G20" s="83">
        <v>11565.84448</v>
      </c>
      <c r="H20" s="84">
        <f t="shared" si="0"/>
        <v>0.32323678779098858</v>
      </c>
      <c r="I20" s="84">
        <f>G20/'סכום נכסי הקרן'!$C$42</f>
        <v>2.4760617490832203E-3</v>
      </c>
      <c r="J20" s="73" t="s">
        <v>3280</v>
      </c>
    </row>
    <row r="21" spans="2:10">
      <c r="B21" s="76" t="s">
        <v>3281</v>
      </c>
      <c r="C21" s="94">
        <v>44834</v>
      </c>
      <c r="D21" s="88" t="s">
        <v>29</v>
      </c>
      <c r="E21" s="106">
        <v>0</v>
      </c>
      <c r="F21" s="86" t="s">
        <v>134</v>
      </c>
      <c r="G21" s="83">
        <v>3731.8690000000001</v>
      </c>
      <c r="H21" s="84">
        <f t="shared" si="0"/>
        <v>0.10429652154693064</v>
      </c>
      <c r="I21" s="84">
        <f>G21/'סכום נכסי הקרן'!$C$42</f>
        <v>7.989332814796286E-4</v>
      </c>
      <c r="J21" s="73" t="s">
        <v>3282</v>
      </c>
    </row>
    <row r="22" spans="2:10">
      <c r="B22" s="76" t="s">
        <v>3283</v>
      </c>
      <c r="C22" s="94">
        <v>44377</v>
      </c>
      <c r="D22" s="88" t="s">
        <v>29</v>
      </c>
      <c r="E22" s="106">
        <v>0</v>
      </c>
      <c r="F22" s="86" t="s">
        <v>134</v>
      </c>
      <c r="G22" s="83">
        <v>346.85232999999999</v>
      </c>
      <c r="H22" s="84">
        <f t="shared" si="0"/>
        <v>9.6936659645470123E-3</v>
      </c>
      <c r="I22" s="84">
        <f>G22/'סכום נכסי הקרן'!$C$42</f>
        <v>7.4255519203850675E-5</v>
      </c>
      <c r="J22" s="73" t="s">
        <v>3284</v>
      </c>
    </row>
    <row r="23" spans="2:10">
      <c r="B23" s="76" t="s">
        <v>3285</v>
      </c>
      <c r="C23" s="94">
        <v>44377</v>
      </c>
      <c r="D23" s="88" t="s">
        <v>29</v>
      </c>
      <c r="E23" s="106">
        <v>0</v>
      </c>
      <c r="F23" s="86" t="s">
        <v>134</v>
      </c>
      <c r="G23" s="83">
        <v>477.12137000000001</v>
      </c>
      <c r="H23" s="84">
        <f t="shared" si="0"/>
        <v>1.3334363892919626E-2</v>
      </c>
      <c r="I23" s="84">
        <f>G23/'סכום נכסי הקרן'!$C$42</f>
        <v>1.0214403072512889E-4</v>
      </c>
      <c r="J23" s="73" t="s">
        <v>3284</v>
      </c>
    </row>
    <row r="24" spans="2:10">
      <c r="B24" s="76" t="s">
        <v>3286</v>
      </c>
      <c r="C24" s="94" t="s">
        <v>3299</v>
      </c>
      <c r="D24" s="88" t="s">
        <v>29</v>
      </c>
      <c r="E24" s="106">
        <v>0</v>
      </c>
      <c r="F24" s="86" t="s">
        <v>134</v>
      </c>
      <c r="G24" s="83">
        <v>699.8</v>
      </c>
      <c r="H24" s="84">
        <f t="shared" si="0"/>
        <v>1.9557681627769372E-2</v>
      </c>
      <c r="I24" s="84">
        <f>G24/'סכום נכסי הקרן'!$C$42</f>
        <v>1.4981595291245326E-4</v>
      </c>
      <c r="J24" s="73" t="s">
        <v>3287</v>
      </c>
    </row>
    <row r="25" spans="2:10">
      <c r="B25" s="76" t="s">
        <v>3288</v>
      </c>
      <c r="C25" s="94">
        <v>44977</v>
      </c>
      <c r="D25" s="88" t="s">
        <v>29</v>
      </c>
      <c r="E25" s="106">
        <v>0</v>
      </c>
      <c r="F25" s="86" t="s">
        <v>134</v>
      </c>
      <c r="G25" s="83">
        <v>7880.1059999999998</v>
      </c>
      <c r="H25" s="84">
        <f t="shared" si="0"/>
        <v>0.22022950034449157</v>
      </c>
      <c r="I25" s="84">
        <f>G25/'סכום נכסי הקרן'!$C$42</f>
        <v>1.6870042718507294E-3</v>
      </c>
      <c r="J25" s="73" t="s">
        <v>3289</v>
      </c>
    </row>
    <row r="26" spans="2:10">
      <c r="B26" s="92"/>
      <c r="C26" s="94"/>
      <c r="D26" s="88"/>
      <c r="E26" s="106"/>
      <c r="F26" s="73"/>
      <c r="G26" s="73"/>
      <c r="H26" s="84"/>
      <c r="I26" s="73"/>
      <c r="J26" s="73"/>
    </row>
    <row r="27" spans="2:10">
      <c r="B27" s="88"/>
      <c r="C27" s="94"/>
      <c r="D27" s="88"/>
      <c r="E27" s="106"/>
      <c r="F27" s="88"/>
      <c r="G27" s="88"/>
      <c r="H27" s="88"/>
      <c r="I27" s="88"/>
      <c r="J27" s="88"/>
    </row>
    <row r="28" spans="2:10">
      <c r="B28" s="88"/>
      <c r="C28" s="94"/>
      <c r="D28" s="88"/>
      <c r="E28" s="106"/>
      <c r="F28" s="88"/>
      <c r="G28" s="88"/>
      <c r="H28" s="88"/>
      <c r="I28" s="88"/>
      <c r="J28" s="88"/>
    </row>
    <row r="29" spans="2:10">
      <c r="B29" s="121"/>
      <c r="C29" s="94"/>
      <c r="D29" s="88"/>
      <c r="E29" s="106"/>
      <c r="F29" s="88"/>
      <c r="G29" s="88"/>
      <c r="H29" s="88"/>
      <c r="I29" s="88"/>
      <c r="J29" s="88"/>
    </row>
    <row r="30" spans="2:10">
      <c r="B30" s="121"/>
      <c r="C30" s="94"/>
      <c r="D30" s="88"/>
      <c r="E30" s="106"/>
      <c r="F30" s="88"/>
      <c r="G30" s="88"/>
      <c r="H30" s="88"/>
      <c r="I30" s="88"/>
      <c r="J30" s="88"/>
    </row>
    <row r="31" spans="2:10">
      <c r="B31" s="88"/>
      <c r="C31" s="94"/>
      <c r="D31" s="88"/>
      <c r="E31" s="106"/>
      <c r="F31" s="88"/>
      <c r="G31" s="88"/>
      <c r="H31" s="88"/>
      <c r="I31" s="88"/>
      <c r="J31" s="88"/>
    </row>
    <row r="32" spans="2:10">
      <c r="B32" s="88"/>
      <c r="C32" s="94"/>
      <c r="D32" s="88"/>
      <c r="E32" s="106"/>
      <c r="F32" s="88"/>
      <c r="G32" s="88"/>
      <c r="H32" s="88"/>
      <c r="I32" s="88"/>
      <c r="J32" s="88"/>
    </row>
    <row r="33" spans="2:10">
      <c r="B33" s="88"/>
      <c r="C33" s="94"/>
      <c r="D33" s="88"/>
      <c r="E33" s="106"/>
      <c r="F33" s="88"/>
      <c r="G33" s="88"/>
      <c r="H33" s="88"/>
      <c r="I33" s="88"/>
      <c r="J33" s="88"/>
    </row>
    <row r="34" spans="2:10">
      <c r="B34" s="88"/>
      <c r="C34" s="94"/>
      <c r="D34" s="88"/>
      <c r="E34" s="106"/>
      <c r="F34" s="88"/>
      <c r="G34" s="88"/>
      <c r="H34" s="88"/>
      <c r="I34" s="88"/>
      <c r="J34" s="88"/>
    </row>
    <row r="35" spans="2:10">
      <c r="B35" s="88"/>
      <c r="C35" s="94"/>
      <c r="D35" s="88"/>
      <c r="E35" s="106"/>
      <c r="F35" s="88"/>
      <c r="G35" s="88"/>
      <c r="H35" s="88"/>
      <c r="I35" s="88"/>
      <c r="J35" s="88"/>
    </row>
    <row r="36" spans="2:10">
      <c r="B36" s="88"/>
      <c r="C36" s="94"/>
      <c r="D36" s="88"/>
      <c r="E36" s="106"/>
      <c r="F36" s="88"/>
      <c r="G36" s="88"/>
      <c r="H36" s="88"/>
      <c r="I36" s="88"/>
      <c r="J36" s="88"/>
    </row>
    <row r="37" spans="2:10">
      <c r="B37" s="88"/>
      <c r="C37" s="94"/>
      <c r="D37" s="88"/>
      <c r="E37" s="106"/>
      <c r="F37" s="88"/>
      <c r="G37" s="88"/>
      <c r="H37" s="88"/>
      <c r="I37" s="88"/>
      <c r="J37" s="88"/>
    </row>
    <row r="38" spans="2:10">
      <c r="B38" s="88"/>
      <c r="C38" s="94"/>
      <c r="D38" s="88"/>
      <c r="E38" s="106"/>
      <c r="F38" s="88"/>
      <c r="G38" s="88"/>
      <c r="H38" s="88"/>
      <c r="I38" s="88"/>
      <c r="J38" s="88"/>
    </row>
    <row r="39" spans="2:10">
      <c r="B39" s="88"/>
      <c r="C39" s="94"/>
      <c r="D39" s="88"/>
      <c r="E39" s="106"/>
      <c r="F39" s="88"/>
      <c r="G39" s="88"/>
      <c r="H39" s="88"/>
      <c r="I39" s="88"/>
      <c r="J39" s="88"/>
    </row>
    <row r="40" spans="2:10">
      <c r="B40" s="88"/>
      <c r="C40" s="94"/>
      <c r="D40" s="88"/>
      <c r="E40" s="106"/>
      <c r="F40" s="88"/>
      <c r="G40" s="88"/>
      <c r="H40" s="88"/>
      <c r="I40" s="88"/>
      <c r="J40" s="88"/>
    </row>
    <row r="41" spans="2:10">
      <c r="B41" s="88"/>
      <c r="C41" s="94"/>
      <c r="D41" s="88"/>
      <c r="E41" s="106"/>
      <c r="F41" s="88"/>
      <c r="G41" s="88"/>
      <c r="H41" s="88"/>
      <c r="I41" s="88"/>
      <c r="J41" s="88"/>
    </row>
    <row r="42" spans="2:10">
      <c r="B42" s="88"/>
      <c r="C42" s="94"/>
      <c r="D42" s="88"/>
      <c r="E42" s="106"/>
      <c r="F42" s="88"/>
      <c r="G42" s="88"/>
      <c r="H42" s="88"/>
      <c r="I42" s="88"/>
      <c r="J42" s="88"/>
    </row>
    <row r="43" spans="2:10">
      <c r="B43" s="88"/>
      <c r="C43" s="94"/>
      <c r="D43" s="88"/>
      <c r="E43" s="106"/>
      <c r="F43" s="88"/>
      <c r="G43" s="88"/>
      <c r="H43" s="88"/>
      <c r="I43" s="88"/>
      <c r="J43" s="88"/>
    </row>
    <row r="44" spans="2:10">
      <c r="B44" s="88"/>
      <c r="C44" s="94"/>
      <c r="D44" s="88"/>
      <c r="E44" s="106"/>
      <c r="F44" s="88"/>
      <c r="G44" s="88"/>
      <c r="H44" s="88"/>
      <c r="I44" s="88"/>
      <c r="J44" s="88"/>
    </row>
    <row r="45" spans="2:10">
      <c r="B45" s="88"/>
      <c r="C45" s="94"/>
      <c r="D45" s="88"/>
      <c r="E45" s="106"/>
      <c r="F45" s="88"/>
      <c r="G45" s="88"/>
      <c r="H45" s="88"/>
      <c r="I45" s="88"/>
      <c r="J45" s="88"/>
    </row>
    <row r="46" spans="2:10">
      <c r="B46" s="88"/>
      <c r="C46" s="94"/>
      <c r="D46" s="88"/>
      <c r="E46" s="106"/>
      <c r="F46" s="88"/>
      <c r="G46" s="88"/>
      <c r="H46" s="88"/>
      <c r="I46" s="88"/>
      <c r="J46" s="88"/>
    </row>
    <row r="47" spans="2:10">
      <c r="B47" s="88"/>
      <c r="C47" s="94"/>
      <c r="D47" s="88"/>
      <c r="E47" s="106"/>
      <c r="F47" s="88"/>
      <c r="G47" s="88"/>
      <c r="H47" s="88"/>
      <c r="I47" s="88"/>
      <c r="J47" s="88"/>
    </row>
    <row r="48" spans="2:10">
      <c r="B48" s="88"/>
      <c r="C48" s="94"/>
      <c r="D48" s="88"/>
      <c r="E48" s="106"/>
      <c r="F48" s="88"/>
      <c r="G48" s="88"/>
      <c r="H48" s="88"/>
      <c r="I48" s="88"/>
      <c r="J48" s="88"/>
    </row>
    <row r="49" spans="2:10">
      <c r="B49" s="88"/>
      <c r="C49" s="94"/>
      <c r="D49" s="88"/>
      <c r="E49" s="106"/>
      <c r="F49" s="88"/>
      <c r="G49" s="88"/>
      <c r="H49" s="88"/>
      <c r="I49" s="88"/>
      <c r="J49" s="88"/>
    </row>
    <row r="50" spans="2:10">
      <c r="B50" s="88"/>
      <c r="C50" s="94"/>
      <c r="D50" s="88"/>
      <c r="E50" s="106"/>
      <c r="F50" s="88"/>
      <c r="G50" s="88"/>
      <c r="H50" s="88"/>
      <c r="I50" s="88"/>
      <c r="J50" s="88"/>
    </row>
    <row r="51" spans="2:10">
      <c r="B51" s="88"/>
      <c r="C51" s="94"/>
      <c r="D51" s="88"/>
      <c r="E51" s="106"/>
      <c r="F51" s="88"/>
      <c r="G51" s="88"/>
      <c r="H51" s="88"/>
      <c r="I51" s="88"/>
      <c r="J51" s="88"/>
    </row>
    <row r="52" spans="2:10">
      <c r="B52" s="88"/>
      <c r="C52" s="94"/>
      <c r="D52" s="88"/>
      <c r="E52" s="106"/>
      <c r="F52" s="88"/>
      <c r="G52" s="88"/>
      <c r="H52" s="88"/>
      <c r="I52" s="88"/>
      <c r="J52" s="88"/>
    </row>
    <row r="53" spans="2:10">
      <c r="B53" s="88"/>
      <c r="C53" s="94"/>
      <c r="D53" s="88"/>
      <c r="E53" s="106"/>
      <c r="F53" s="88"/>
      <c r="G53" s="88"/>
      <c r="H53" s="88"/>
      <c r="I53" s="88"/>
      <c r="J53" s="88"/>
    </row>
    <row r="54" spans="2:10">
      <c r="B54" s="88"/>
      <c r="C54" s="94"/>
      <c r="D54" s="88"/>
      <c r="E54" s="106"/>
      <c r="F54" s="88"/>
      <c r="G54" s="88"/>
      <c r="H54" s="88"/>
      <c r="I54" s="88"/>
      <c r="J54" s="88"/>
    </row>
    <row r="55" spans="2:10">
      <c r="B55" s="88"/>
      <c r="C55" s="94"/>
      <c r="D55" s="88"/>
      <c r="E55" s="106"/>
      <c r="F55" s="88"/>
      <c r="G55" s="88"/>
      <c r="H55" s="88"/>
      <c r="I55" s="88"/>
      <c r="J55" s="88"/>
    </row>
    <row r="56" spans="2:10">
      <c r="B56" s="88"/>
      <c r="C56" s="94"/>
      <c r="D56" s="88"/>
      <c r="E56" s="106"/>
      <c r="F56" s="88"/>
      <c r="G56" s="88"/>
      <c r="H56" s="88"/>
      <c r="I56" s="88"/>
      <c r="J56" s="88"/>
    </row>
    <row r="57" spans="2:10">
      <c r="B57" s="88"/>
      <c r="C57" s="94"/>
      <c r="D57" s="88"/>
      <c r="E57" s="106"/>
      <c r="F57" s="88"/>
      <c r="G57" s="88"/>
      <c r="H57" s="88"/>
      <c r="I57" s="88"/>
      <c r="J57" s="88"/>
    </row>
    <row r="58" spans="2:10">
      <c r="B58" s="88"/>
      <c r="C58" s="94"/>
      <c r="D58" s="88"/>
      <c r="E58" s="106"/>
      <c r="F58" s="88"/>
      <c r="G58" s="88"/>
      <c r="H58" s="88"/>
      <c r="I58" s="88"/>
      <c r="J58" s="88"/>
    </row>
    <row r="59" spans="2:10">
      <c r="B59" s="88"/>
      <c r="C59" s="94"/>
      <c r="D59" s="88"/>
      <c r="E59" s="106"/>
      <c r="F59" s="88"/>
      <c r="G59" s="88"/>
      <c r="H59" s="88"/>
      <c r="I59" s="88"/>
      <c r="J59" s="88"/>
    </row>
    <row r="60" spans="2:10">
      <c r="B60" s="88"/>
      <c r="C60" s="94"/>
      <c r="D60" s="88"/>
      <c r="E60" s="106"/>
      <c r="F60" s="88"/>
      <c r="G60" s="88"/>
      <c r="H60" s="88"/>
      <c r="I60" s="88"/>
      <c r="J60" s="88"/>
    </row>
    <row r="61" spans="2:10">
      <c r="B61" s="88"/>
      <c r="C61" s="94"/>
      <c r="D61" s="88"/>
      <c r="E61" s="106"/>
      <c r="F61" s="88"/>
      <c r="G61" s="88"/>
      <c r="H61" s="88"/>
      <c r="I61" s="88"/>
      <c r="J61" s="88"/>
    </row>
    <row r="62" spans="2:10">
      <c r="B62" s="88"/>
      <c r="C62" s="94"/>
      <c r="D62" s="88"/>
      <c r="E62" s="106"/>
      <c r="F62" s="88"/>
      <c r="G62" s="88"/>
      <c r="H62" s="88"/>
      <c r="I62" s="88"/>
      <c r="J62" s="88"/>
    </row>
    <row r="63" spans="2:10">
      <c r="B63" s="88"/>
      <c r="C63" s="94"/>
      <c r="D63" s="88"/>
      <c r="E63" s="106"/>
      <c r="F63" s="88"/>
      <c r="G63" s="88"/>
      <c r="H63" s="88"/>
      <c r="I63" s="88"/>
      <c r="J63" s="88"/>
    </row>
    <row r="64" spans="2:10">
      <c r="B64" s="88"/>
      <c r="C64" s="94"/>
      <c r="D64" s="88"/>
      <c r="E64" s="106"/>
      <c r="F64" s="88"/>
      <c r="G64" s="88"/>
      <c r="H64" s="88"/>
      <c r="I64" s="88"/>
      <c r="J64" s="88"/>
    </row>
    <row r="65" spans="2:10">
      <c r="B65" s="88"/>
      <c r="C65" s="94"/>
      <c r="D65" s="88"/>
      <c r="E65" s="106"/>
      <c r="F65" s="88"/>
      <c r="G65" s="88"/>
      <c r="H65" s="88"/>
      <c r="I65" s="88"/>
      <c r="J65" s="88"/>
    </row>
    <row r="66" spans="2:10">
      <c r="B66" s="88"/>
      <c r="C66" s="94"/>
      <c r="D66" s="88"/>
      <c r="E66" s="106"/>
      <c r="F66" s="88"/>
      <c r="G66" s="88"/>
      <c r="H66" s="88"/>
      <c r="I66" s="88"/>
      <c r="J66" s="88"/>
    </row>
    <row r="67" spans="2:10">
      <c r="B67" s="88"/>
      <c r="C67" s="94"/>
      <c r="D67" s="88"/>
      <c r="E67" s="106"/>
      <c r="F67" s="88"/>
      <c r="G67" s="88"/>
      <c r="H67" s="88"/>
      <c r="I67" s="88"/>
      <c r="J67" s="88"/>
    </row>
    <row r="68" spans="2:10">
      <c r="B68" s="88"/>
      <c r="C68" s="94"/>
      <c r="D68" s="88"/>
      <c r="E68" s="106"/>
      <c r="F68" s="88"/>
      <c r="G68" s="88"/>
      <c r="H68" s="88"/>
      <c r="I68" s="88"/>
      <c r="J68" s="88"/>
    </row>
    <row r="69" spans="2:10">
      <c r="B69" s="88"/>
      <c r="C69" s="94"/>
      <c r="D69" s="88"/>
      <c r="E69" s="106"/>
      <c r="F69" s="88"/>
      <c r="G69" s="88"/>
      <c r="H69" s="88"/>
      <c r="I69" s="88"/>
      <c r="J69" s="88"/>
    </row>
    <row r="70" spans="2:10">
      <c r="B70" s="88"/>
      <c r="C70" s="94"/>
      <c r="D70" s="88"/>
      <c r="E70" s="106"/>
      <c r="F70" s="88"/>
      <c r="G70" s="88"/>
      <c r="H70" s="88"/>
      <c r="I70" s="88"/>
      <c r="J70" s="88"/>
    </row>
    <row r="71" spans="2:10">
      <c r="B71" s="88"/>
      <c r="C71" s="94"/>
      <c r="D71" s="88"/>
      <c r="E71" s="106"/>
      <c r="F71" s="88"/>
      <c r="G71" s="88"/>
      <c r="H71" s="88"/>
      <c r="I71" s="88"/>
      <c r="J71" s="88"/>
    </row>
    <row r="72" spans="2:10">
      <c r="B72" s="88"/>
      <c r="C72" s="94"/>
      <c r="D72" s="88"/>
      <c r="E72" s="106"/>
      <c r="F72" s="88"/>
      <c r="G72" s="88"/>
      <c r="H72" s="88"/>
      <c r="I72" s="88"/>
      <c r="J72" s="88"/>
    </row>
    <row r="73" spans="2:10">
      <c r="B73" s="88"/>
      <c r="C73" s="94"/>
      <c r="D73" s="88"/>
      <c r="E73" s="106"/>
      <c r="F73" s="88"/>
      <c r="G73" s="88"/>
      <c r="H73" s="88"/>
      <c r="I73" s="88"/>
      <c r="J73" s="88"/>
    </row>
    <row r="74" spans="2:10">
      <c r="B74" s="88"/>
      <c r="C74" s="94"/>
      <c r="D74" s="88"/>
      <c r="E74" s="106"/>
      <c r="F74" s="88"/>
      <c r="G74" s="88"/>
      <c r="H74" s="88"/>
      <c r="I74" s="88"/>
      <c r="J74" s="88"/>
    </row>
    <row r="75" spans="2:10">
      <c r="B75" s="88"/>
      <c r="C75" s="94"/>
      <c r="D75" s="88"/>
      <c r="E75" s="106"/>
      <c r="F75" s="88"/>
      <c r="G75" s="88"/>
      <c r="H75" s="88"/>
      <c r="I75" s="88"/>
      <c r="J75" s="88"/>
    </row>
    <row r="76" spans="2:10">
      <c r="B76" s="88"/>
      <c r="C76" s="94"/>
      <c r="D76" s="88"/>
      <c r="E76" s="106"/>
      <c r="F76" s="88"/>
      <c r="G76" s="88"/>
      <c r="H76" s="88"/>
      <c r="I76" s="88"/>
      <c r="J76" s="88"/>
    </row>
    <row r="77" spans="2:10">
      <c r="B77" s="88"/>
      <c r="C77" s="94"/>
      <c r="D77" s="88"/>
      <c r="E77" s="106"/>
      <c r="F77" s="88"/>
      <c r="G77" s="88"/>
      <c r="H77" s="88"/>
      <c r="I77" s="88"/>
      <c r="J77" s="88"/>
    </row>
    <row r="78" spans="2:10">
      <c r="B78" s="88"/>
      <c r="C78" s="94"/>
      <c r="D78" s="88"/>
      <c r="E78" s="106"/>
      <c r="F78" s="88"/>
      <c r="G78" s="88"/>
      <c r="H78" s="88"/>
      <c r="I78" s="88"/>
      <c r="J78" s="88"/>
    </row>
    <row r="79" spans="2:10">
      <c r="B79" s="88"/>
      <c r="C79" s="94"/>
      <c r="D79" s="88"/>
      <c r="E79" s="106"/>
      <c r="F79" s="88"/>
      <c r="G79" s="88"/>
      <c r="H79" s="88"/>
      <c r="I79" s="88"/>
      <c r="J79" s="88"/>
    </row>
    <row r="80" spans="2:10">
      <c r="B80" s="88"/>
      <c r="C80" s="94"/>
      <c r="D80" s="88"/>
      <c r="E80" s="106"/>
      <c r="F80" s="88"/>
      <c r="G80" s="88"/>
      <c r="H80" s="88"/>
      <c r="I80" s="88"/>
      <c r="J80" s="88"/>
    </row>
    <row r="81" spans="2:10">
      <c r="B81" s="88"/>
      <c r="C81" s="94"/>
      <c r="D81" s="88"/>
      <c r="E81" s="106"/>
      <c r="F81" s="88"/>
      <c r="G81" s="88"/>
      <c r="H81" s="88"/>
      <c r="I81" s="88"/>
      <c r="J81" s="88"/>
    </row>
    <row r="82" spans="2:10">
      <c r="B82" s="88"/>
      <c r="C82" s="94"/>
      <c r="D82" s="88"/>
      <c r="E82" s="106"/>
      <c r="F82" s="88"/>
      <c r="G82" s="88"/>
      <c r="H82" s="88"/>
      <c r="I82" s="88"/>
      <c r="J82" s="88"/>
    </row>
    <row r="83" spans="2:10">
      <c r="B83" s="88"/>
      <c r="C83" s="94"/>
      <c r="D83" s="88"/>
      <c r="E83" s="106"/>
      <c r="F83" s="88"/>
      <c r="G83" s="88"/>
      <c r="H83" s="88"/>
      <c r="I83" s="88"/>
      <c r="J83" s="88"/>
    </row>
    <row r="84" spans="2:10">
      <c r="B84" s="88"/>
      <c r="C84" s="94"/>
      <c r="D84" s="88"/>
      <c r="E84" s="106"/>
      <c r="F84" s="88"/>
      <c r="G84" s="88"/>
      <c r="H84" s="88"/>
      <c r="I84" s="88"/>
      <c r="J84" s="88"/>
    </row>
    <row r="85" spans="2:10">
      <c r="B85" s="88"/>
      <c r="C85" s="94"/>
      <c r="D85" s="88"/>
      <c r="E85" s="106"/>
      <c r="F85" s="88"/>
      <c r="G85" s="88"/>
      <c r="H85" s="88"/>
      <c r="I85" s="88"/>
      <c r="J85" s="88"/>
    </row>
    <row r="86" spans="2:10">
      <c r="B86" s="88"/>
      <c r="C86" s="94"/>
      <c r="D86" s="88"/>
      <c r="E86" s="106"/>
      <c r="F86" s="88"/>
      <c r="G86" s="88"/>
      <c r="H86" s="88"/>
      <c r="I86" s="88"/>
      <c r="J86" s="88"/>
    </row>
    <row r="87" spans="2:10">
      <c r="B87" s="88"/>
      <c r="C87" s="94"/>
      <c r="D87" s="88"/>
      <c r="E87" s="106"/>
      <c r="F87" s="88"/>
      <c r="G87" s="88"/>
      <c r="H87" s="88"/>
      <c r="I87" s="88"/>
      <c r="J87" s="88"/>
    </row>
    <row r="88" spans="2:10">
      <c r="B88" s="88"/>
      <c r="C88" s="94"/>
      <c r="D88" s="88"/>
      <c r="E88" s="106"/>
      <c r="F88" s="88"/>
      <c r="G88" s="88"/>
      <c r="H88" s="88"/>
      <c r="I88" s="88"/>
      <c r="J88" s="88"/>
    </row>
    <row r="89" spans="2:10">
      <c r="B89" s="88"/>
      <c r="C89" s="94"/>
      <c r="D89" s="88"/>
      <c r="E89" s="106"/>
      <c r="F89" s="88"/>
      <c r="G89" s="88"/>
      <c r="H89" s="88"/>
      <c r="I89" s="88"/>
      <c r="J89" s="88"/>
    </row>
    <row r="90" spans="2:10">
      <c r="B90" s="88"/>
      <c r="C90" s="94"/>
      <c r="D90" s="88"/>
      <c r="E90" s="106"/>
      <c r="F90" s="88"/>
      <c r="G90" s="88"/>
      <c r="H90" s="88"/>
      <c r="I90" s="88"/>
      <c r="J90" s="88"/>
    </row>
    <row r="91" spans="2:10">
      <c r="B91" s="88"/>
      <c r="C91" s="94"/>
      <c r="D91" s="88"/>
      <c r="E91" s="106"/>
      <c r="F91" s="88"/>
      <c r="G91" s="88"/>
      <c r="H91" s="88"/>
      <c r="I91" s="88"/>
      <c r="J91" s="88"/>
    </row>
    <row r="92" spans="2:10">
      <c r="B92" s="88"/>
      <c r="C92" s="94"/>
      <c r="D92" s="88"/>
      <c r="E92" s="106"/>
      <c r="F92" s="88"/>
      <c r="G92" s="88"/>
      <c r="H92" s="88"/>
      <c r="I92" s="88"/>
      <c r="J92" s="88"/>
    </row>
    <row r="93" spans="2:10">
      <c r="B93" s="88"/>
      <c r="C93" s="94"/>
      <c r="D93" s="88"/>
      <c r="E93" s="106"/>
      <c r="F93" s="88"/>
      <c r="G93" s="88"/>
      <c r="H93" s="88"/>
      <c r="I93" s="88"/>
      <c r="J93" s="88"/>
    </row>
    <row r="94" spans="2:10">
      <c r="B94" s="88"/>
      <c r="C94" s="94"/>
      <c r="D94" s="88"/>
      <c r="E94" s="106"/>
      <c r="F94" s="88"/>
      <c r="G94" s="88"/>
      <c r="H94" s="88"/>
      <c r="I94" s="88"/>
      <c r="J94" s="88"/>
    </row>
    <row r="95" spans="2:10">
      <c r="B95" s="88"/>
      <c r="C95" s="94"/>
      <c r="D95" s="88"/>
      <c r="E95" s="106"/>
      <c r="F95" s="88"/>
      <c r="G95" s="88"/>
      <c r="H95" s="88"/>
      <c r="I95" s="88"/>
      <c r="J95" s="88"/>
    </row>
    <row r="96" spans="2:10">
      <c r="B96" s="88"/>
      <c r="C96" s="94"/>
      <c r="D96" s="88"/>
      <c r="E96" s="106"/>
      <c r="F96" s="88"/>
      <c r="G96" s="88"/>
      <c r="H96" s="88"/>
      <c r="I96" s="88"/>
      <c r="J96" s="88"/>
    </row>
    <row r="97" spans="2:10">
      <c r="B97" s="88"/>
      <c r="C97" s="94"/>
      <c r="D97" s="88"/>
      <c r="E97" s="106"/>
      <c r="F97" s="88"/>
      <c r="G97" s="88"/>
      <c r="H97" s="88"/>
      <c r="I97" s="88"/>
      <c r="J97" s="88"/>
    </row>
    <row r="98" spans="2:10">
      <c r="B98" s="88"/>
      <c r="C98" s="94"/>
      <c r="D98" s="88"/>
      <c r="E98" s="106"/>
      <c r="F98" s="88"/>
      <c r="G98" s="88"/>
      <c r="H98" s="88"/>
      <c r="I98" s="88"/>
      <c r="J98" s="88"/>
    </row>
    <row r="99" spans="2:10">
      <c r="B99" s="88"/>
      <c r="C99" s="94"/>
      <c r="D99" s="88"/>
      <c r="E99" s="106"/>
      <c r="F99" s="88"/>
      <c r="G99" s="88"/>
      <c r="H99" s="88"/>
      <c r="I99" s="88"/>
      <c r="J99" s="88"/>
    </row>
    <row r="100" spans="2:10">
      <c r="B100" s="88"/>
      <c r="C100" s="94"/>
      <c r="D100" s="88"/>
      <c r="E100" s="106"/>
      <c r="F100" s="88"/>
      <c r="G100" s="88"/>
      <c r="H100" s="88"/>
      <c r="I100" s="88"/>
      <c r="J100" s="88"/>
    </row>
    <row r="101" spans="2:10">
      <c r="B101" s="88"/>
      <c r="C101" s="88"/>
      <c r="D101" s="88"/>
      <c r="E101" s="88"/>
      <c r="F101" s="88"/>
      <c r="G101" s="88"/>
      <c r="H101" s="88"/>
      <c r="I101" s="88"/>
      <c r="J101" s="88"/>
    </row>
    <row r="102" spans="2:10">
      <c r="B102" s="88"/>
      <c r="C102" s="88"/>
      <c r="D102" s="88"/>
      <c r="E102" s="88"/>
      <c r="F102" s="88"/>
      <c r="G102" s="88"/>
      <c r="H102" s="88"/>
      <c r="I102" s="88"/>
      <c r="J102" s="88"/>
    </row>
    <row r="103" spans="2:10">
      <c r="B103" s="88"/>
      <c r="C103" s="88"/>
      <c r="D103" s="88"/>
      <c r="E103" s="88"/>
      <c r="F103" s="88"/>
      <c r="G103" s="88"/>
      <c r="H103" s="88"/>
      <c r="I103" s="88"/>
      <c r="J103" s="88"/>
    </row>
    <row r="104" spans="2:10">
      <c r="B104" s="88"/>
      <c r="C104" s="88"/>
      <c r="D104" s="88"/>
      <c r="E104" s="88"/>
      <c r="F104" s="88"/>
      <c r="G104" s="88"/>
      <c r="H104" s="88"/>
      <c r="I104" s="88"/>
      <c r="J104" s="88"/>
    </row>
    <row r="105" spans="2:10">
      <c r="B105" s="88"/>
      <c r="C105" s="88"/>
      <c r="D105" s="88"/>
      <c r="E105" s="88"/>
      <c r="F105" s="88"/>
      <c r="G105" s="88"/>
      <c r="H105" s="88"/>
      <c r="I105" s="88"/>
      <c r="J105" s="88"/>
    </row>
    <row r="106" spans="2:10">
      <c r="B106" s="88"/>
      <c r="C106" s="88"/>
      <c r="D106" s="88"/>
      <c r="E106" s="88"/>
      <c r="F106" s="88"/>
      <c r="G106" s="88"/>
      <c r="H106" s="88"/>
      <c r="I106" s="88"/>
      <c r="J106" s="88"/>
    </row>
    <row r="107" spans="2:10">
      <c r="B107" s="88"/>
      <c r="C107" s="88"/>
      <c r="D107" s="88"/>
      <c r="E107" s="88"/>
      <c r="F107" s="88"/>
      <c r="G107" s="88"/>
      <c r="H107" s="88"/>
      <c r="I107" s="88"/>
      <c r="J107" s="88"/>
    </row>
    <row r="108" spans="2:10">
      <c r="B108" s="88"/>
      <c r="C108" s="88"/>
      <c r="D108" s="88"/>
      <c r="E108" s="88"/>
      <c r="F108" s="88"/>
      <c r="G108" s="88"/>
      <c r="H108" s="88"/>
      <c r="I108" s="88"/>
      <c r="J108" s="88"/>
    </row>
    <row r="109" spans="2:10">
      <c r="B109" s="88"/>
      <c r="C109" s="88"/>
      <c r="D109" s="88"/>
      <c r="E109" s="88"/>
      <c r="F109" s="88"/>
      <c r="G109" s="88"/>
      <c r="H109" s="88"/>
      <c r="I109" s="88"/>
      <c r="J109" s="88"/>
    </row>
    <row r="110" spans="2:10">
      <c r="B110" s="88"/>
      <c r="C110" s="88"/>
      <c r="D110" s="88"/>
      <c r="E110" s="88"/>
      <c r="F110" s="88"/>
      <c r="G110" s="88"/>
      <c r="H110" s="88"/>
      <c r="I110" s="88"/>
      <c r="J110" s="88"/>
    </row>
    <row r="111" spans="2:10">
      <c r="B111" s="88"/>
      <c r="C111" s="88"/>
      <c r="D111" s="88"/>
      <c r="E111" s="88"/>
      <c r="F111" s="88"/>
      <c r="G111" s="88"/>
      <c r="H111" s="88"/>
      <c r="I111" s="88"/>
      <c r="J111" s="88"/>
    </row>
    <row r="112" spans="2:10">
      <c r="B112" s="88"/>
      <c r="C112" s="88"/>
      <c r="D112" s="88"/>
      <c r="E112" s="88"/>
      <c r="F112" s="88"/>
      <c r="G112" s="88"/>
      <c r="H112" s="88"/>
      <c r="I112" s="88"/>
      <c r="J112" s="88"/>
    </row>
    <row r="113" spans="2:10">
      <c r="B113" s="88"/>
      <c r="C113" s="88"/>
      <c r="D113" s="88"/>
      <c r="E113" s="88"/>
      <c r="F113" s="88"/>
      <c r="G113" s="88"/>
      <c r="H113" s="88"/>
      <c r="I113" s="88"/>
      <c r="J113" s="88"/>
    </row>
    <row r="114" spans="2:10">
      <c r="B114" s="88"/>
      <c r="C114" s="88"/>
      <c r="D114" s="88"/>
      <c r="E114" s="88"/>
      <c r="F114" s="88"/>
      <c r="G114" s="88"/>
      <c r="H114" s="88"/>
      <c r="I114" s="88"/>
      <c r="J114" s="88"/>
    </row>
    <row r="115" spans="2:10">
      <c r="B115" s="88"/>
      <c r="C115" s="88"/>
      <c r="D115" s="88"/>
      <c r="E115" s="88"/>
      <c r="F115" s="88"/>
      <c r="G115" s="88"/>
      <c r="H115" s="88"/>
      <c r="I115" s="88"/>
      <c r="J115" s="88"/>
    </row>
    <row r="116" spans="2:10">
      <c r="B116" s="88"/>
      <c r="C116" s="88"/>
      <c r="D116" s="88"/>
      <c r="E116" s="88"/>
      <c r="F116" s="88"/>
      <c r="G116" s="88"/>
      <c r="H116" s="88"/>
      <c r="I116" s="88"/>
      <c r="J116" s="88"/>
    </row>
    <row r="117" spans="2:10">
      <c r="B117" s="88"/>
      <c r="C117" s="88"/>
      <c r="D117" s="88"/>
      <c r="E117" s="88"/>
      <c r="F117" s="88"/>
      <c r="G117" s="88"/>
      <c r="H117" s="88"/>
      <c r="I117" s="88"/>
      <c r="J117" s="88"/>
    </row>
    <row r="118" spans="2:10">
      <c r="B118" s="88"/>
      <c r="C118" s="88"/>
      <c r="D118" s="88"/>
      <c r="E118" s="88"/>
      <c r="F118" s="88"/>
      <c r="G118" s="88"/>
      <c r="H118" s="88"/>
      <c r="I118" s="88"/>
      <c r="J118" s="88"/>
    </row>
    <row r="119" spans="2:10">
      <c r="B119" s="88"/>
      <c r="C119" s="88"/>
      <c r="D119" s="88"/>
      <c r="E119" s="88"/>
      <c r="F119" s="88"/>
      <c r="G119" s="88"/>
      <c r="H119" s="88"/>
      <c r="I119" s="88"/>
      <c r="J119" s="88"/>
    </row>
    <row r="120" spans="2:10">
      <c r="B120" s="88"/>
      <c r="C120" s="88"/>
      <c r="D120" s="88"/>
      <c r="E120" s="88"/>
      <c r="F120" s="88"/>
      <c r="G120" s="88"/>
      <c r="H120" s="88"/>
      <c r="I120" s="88"/>
      <c r="J120" s="88"/>
    </row>
    <row r="121" spans="2:10">
      <c r="B121" s="88"/>
      <c r="C121" s="88"/>
      <c r="D121" s="88"/>
      <c r="E121" s="88"/>
      <c r="F121" s="88"/>
      <c r="G121" s="88"/>
      <c r="H121" s="88"/>
      <c r="I121" s="88"/>
      <c r="J121" s="88"/>
    </row>
    <row r="122" spans="2:10">
      <c r="B122" s="88"/>
      <c r="C122" s="88"/>
      <c r="D122" s="88"/>
      <c r="E122" s="88"/>
      <c r="F122" s="88"/>
      <c r="G122" s="88"/>
      <c r="H122" s="88"/>
      <c r="I122" s="88"/>
      <c r="J122" s="88"/>
    </row>
    <row r="123" spans="2:10">
      <c r="B123" s="88"/>
      <c r="C123" s="88"/>
      <c r="D123" s="88"/>
      <c r="E123" s="88"/>
      <c r="F123" s="88"/>
      <c r="G123" s="88"/>
      <c r="H123" s="88"/>
      <c r="I123" s="88"/>
      <c r="J123" s="88"/>
    </row>
    <row r="124" spans="2:10">
      <c r="B124" s="88"/>
      <c r="C124" s="88"/>
      <c r="D124" s="88"/>
      <c r="E124" s="88"/>
      <c r="F124" s="88"/>
      <c r="G124" s="88"/>
      <c r="H124" s="88"/>
      <c r="I124" s="88"/>
      <c r="J124" s="88"/>
    </row>
    <row r="125" spans="2:10">
      <c r="B125" s="88"/>
      <c r="C125" s="88"/>
      <c r="D125" s="88"/>
      <c r="E125" s="88"/>
      <c r="F125" s="88"/>
      <c r="G125" s="88"/>
      <c r="H125" s="88"/>
      <c r="I125" s="88"/>
      <c r="J125" s="88"/>
    </row>
    <row r="126" spans="2:10">
      <c r="B126" s="117"/>
      <c r="C126" s="117"/>
      <c r="D126" s="118"/>
      <c r="E126" s="118"/>
      <c r="F126" s="128"/>
      <c r="G126" s="128"/>
      <c r="H126" s="128"/>
      <c r="I126" s="128"/>
      <c r="J126" s="118"/>
    </row>
    <row r="127" spans="2:10">
      <c r="B127" s="117"/>
      <c r="C127" s="117"/>
      <c r="D127" s="118"/>
      <c r="E127" s="118"/>
      <c r="F127" s="128"/>
      <c r="G127" s="128"/>
      <c r="H127" s="128"/>
      <c r="I127" s="128"/>
      <c r="J127" s="118"/>
    </row>
    <row r="128" spans="2:10">
      <c r="B128" s="117"/>
      <c r="C128" s="117"/>
      <c r="D128" s="118"/>
      <c r="E128" s="118"/>
      <c r="F128" s="128"/>
      <c r="G128" s="128"/>
      <c r="H128" s="128"/>
      <c r="I128" s="128"/>
      <c r="J128" s="118"/>
    </row>
    <row r="129" spans="2:10">
      <c r="B129" s="117"/>
      <c r="C129" s="117"/>
      <c r="D129" s="118"/>
      <c r="E129" s="118"/>
      <c r="F129" s="128"/>
      <c r="G129" s="128"/>
      <c r="H129" s="128"/>
      <c r="I129" s="128"/>
      <c r="J129" s="118"/>
    </row>
    <row r="130" spans="2:10">
      <c r="B130" s="117"/>
      <c r="C130" s="117"/>
      <c r="D130" s="118"/>
      <c r="E130" s="118"/>
      <c r="F130" s="128"/>
      <c r="G130" s="128"/>
      <c r="H130" s="128"/>
      <c r="I130" s="128"/>
      <c r="J130" s="118"/>
    </row>
    <row r="131" spans="2:10">
      <c r="B131" s="117"/>
      <c r="C131" s="117"/>
      <c r="D131" s="118"/>
      <c r="E131" s="118"/>
      <c r="F131" s="128"/>
      <c r="G131" s="128"/>
      <c r="H131" s="128"/>
      <c r="I131" s="128"/>
      <c r="J131" s="118"/>
    </row>
    <row r="132" spans="2:10">
      <c r="B132" s="117"/>
      <c r="C132" s="117"/>
      <c r="D132" s="118"/>
      <c r="E132" s="118"/>
      <c r="F132" s="128"/>
      <c r="G132" s="128"/>
      <c r="H132" s="128"/>
      <c r="I132" s="128"/>
      <c r="J132" s="118"/>
    </row>
    <row r="133" spans="2:10">
      <c r="B133" s="117"/>
      <c r="C133" s="117"/>
      <c r="D133" s="118"/>
      <c r="E133" s="118"/>
      <c r="F133" s="128"/>
      <c r="G133" s="128"/>
      <c r="H133" s="128"/>
      <c r="I133" s="128"/>
      <c r="J133" s="118"/>
    </row>
    <row r="134" spans="2:10">
      <c r="B134" s="117"/>
      <c r="C134" s="117"/>
      <c r="D134" s="118"/>
      <c r="E134" s="118"/>
      <c r="F134" s="128"/>
      <c r="G134" s="128"/>
      <c r="H134" s="128"/>
      <c r="I134" s="128"/>
      <c r="J134" s="118"/>
    </row>
    <row r="135" spans="2:10">
      <c r="B135" s="117"/>
      <c r="C135" s="117"/>
      <c r="D135" s="118"/>
      <c r="E135" s="118"/>
      <c r="F135" s="128"/>
      <c r="G135" s="128"/>
      <c r="H135" s="128"/>
      <c r="I135" s="128"/>
      <c r="J135" s="118"/>
    </row>
    <row r="136" spans="2:10">
      <c r="B136" s="117"/>
      <c r="C136" s="117"/>
      <c r="D136" s="118"/>
      <c r="E136" s="118"/>
      <c r="F136" s="128"/>
      <c r="G136" s="128"/>
      <c r="H136" s="128"/>
      <c r="I136" s="128"/>
      <c r="J136" s="118"/>
    </row>
    <row r="137" spans="2:10">
      <c r="B137" s="117"/>
      <c r="C137" s="117"/>
      <c r="D137" s="118"/>
      <c r="E137" s="118"/>
      <c r="F137" s="128"/>
      <c r="G137" s="128"/>
      <c r="H137" s="128"/>
      <c r="I137" s="128"/>
      <c r="J137" s="118"/>
    </row>
    <row r="138" spans="2:10">
      <c r="B138" s="117"/>
      <c r="C138" s="117"/>
      <c r="D138" s="118"/>
      <c r="E138" s="118"/>
      <c r="F138" s="128"/>
      <c r="G138" s="128"/>
      <c r="H138" s="128"/>
      <c r="I138" s="128"/>
      <c r="J138" s="118"/>
    </row>
    <row r="139" spans="2:10">
      <c r="B139" s="117"/>
      <c r="C139" s="117"/>
      <c r="D139" s="118"/>
      <c r="E139" s="118"/>
      <c r="F139" s="128"/>
      <c r="G139" s="128"/>
      <c r="H139" s="128"/>
      <c r="I139" s="128"/>
      <c r="J139" s="118"/>
    </row>
    <row r="140" spans="2:10">
      <c r="B140" s="117"/>
      <c r="C140" s="117"/>
      <c r="D140" s="118"/>
      <c r="E140" s="118"/>
      <c r="F140" s="128"/>
      <c r="G140" s="128"/>
      <c r="H140" s="128"/>
      <c r="I140" s="128"/>
      <c r="J140" s="118"/>
    </row>
    <row r="141" spans="2:10">
      <c r="B141" s="117"/>
      <c r="C141" s="117"/>
      <c r="D141" s="118"/>
      <c r="E141" s="118"/>
      <c r="F141" s="128"/>
      <c r="G141" s="128"/>
      <c r="H141" s="128"/>
      <c r="I141" s="128"/>
      <c r="J141" s="118"/>
    </row>
    <row r="142" spans="2:10">
      <c r="B142" s="117"/>
      <c r="C142" s="117"/>
      <c r="D142" s="118"/>
      <c r="E142" s="118"/>
      <c r="F142" s="128"/>
      <c r="G142" s="128"/>
      <c r="H142" s="128"/>
      <c r="I142" s="128"/>
      <c r="J142" s="118"/>
    </row>
    <row r="143" spans="2:10">
      <c r="B143" s="117"/>
      <c r="C143" s="117"/>
      <c r="D143" s="118"/>
      <c r="E143" s="118"/>
      <c r="F143" s="128"/>
      <c r="G143" s="128"/>
      <c r="H143" s="128"/>
      <c r="I143" s="128"/>
      <c r="J143" s="118"/>
    </row>
    <row r="144" spans="2:10">
      <c r="B144" s="117"/>
      <c r="C144" s="117"/>
      <c r="D144" s="118"/>
      <c r="E144" s="118"/>
      <c r="F144" s="128"/>
      <c r="G144" s="128"/>
      <c r="H144" s="128"/>
      <c r="I144" s="128"/>
      <c r="J144" s="118"/>
    </row>
    <row r="145" spans="2:10">
      <c r="B145" s="117"/>
      <c r="C145" s="117"/>
      <c r="D145" s="118"/>
      <c r="E145" s="118"/>
      <c r="F145" s="128"/>
      <c r="G145" s="128"/>
      <c r="H145" s="128"/>
      <c r="I145" s="128"/>
      <c r="J145" s="118"/>
    </row>
    <row r="146" spans="2:10">
      <c r="B146" s="117"/>
      <c r="C146" s="117"/>
      <c r="D146" s="118"/>
      <c r="E146" s="118"/>
      <c r="F146" s="128"/>
      <c r="G146" s="128"/>
      <c r="H146" s="128"/>
      <c r="I146" s="128"/>
      <c r="J146" s="118"/>
    </row>
    <row r="147" spans="2:10">
      <c r="B147" s="117"/>
      <c r="C147" s="117"/>
      <c r="D147" s="118"/>
      <c r="E147" s="118"/>
      <c r="F147" s="128"/>
      <c r="G147" s="128"/>
      <c r="H147" s="128"/>
      <c r="I147" s="128"/>
      <c r="J147" s="118"/>
    </row>
    <row r="148" spans="2:10">
      <c r="B148" s="117"/>
      <c r="C148" s="117"/>
      <c r="D148" s="118"/>
      <c r="E148" s="118"/>
      <c r="F148" s="128"/>
      <c r="G148" s="128"/>
      <c r="H148" s="128"/>
      <c r="I148" s="128"/>
      <c r="J148" s="118"/>
    </row>
    <row r="149" spans="2:10">
      <c r="B149" s="117"/>
      <c r="C149" s="117"/>
      <c r="D149" s="118"/>
      <c r="E149" s="118"/>
      <c r="F149" s="128"/>
      <c r="G149" s="128"/>
      <c r="H149" s="128"/>
      <c r="I149" s="128"/>
      <c r="J149" s="118"/>
    </row>
    <row r="150" spans="2:10">
      <c r="B150" s="117"/>
      <c r="C150" s="117"/>
      <c r="D150" s="118"/>
      <c r="E150" s="118"/>
      <c r="F150" s="128"/>
      <c r="G150" s="128"/>
      <c r="H150" s="128"/>
      <c r="I150" s="128"/>
      <c r="J150" s="118"/>
    </row>
    <row r="151" spans="2:10">
      <c r="B151" s="117"/>
      <c r="C151" s="117"/>
      <c r="D151" s="118"/>
      <c r="E151" s="118"/>
      <c r="F151" s="128"/>
      <c r="G151" s="128"/>
      <c r="H151" s="128"/>
      <c r="I151" s="128"/>
      <c r="J151" s="118"/>
    </row>
    <row r="152" spans="2:10">
      <c r="B152" s="117"/>
      <c r="C152" s="117"/>
      <c r="D152" s="118"/>
      <c r="E152" s="118"/>
      <c r="F152" s="128"/>
      <c r="G152" s="128"/>
      <c r="H152" s="128"/>
      <c r="I152" s="128"/>
      <c r="J152" s="118"/>
    </row>
    <row r="153" spans="2:10">
      <c r="B153" s="117"/>
      <c r="C153" s="117"/>
      <c r="D153" s="118"/>
      <c r="E153" s="118"/>
      <c r="F153" s="128"/>
      <c r="G153" s="128"/>
      <c r="H153" s="128"/>
      <c r="I153" s="128"/>
      <c r="J153" s="118"/>
    </row>
    <row r="154" spans="2:10">
      <c r="B154" s="117"/>
      <c r="C154" s="117"/>
      <c r="D154" s="118"/>
      <c r="E154" s="118"/>
      <c r="F154" s="128"/>
      <c r="G154" s="128"/>
      <c r="H154" s="128"/>
      <c r="I154" s="128"/>
      <c r="J154" s="118"/>
    </row>
    <row r="155" spans="2:10">
      <c r="B155" s="117"/>
      <c r="C155" s="117"/>
      <c r="D155" s="118"/>
      <c r="E155" s="118"/>
      <c r="F155" s="128"/>
      <c r="G155" s="128"/>
      <c r="H155" s="128"/>
      <c r="I155" s="128"/>
      <c r="J155" s="118"/>
    </row>
    <row r="156" spans="2:10">
      <c r="B156" s="117"/>
      <c r="C156" s="117"/>
      <c r="D156" s="118"/>
      <c r="E156" s="118"/>
      <c r="F156" s="128"/>
      <c r="G156" s="128"/>
      <c r="H156" s="128"/>
      <c r="I156" s="128"/>
      <c r="J156" s="118"/>
    </row>
    <row r="157" spans="2:10">
      <c r="B157" s="117"/>
      <c r="C157" s="117"/>
      <c r="D157" s="118"/>
      <c r="E157" s="118"/>
      <c r="F157" s="128"/>
      <c r="G157" s="128"/>
      <c r="H157" s="128"/>
      <c r="I157" s="128"/>
      <c r="J157" s="118"/>
    </row>
    <row r="158" spans="2:10">
      <c r="B158" s="117"/>
      <c r="C158" s="117"/>
      <c r="D158" s="118"/>
      <c r="E158" s="118"/>
      <c r="F158" s="128"/>
      <c r="G158" s="128"/>
      <c r="H158" s="128"/>
      <c r="I158" s="128"/>
      <c r="J158" s="118"/>
    </row>
    <row r="159" spans="2:10">
      <c r="B159" s="117"/>
      <c r="C159" s="117"/>
      <c r="D159" s="118"/>
      <c r="E159" s="118"/>
      <c r="F159" s="128"/>
      <c r="G159" s="128"/>
      <c r="H159" s="128"/>
      <c r="I159" s="128"/>
      <c r="J159" s="118"/>
    </row>
    <row r="160" spans="2:10">
      <c r="B160" s="117"/>
      <c r="C160" s="117"/>
      <c r="D160" s="118"/>
      <c r="E160" s="118"/>
      <c r="F160" s="128"/>
      <c r="G160" s="128"/>
      <c r="H160" s="128"/>
      <c r="I160" s="128"/>
      <c r="J160" s="118"/>
    </row>
    <row r="161" spans="2:10">
      <c r="B161" s="117"/>
      <c r="C161" s="117"/>
      <c r="D161" s="118"/>
      <c r="E161" s="118"/>
      <c r="F161" s="128"/>
      <c r="G161" s="128"/>
      <c r="H161" s="128"/>
      <c r="I161" s="128"/>
      <c r="J161" s="118"/>
    </row>
    <row r="162" spans="2:10">
      <c r="B162" s="117"/>
      <c r="C162" s="117"/>
      <c r="D162" s="118"/>
      <c r="E162" s="118"/>
      <c r="F162" s="128"/>
      <c r="G162" s="128"/>
      <c r="H162" s="128"/>
      <c r="I162" s="128"/>
      <c r="J162" s="118"/>
    </row>
    <row r="163" spans="2:10">
      <c r="B163" s="117"/>
      <c r="C163" s="117"/>
      <c r="D163" s="118"/>
      <c r="E163" s="118"/>
      <c r="F163" s="128"/>
      <c r="G163" s="128"/>
      <c r="H163" s="128"/>
      <c r="I163" s="128"/>
      <c r="J163" s="118"/>
    </row>
    <row r="164" spans="2:10">
      <c r="B164" s="117"/>
      <c r="C164" s="117"/>
      <c r="D164" s="118"/>
      <c r="E164" s="118"/>
      <c r="F164" s="128"/>
      <c r="G164" s="128"/>
      <c r="H164" s="128"/>
      <c r="I164" s="128"/>
      <c r="J164" s="118"/>
    </row>
    <row r="165" spans="2:10">
      <c r="B165" s="117"/>
      <c r="C165" s="117"/>
      <c r="D165" s="118"/>
      <c r="E165" s="118"/>
      <c r="F165" s="128"/>
      <c r="G165" s="128"/>
      <c r="H165" s="128"/>
      <c r="I165" s="128"/>
      <c r="J165" s="118"/>
    </row>
    <row r="166" spans="2:10">
      <c r="B166" s="117"/>
      <c r="C166" s="117"/>
      <c r="D166" s="118"/>
      <c r="E166" s="118"/>
      <c r="F166" s="128"/>
      <c r="G166" s="128"/>
      <c r="H166" s="128"/>
      <c r="I166" s="128"/>
      <c r="J166" s="118"/>
    </row>
    <row r="167" spans="2:10">
      <c r="B167" s="117"/>
      <c r="C167" s="117"/>
      <c r="D167" s="118"/>
      <c r="E167" s="118"/>
      <c r="F167" s="128"/>
      <c r="G167" s="128"/>
      <c r="H167" s="128"/>
      <c r="I167" s="128"/>
      <c r="J167" s="118"/>
    </row>
    <row r="168" spans="2:10">
      <c r="B168" s="117"/>
      <c r="C168" s="117"/>
      <c r="D168" s="118"/>
      <c r="E168" s="118"/>
      <c r="F168" s="128"/>
      <c r="G168" s="128"/>
      <c r="H168" s="128"/>
      <c r="I168" s="128"/>
      <c r="J168" s="118"/>
    </row>
    <row r="169" spans="2:10">
      <c r="B169" s="117"/>
      <c r="C169" s="117"/>
      <c r="D169" s="118"/>
      <c r="E169" s="118"/>
      <c r="F169" s="128"/>
      <c r="G169" s="128"/>
      <c r="H169" s="128"/>
      <c r="I169" s="128"/>
      <c r="J169" s="118"/>
    </row>
    <row r="170" spans="2:10">
      <c r="B170" s="117"/>
      <c r="C170" s="117"/>
      <c r="D170" s="118"/>
      <c r="E170" s="118"/>
      <c r="F170" s="128"/>
      <c r="G170" s="128"/>
      <c r="H170" s="128"/>
      <c r="I170" s="128"/>
      <c r="J170" s="118"/>
    </row>
    <row r="171" spans="2:10">
      <c r="B171" s="117"/>
      <c r="C171" s="117"/>
      <c r="D171" s="118"/>
      <c r="E171" s="118"/>
      <c r="F171" s="128"/>
      <c r="G171" s="128"/>
      <c r="H171" s="128"/>
      <c r="I171" s="128"/>
      <c r="J171" s="118"/>
    </row>
    <row r="172" spans="2:10">
      <c r="B172" s="117"/>
      <c r="C172" s="117"/>
      <c r="D172" s="118"/>
      <c r="E172" s="118"/>
      <c r="F172" s="128"/>
      <c r="G172" s="128"/>
      <c r="H172" s="128"/>
      <c r="I172" s="128"/>
      <c r="J172" s="118"/>
    </row>
    <row r="173" spans="2:10">
      <c r="B173" s="117"/>
      <c r="C173" s="117"/>
      <c r="D173" s="118"/>
      <c r="E173" s="118"/>
      <c r="F173" s="128"/>
      <c r="G173" s="128"/>
      <c r="H173" s="128"/>
      <c r="I173" s="128"/>
      <c r="J173" s="118"/>
    </row>
    <row r="174" spans="2:10">
      <c r="B174" s="117"/>
      <c r="C174" s="117"/>
      <c r="D174" s="118"/>
      <c r="E174" s="118"/>
      <c r="F174" s="128"/>
      <c r="G174" s="128"/>
      <c r="H174" s="128"/>
      <c r="I174" s="128"/>
      <c r="J174" s="118"/>
    </row>
    <row r="175" spans="2:10">
      <c r="B175" s="117"/>
      <c r="C175" s="117"/>
      <c r="D175" s="118"/>
      <c r="E175" s="118"/>
      <c r="F175" s="128"/>
      <c r="G175" s="128"/>
      <c r="H175" s="128"/>
      <c r="I175" s="128"/>
      <c r="J175" s="118"/>
    </row>
    <row r="176" spans="2:10">
      <c r="B176" s="117"/>
      <c r="C176" s="117"/>
      <c r="D176" s="118"/>
      <c r="E176" s="118"/>
      <c r="F176" s="128"/>
      <c r="G176" s="128"/>
      <c r="H176" s="128"/>
      <c r="I176" s="128"/>
      <c r="J176" s="118"/>
    </row>
    <row r="177" spans="2:10">
      <c r="B177" s="117"/>
      <c r="C177" s="117"/>
      <c r="D177" s="118"/>
      <c r="E177" s="118"/>
      <c r="F177" s="128"/>
      <c r="G177" s="128"/>
      <c r="H177" s="128"/>
      <c r="I177" s="128"/>
      <c r="J177" s="118"/>
    </row>
    <row r="178" spans="2:10">
      <c r="B178" s="117"/>
      <c r="C178" s="117"/>
      <c r="D178" s="118"/>
      <c r="E178" s="118"/>
      <c r="F178" s="128"/>
      <c r="G178" s="128"/>
      <c r="H178" s="128"/>
      <c r="I178" s="128"/>
      <c r="J178" s="118"/>
    </row>
    <row r="179" spans="2:10">
      <c r="B179" s="117"/>
      <c r="C179" s="117"/>
      <c r="D179" s="118"/>
      <c r="E179" s="118"/>
      <c r="F179" s="128"/>
      <c r="G179" s="128"/>
      <c r="H179" s="128"/>
      <c r="I179" s="128"/>
      <c r="J179" s="118"/>
    </row>
    <row r="180" spans="2:10">
      <c r="B180" s="117"/>
      <c r="C180" s="117"/>
      <c r="D180" s="118"/>
      <c r="E180" s="118"/>
      <c r="F180" s="128"/>
      <c r="G180" s="128"/>
      <c r="H180" s="128"/>
      <c r="I180" s="128"/>
      <c r="J180" s="118"/>
    </row>
    <row r="181" spans="2:10">
      <c r="B181" s="117"/>
      <c r="C181" s="117"/>
      <c r="D181" s="118"/>
      <c r="E181" s="118"/>
      <c r="F181" s="128"/>
      <c r="G181" s="128"/>
      <c r="H181" s="128"/>
      <c r="I181" s="128"/>
      <c r="J181" s="118"/>
    </row>
    <row r="182" spans="2:10">
      <c r="B182" s="117"/>
      <c r="C182" s="117"/>
      <c r="D182" s="118"/>
      <c r="E182" s="118"/>
      <c r="F182" s="128"/>
      <c r="G182" s="128"/>
      <c r="H182" s="128"/>
      <c r="I182" s="128"/>
      <c r="J182" s="118"/>
    </row>
    <row r="183" spans="2:10">
      <c r="B183" s="117"/>
      <c r="C183" s="117"/>
      <c r="D183" s="118"/>
      <c r="E183" s="118"/>
      <c r="F183" s="128"/>
      <c r="G183" s="128"/>
      <c r="H183" s="128"/>
      <c r="I183" s="128"/>
      <c r="J183" s="118"/>
    </row>
    <row r="184" spans="2:10">
      <c r="B184" s="117"/>
      <c r="C184" s="117"/>
      <c r="D184" s="118"/>
      <c r="E184" s="118"/>
      <c r="F184" s="128"/>
      <c r="G184" s="128"/>
      <c r="H184" s="128"/>
      <c r="I184" s="128"/>
      <c r="J184" s="118"/>
    </row>
    <row r="185" spans="2:10">
      <c r="B185" s="117"/>
      <c r="C185" s="117"/>
      <c r="D185" s="118"/>
      <c r="E185" s="118"/>
      <c r="F185" s="128"/>
      <c r="G185" s="128"/>
      <c r="H185" s="128"/>
      <c r="I185" s="128"/>
      <c r="J185" s="118"/>
    </row>
    <row r="186" spans="2:10">
      <c r="B186" s="117"/>
      <c r="C186" s="117"/>
      <c r="D186" s="118"/>
      <c r="E186" s="118"/>
      <c r="F186" s="128"/>
      <c r="G186" s="128"/>
      <c r="H186" s="128"/>
      <c r="I186" s="128"/>
      <c r="J186" s="118"/>
    </row>
    <row r="187" spans="2:10">
      <c r="B187" s="117"/>
      <c r="C187" s="117"/>
      <c r="D187" s="118"/>
      <c r="E187" s="118"/>
      <c r="F187" s="128"/>
      <c r="G187" s="128"/>
      <c r="H187" s="128"/>
      <c r="I187" s="128"/>
      <c r="J187" s="118"/>
    </row>
    <row r="188" spans="2:10">
      <c r="B188" s="117"/>
      <c r="C188" s="117"/>
      <c r="D188" s="118"/>
      <c r="E188" s="118"/>
      <c r="F188" s="128"/>
      <c r="G188" s="128"/>
      <c r="H188" s="128"/>
      <c r="I188" s="128"/>
      <c r="J188" s="118"/>
    </row>
    <row r="189" spans="2:10">
      <c r="B189" s="117"/>
      <c r="C189" s="117"/>
      <c r="D189" s="118"/>
      <c r="E189" s="118"/>
      <c r="F189" s="128"/>
      <c r="G189" s="128"/>
      <c r="H189" s="128"/>
      <c r="I189" s="128"/>
      <c r="J189" s="118"/>
    </row>
    <row r="190" spans="2:10">
      <c r="B190" s="117"/>
      <c r="C190" s="117"/>
      <c r="D190" s="118"/>
      <c r="E190" s="118"/>
      <c r="F190" s="128"/>
      <c r="G190" s="128"/>
      <c r="H190" s="128"/>
      <c r="I190" s="128"/>
      <c r="J190" s="118"/>
    </row>
    <row r="191" spans="2:10">
      <c r="B191" s="117"/>
      <c r="C191" s="117"/>
      <c r="D191" s="118"/>
      <c r="E191" s="118"/>
      <c r="F191" s="128"/>
      <c r="G191" s="128"/>
      <c r="H191" s="128"/>
      <c r="I191" s="128"/>
      <c r="J191" s="118"/>
    </row>
    <row r="192" spans="2:10">
      <c r="B192" s="117"/>
      <c r="C192" s="117"/>
      <c r="D192" s="118"/>
      <c r="E192" s="118"/>
      <c r="F192" s="128"/>
      <c r="G192" s="128"/>
      <c r="H192" s="128"/>
      <c r="I192" s="128"/>
      <c r="J192" s="118"/>
    </row>
    <row r="193" spans="2:10">
      <c r="B193" s="117"/>
      <c r="C193" s="117"/>
      <c r="D193" s="118"/>
      <c r="E193" s="118"/>
      <c r="F193" s="128"/>
      <c r="G193" s="128"/>
      <c r="H193" s="128"/>
      <c r="I193" s="128"/>
      <c r="J193" s="118"/>
    </row>
    <row r="194" spans="2:10">
      <c r="B194" s="117"/>
      <c r="C194" s="117"/>
      <c r="D194" s="118"/>
      <c r="E194" s="118"/>
      <c r="F194" s="128"/>
      <c r="G194" s="128"/>
      <c r="H194" s="128"/>
      <c r="I194" s="128"/>
      <c r="J194" s="118"/>
    </row>
    <row r="195" spans="2:10">
      <c r="B195" s="117"/>
      <c r="C195" s="117"/>
      <c r="D195" s="118"/>
      <c r="E195" s="118"/>
      <c r="F195" s="128"/>
      <c r="G195" s="128"/>
      <c r="H195" s="128"/>
      <c r="I195" s="128"/>
      <c r="J195" s="118"/>
    </row>
    <row r="196" spans="2:10">
      <c r="B196" s="117"/>
      <c r="C196" s="117"/>
      <c r="D196" s="118"/>
      <c r="E196" s="118"/>
      <c r="F196" s="128"/>
      <c r="G196" s="128"/>
      <c r="H196" s="128"/>
      <c r="I196" s="128"/>
      <c r="J196" s="118"/>
    </row>
    <row r="197" spans="2:10">
      <c r="B197" s="117"/>
      <c r="C197" s="117"/>
      <c r="D197" s="118"/>
      <c r="E197" s="118"/>
      <c r="F197" s="128"/>
      <c r="G197" s="128"/>
      <c r="H197" s="128"/>
      <c r="I197" s="128"/>
      <c r="J197" s="118"/>
    </row>
    <row r="198" spans="2:10">
      <c r="B198" s="117"/>
      <c r="C198" s="117"/>
      <c r="D198" s="118"/>
      <c r="E198" s="118"/>
      <c r="F198" s="128"/>
      <c r="G198" s="128"/>
      <c r="H198" s="128"/>
      <c r="I198" s="128"/>
      <c r="J198" s="118"/>
    </row>
    <row r="199" spans="2:10">
      <c r="B199" s="117"/>
      <c r="C199" s="117"/>
      <c r="D199" s="118"/>
      <c r="E199" s="118"/>
      <c r="F199" s="128"/>
      <c r="G199" s="128"/>
      <c r="H199" s="128"/>
      <c r="I199" s="128"/>
      <c r="J199" s="118"/>
    </row>
    <row r="200" spans="2:10">
      <c r="B200" s="117"/>
      <c r="C200" s="117"/>
      <c r="D200" s="118"/>
      <c r="E200" s="118"/>
      <c r="F200" s="128"/>
      <c r="G200" s="128"/>
      <c r="H200" s="128"/>
      <c r="I200" s="128"/>
      <c r="J200" s="118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26:J1048576 B29:B30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147</v>
      </c>
      <c r="C1" s="67" t="s" vm="1">
        <v>231</v>
      </c>
    </row>
    <row r="2" spans="2:11">
      <c r="B2" s="46" t="s">
        <v>146</v>
      </c>
      <c r="C2" s="67" t="s">
        <v>232</v>
      </c>
    </row>
    <row r="3" spans="2:11">
      <c r="B3" s="46" t="s">
        <v>148</v>
      </c>
      <c r="C3" s="67" t="s">
        <v>233</v>
      </c>
    </row>
    <row r="4" spans="2:11">
      <c r="B4" s="46" t="s">
        <v>149</v>
      </c>
      <c r="C4" s="67">
        <v>8802</v>
      </c>
    </row>
    <row r="6" spans="2:11" ht="26.25" customHeight="1">
      <c r="B6" s="145" t="s">
        <v>180</v>
      </c>
      <c r="C6" s="146"/>
      <c r="D6" s="146"/>
      <c r="E6" s="146"/>
      <c r="F6" s="146"/>
      <c r="G6" s="146"/>
      <c r="H6" s="146"/>
      <c r="I6" s="146"/>
      <c r="J6" s="146"/>
      <c r="K6" s="147"/>
    </row>
    <row r="7" spans="2:11" s="3" customFormat="1" ht="63">
      <c r="B7" s="47" t="s">
        <v>117</v>
      </c>
      <c r="C7" s="49" t="s">
        <v>118</v>
      </c>
      <c r="D7" s="49" t="s">
        <v>14</v>
      </c>
      <c r="E7" s="49" t="s">
        <v>15</v>
      </c>
      <c r="F7" s="49" t="s">
        <v>59</v>
      </c>
      <c r="G7" s="49" t="s">
        <v>104</v>
      </c>
      <c r="H7" s="49" t="s">
        <v>56</v>
      </c>
      <c r="I7" s="49" t="s">
        <v>112</v>
      </c>
      <c r="J7" s="49" t="s">
        <v>150</v>
      </c>
      <c r="K7" s="64" t="s">
        <v>151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210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23" t="s">
        <v>3293</v>
      </c>
      <c r="C10" s="88"/>
      <c r="D10" s="88"/>
      <c r="E10" s="88"/>
      <c r="F10" s="88"/>
      <c r="G10" s="88"/>
      <c r="H10" s="88"/>
      <c r="I10" s="124">
        <v>0</v>
      </c>
      <c r="J10" s="125">
        <v>0</v>
      </c>
      <c r="K10" s="125">
        <v>0</v>
      </c>
    </row>
    <row r="11" spans="2:11" ht="21" customHeight="1">
      <c r="B11" s="121"/>
      <c r="C11" s="88"/>
      <c r="D11" s="88"/>
      <c r="E11" s="88"/>
      <c r="F11" s="88"/>
      <c r="G11" s="88"/>
      <c r="H11" s="88"/>
      <c r="I11" s="88"/>
      <c r="J11" s="88"/>
      <c r="K11" s="88"/>
    </row>
    <row r="12" spans="2:11">
      <c r="B12" s="121"/>
      <c r="C12" s="88"/>
      <c r="D12" s="88"/>
      <c r="E12" s="88"/>
      <c r="F12" s="88"/>
      <c r="G12" s="88"/>
      <c r="H12" s="88"/>
      <c r="I12" s="88"/>
      <c r="J12" s="88"/>
      <c r="K12" s="88"/>
    </row>
    <row r="13" spans="2:11">
      <c r="B13" s="88"/>
      <c r="C13" s="88"/>
      <c r="D13" s="88"/>
      <c r="E13" s="88"/>
      <c r="F13" s="88"/>
      <c r="G13" s="88"/>
      <c r="H13" s="88"/>
      <c r="I13" s="88"/>
      <c r="J13" s="88"/>
      <c r="K13" s="88"/>
    </row>
    <row r="14" spans="2:11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11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1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117"/>
      <c r="C110" s="117"/>
      <c r="D110" s="128"/>
      <c r="E110" s="128"/>
      <c r="F110" s="128"/>
      <c r="G110" s="128"/>
      <c r="H110" s="128"/>
      <c r="I110" s="118"/>
      <c r="J110" s="118"/>
      <c r="K110" s="118"/>
    </row>
    <row r="111" spans="2:11">
      <c r="B111" s="117"/>
      <c r="C111" s="117"/>
      <c r="D111" s="128"/>
      <c r="E111" s="128"/>
      <c r="F111" s="128"/>
      <c r="G111" s="128"/>
      <c r="H111" s="128"/>
      <c r="I111" s="118"/>
      <c r="J111" s="118"/>
      <c r="K111" s="118"/>
    </row>
    <row r="112" spans="2:11">
      <c r="B112" s="117"/>
      <c r="C112" s="117"/>
      <c r="D112" s="128"/>
      <c r="E112" s="128"/>
      <c r="F112" s="128"/>
      <c r="G112" s="128"/>
      <c r="H112" s="128"/>
      <c r="I112" s="118"/>
      <c r="J112" s="118"/>
      <c r="K112" s="118"/>
    </row>
    <row r="113" spans="2:11">
      <c r="B113" s="117"/>
      <c r="C113" s="117"/>
      <c r="D113" s="128"/>
      <c r="E113" s="128"/>
      <c r="F113" s="128"/>
      <c r="G113" s="128"/>
      <c r="H113" s="128"/>
      <c r="I113" s="118"/>
      <c r="J113" s="118"/>
      <c r="K113" s="118"/>
    </row>
    <row r="114" spans="2:11">
      <c r="B114" s="117"/>
      <c r="C114" s="117"/>
      <c r="D114" s="128"/>
      <c r="E114" s="128"/>
      <c r="F114" s="128"/>
      <c r="G114" s="128"/>
      <c r="H114" s="128"/>
      <c r="I114" s="118"/>
      <c r="J114" s="118"/>
      <c r="K114" s="118"/>
    </row>
    <row r="115" spans="2:11">
      <c r="B115" s="117"/>
      <c r="C115" s="117"/>
      <c r="D115" s="128"/>
      <c r="E115" s="128"/>
      <c r="F115" s="128"/>
      <c r="G115" s="128"/>
      <c r="H115" s="128"/>
      <c r="I115" s="118"/>
      <c r="J115" s="118"/>
      <c r="K115" s="118"/>
    </row>
    <row r="116" spans="2:11">
      <c r="B116" s="117"/>
      <c r="C116" s="117"/>
      <c r="D116" s="128"/>
      <c r="E116" s="128"/>
      <c r="F116" s="128"/>
      <c r="G116" s="128"/>
      <c r="H116" s="128"/>
      <c r="I116" s="118"/>
      <c r="J116" s="118"/>
      <c r="K116" s="118"/>
    </row>
    <row r="117" spans="2:11">
      <c r="B117" s="117"/>
      <c r="C117" s="117"/>
      <c r="D117" s="128"/>
      <c r="E117" s="128"/>
      <c r="F117" s="128"/>
      <c r="G117" s="128"/>
      <c r="H117" s="128"/>
      <c r="I117" s="118"/>
      <c r="J117" s="118"/>
      <c r="K117" s="118"/>
    </row>
    <row r="118" spans="2:11">
      <c r="B118" s="117"/>
      <c r="C118" s="117"/>
      <c r="D118" s="128"/>
      <c r="E118" s="128"/>
      <c r="F118" s="128"/>
      <c r="G118" s="128"/>
      <c r="H118" s="128"/>
      <c r="I118" s="118"/>
      <c r="J118" s="118"/>
      <c r="K118" s="118"/>
    </row>
    <row r="119" spans="2:11">
      <c r="B119" s="117"/>
      <c r="C119" s="117"/>
      <c r="D119" s="128"/>
      <c r="E119" s="128"/>
      <c r="F119" s="128"/>
      <c r="G119" s="128"/>
      <c r="H119" s="128"/>
      <c r="I119" s="118"/>
      <c r="J119" s="118"/>
      <c r="K119" s="118"/>
    </row>
    <row r="120" spans="2:11">
      <c r="B120" s="117"/>
      <c r="C120" s="117"/>
      <c r="D120" s="128"/>
      <c r="E120" s="128"/>
      <c r="F120" s="128"/>
      <c r="G120" s="128"/>
      <c r="H120" s="128"/>
      <c r="I120" s="118"/>
      <c r="J120" s="118"/>
      <c r="K120" s="118"/>
    </row>
    <row r="121" spans="2:11">
      <c r="B121" s="117"/>
      <c r="C121" s="117"/>
      <c r="D121" s="128"/>
      <c r="E121" s="128"/>
      <c r="F121" s="128"/>
      <c r="G121" s="128"/>
      <c r="H121" s="128"/>
      <c r="I121" s="118"/>
      <c r="J121" s="118"/>
      <c r="K121" s="118"/>
    </row>
    <row r="122" spans="2:11">
      <c r="B122" s="117"/>
      <c r="C122" s="117"/>
      <c r="D122" s="128"/>
      <c r="E122" s="128"/>
      <c r="F122" s="128"/>
      <c r="G122" s="128"/>
      <c r="H122" s="128"/>
      <c r="I122" s="118"/>
      <c r="J122" s="118"/>
      <c r="K122" s="118"/>
    </row>
    <row r="123" spans="2:11">
      <c r="B123" s="117"/>
      <c r="C123" s="117"/>
      <c r="D123" s="128"/>
      <c r="E123" s="128"/>
      <c r="F123" s="128"/>
      <c r="G123" s="128"/>
      <c r="H123" s="128"/>
      <c r="I123" s="118"/>
      <c r="J123" s="118"/>
      <c r="K123" s="118"/>
    </row>
    <row r="124" spans="2:11">
      <c r="B124" s="117"/>
      <c r="C124" s="117"/>
      <c r="D124" s="128"/>
      <c r="E124" s="128"/>
      <c r="F124" s="128"/>
      <c r="G124" s="128"/>
      <c r="H124" s="128"/>
      <c r="I124" s="118"/>
      <c r="J124" s="118"/>
      <c r="K124" s="118"/>
    </row>
    <row r="125" spans="2:11">
      <c r="B125" s="117"/>
      <c r="C125" s="117"/>
      <c r="D125" s="128"/>
      <c r="E125" s="128"/>
      <c r="F125" s="128"/>
      <c r="G125" s="128"/>
      <c r="H125" s="128"/>
      <c r="I125" s="118"/>
      <c r="J125" s="118"/>
      <c r="K125" s="118"/>
    </row>
    <row r="126" spans="2:11">
      <c r="B126" s="117"/>
      <c r="C126" s="117"/>
      <c r="D126" s="128"/>
      <c r="E126" s="128"/>
      <c r="F126" s="128"/>
      <c r="G126" s="128"/>
      <c r="H126" s="128"/>
      <c r="I126" s="118"/>
      <c r="J126" s="118"/>
      <c r="K126" s="118"/>
    </row>
    <row r="127" spans="2:11">
      <c r="B127" s="117"/>
      <c r="C127" s="117"/>
      <c r="D127" s="128"/>
      <c r="E127" s="128"/>
      <c r="F127" s="128"/>
      <c r="G127" s="128"/>
      <c r="H127" s="128"/>
      <c r="I127" s="118"/>
      <c r="J127" s="118"/>
      <c r="K127" s="118"/>
    </row>
    <row r="128" spans="2:11">
      <c r="B128" s="117"/>
      <c r="C128" s="117"/>
      <c r="D128" s="128"/>
      <c r="E128" s="128"/>
      <c r="F128" s="128"/>
      <c r="G128" s="128"/>
      <c r="H128" s="128"/>
      <c r="I128" s="118"/>
      <c r="J128" s="118"/>
      <c r="K128" s="118"/>
    </row>
    <row r="129" spans="2:11">
      <c r="B129" s="117"/>
      <c r="C129" s="117"/>
      <c r="D129" s="128"/>
      <c r="E129" s="128"/>
      <c r="F129" s="128"/>
      <c r="G129" s="128"/>
      <c r="H129" s="128"/>
      <c r="I129" s="118"/>
      <c r="J129" s="118"/>
      <c r="K129" s="118"/>
    </row>
    <row r="130" spans="2:11">
      <c r="B130" s="117"/>
      <c r="C130" s="117"/>
      <c r="D130" s="128"/>
      <c r="E130" s="128"/>
      <c r="F130" s="128"/>
      <c r="G130" s="128"/>
      <c r="H130" s="128"/>
      <c r="I130" s="118"/>
      <c r="J130" s="118"/>
      <c r="K130" s="118"/>
    </row>
    <row r="131" spans="2:11">
      <c r="B131" s="117"/>
      <c r="C131" s="117"/>
      <c r="D131" s="128"/>
      <c r="E131" s="128"/>
      <c r="F131" s="128"/>
      <c r="G131" s="128"/>
      <c r="H131" s="128"/>
      <c r="I131" s="118"/>
      <c r="J131" s="118"/>
      <c r="K131" s="118"/>
    </row>
    <row r="132" spans="2:11">
      <c r="B132" s="117"/>
      <c r="C132" s="117"/>
      <c r="D132" s="128"/>
      <c r="E132" s="128"/>
      <c r="F132" s="128"/>
      <c r="G132" s="128"/>
      <c r="H132" s="128"/>
      <c r="I132" s="118"/>
      <c r="J132" s="118"/>
      <c r="K132" s="118"/>
    </row>
    <row r="133" spans="2:11">
      <c r="B133" s="117"/>
      <c r="C133" s="117"/>
      <c r="D133" s="128"/>
      <c r="E133" s="128"/>
      <c r="F133" s="128"/>
      <c r="G133" s="128"/>
      <c r="H133" s="128"/>
      <c r="I133" s="118"/>
      <c r="J133" s="118"/>
      <c r="K133" s="118"/>
    </row>
    <row r="134" spans="2:11">
      <c r="B134" s="117"/>
      <c r="C134" s="117"/>
      <c r="D134" s="128"/>
      <c r="E134" s="128"/>
      <c r="F134" s="128"/>
      <c r="G134" s="128"/>
      <c r="H134" s="128"/>
      <c r="I134" s="118"/>
      <c r="J134" s="118"/>
      <c r="K134" s="118"/>
    </row>
    <row r="135" spans="2:11">
      <c r="B135" s="117"/>
      <c r="C135" s="117"/>
      <c r="D135" s="128"/>
      <c r="E135" s="128"/>
      <c r="F135" s="128"/>
      <c r="G135" s="128"/>
      <c r="H135" s="128"/>
      <c r="I135" s="118"/>
      <c r="J135" s="118"/>
      <c r="K135" s="118"/>
    </row>
    <row r="136" spans="2:11">
      <c r="B136" s="117"/>
      <c r="C136" s="117"/>
      <c r="D136" s="128"/>
      <c r="E136" s="128"/>
      <c r="F136" s="128"/>
      <c r="G136" s="128"/>
      <c r="H136" s="128"/>
      <c r="I136" s="118"/>
      <c r="J136" s="118"/>
      <c r="K136" s="118"/>
    </row>
    <row r="137" spans="2:11">
      <c r="B137" s="117"/>
      <c r="C137" s="117"/>
      <c r="D137" s="128"/>
      <c r="E137" s="128"/>
      <c r="F137" s="128"/>
      <c r="G137" s="128"/>
      <c r="H137" s="128"/>
      <c r="I137" s="118"/>
      <c r="J137" s="118"/>
      <c r="K137" s="118"/>
    </row>
    <row r="138" spans="2:11">
      <c r="B138" s="117"/>
      <c r="C138" s="117"/>
      <c r="D138" s="128"/>
      <c r="E138" s="128"/>
      <c r="F138" s="128"/>
      <c r="G138" s="128"/>
      <c r="H138" s="128"/>
      <c r="I138" s="118"/>
      <c r="J138" s="118"/>
      <c r="K138" s="118"/>
    </row>
    <row r="139" spans="2:11">
      <c r="B139" s="117"/>
      <c r="C139" s="117"/>
      <c r="D139" s="128"/>
      <c r="E139" s="128"/>
      <c r="F139" s="128"/>
      <c r="G139" s="128"/>
      <c r="H139" s="128"/>
      <c r="I139" s="118"/>
      <c r="J139" s="118"/>
      <c r="K139" s="118"/>
    </row>
    <row r="140" spans="2:11">
      <c r="B140" s="117"/>
      <c r="C140" s="117"/>
      <c r="D140" s="128"/>
      <c r="E140" s="128"/>
      <c r="F140" s="128"/>
      <c r="G140" s="128"/>
      <c r="H140" s="128"/>
      <c r="I140" s="118"/>
      <c r="J140" s="118"/>
      <c r="K140" s="118"/>
    </row>
    <row r="141" spans="2:11">
      <c r="B141" s="117"/>
      <c r="C141" s="117"/>
      <c r="D141" s="128"/>
      <c r="E141" s="128"/>
      <c r="F141" s="128"/>
      <c r="G141" s="128"/>
      <c r="H141" s="128"/>
      <c r="I141" s="118"/>
      <c r="J141" s="118"/>
      <c r="K141" s="118"/>
    </row>
    <row r="142" spans="2:11">
      <c r="B142" s="117"/>
      <c r="C142" s="117"/>
      <c r="D142" s="128"/>
      <c r="E142" s="128"/>
      <c r="F142" s="128"/>
      <c r="G142" s="128"/>
      <c r="H142" s="128"/>
      <c r="I142" s="118"/>
      <c r="J142" s="118"/>
      <c r="K142" s="118"/>
    </row>
    <row r="143" spans="2:11">
      <c r="B143" s="117"/>
      <c r="C143" s="117"/>
      <c r="D143" s="128"/>
      <c r="E143" s="128"/>
      <c r="F143" s="128"/>
      <c r="G143" s="128"/>
      <c r="H143" s="128"/>
      <c r="I143" s="118"/>
      <c r="J143" s="118"/>
      <c r="K143" s="118"/>
    </row>
    <row r="144" spans="2:11">
      <c r="B144" s="117"/>
      <c r="C144" s="117"/>
      <c r="D144" s="128"/>
      <c r="E144" s="128"/>
      <c r="F144" s="128"/>
      <c r="G144" s="128"/>
      <c r="H144" s="128"/>
      <c r="I144" s="118"/>
      <c r="J144" s="118"/>
      <c r="K144" s="118"/>
    </row>
    <row r="145" spans="2:11">
      <c r="B145" s="117"/>
      <c r="C145" s="117"/>
      <c r="D145" s="128"/>
      <c r="E145" s="128"/>
      <c r="F145" s="128"/>
      <c r="G145" s="128"/>
      <c r="H145" s="128"/>
      <c r="I145" s="118"/>
      <c r="J145" s="118"/>
      <c r="K145" s="118"/>
    </row>
    <row r="146" spans="2:11">
      <c r="B146" s="117"/>
      <c r="C146" s="117"/>
      <c r="D146" s="128"/>
      <c r="E146" s="128"/>
      <c r="F146" s="128"/>
      <c r="G146" s="128"/>
      <c r="H146" s="128"/>
      <c r="I146" s="118"/>
      <c r="J146" s="118"/>
      <c r="K146" s="118"/>
    </row>
    <row r="147" spans="2:11">
      <c r="B147" s="117"/>
      <c r="C147" s="117"/>
      <c r="D147" s="128"/>
      <c r="E147" s="128"/>
      <c r="F147" s="128"/>
      <c r="G147" s="128"/>
      <c r="H147" s="128"/>
      <c r="I147" s="118"/>
      <c r="J147" s="118"/>
      <c r="K147" s="118"/>
    </row>
    <row r="148" spans="2:11">
      <c r="B148" s="117"/>
      <c r="C148" s="117"/>
      <c r="D148" s="128"/>
      <c r="E148" s="128"/>
      <c r="F148" s="128"/>
      <c r="G148" s="128"/>
      <c r="H148" s="128"/>
      <c r="I148" s="118"/>
      <c r="J148" s="118"/>
      <c r="K148" s="118"/>
    </row>
    <row r="149" spans="2:11">
      <c r="B149" s="117"/>
      <c r="C149" s="117"/>
      <c r="D149" s="128"/>
      <c r="E149" s="128"/>
      <c r="F149" s="128"/>
      <c r="G149" s="128"/>
      <c r="H149" s="128"/>
      <c r="I149" s="118"/>
      <c r="J149" s="118"/>
      <c r="K149" s="118"/>
    </row>
    <row r="150" spans="2:11">
      <c r="B150" s="117"/>
      <c r="C150" s="117"/>
      <c r="D150" s="128"/>
      <c r="E150" s="128"/>
      <c r="F150" s="128"/>
      <c r="G150" s="128"/>
      <c r="H150" s="128"/>
      <c r="I150" s="118"/>
      <c r="J150" s="118"/>
      <c r="K150" s="118"/>
    </row>
    <row r="151" spans="2:11">
      <c r="B151" s="117"/>
      <c r="C151" s="117"/>
      <c r="D151" s="128"/>
      <c r="E151" s="128"/>
      <c r="F151" s="128"/>
      <c r="G151" s="128"/>
      <c r="H151" s="128"/>
      <c r="I151" s="118"/>
      <c r="J151" s="118"/>
      <c r="K151" s="118"/>
    </row>
    <row r="152" spans="2:11">
      <c r="B152" s="117"/>
      <c r="C152" s="117"/>
      <c r="D152" s="128"/>
      <c r="E152" s="128"/>
      <c r="F152" s="128"/>
      <c r="G152" s="128"/>
      <c r="H152" s="128"/>
      <c r="I152" s="118"/>
      <c r="J152" s="118"/>
      <c r="K152" s="118"/>
    </row>
    <row r="153" spans="2:11">
      <c r="B153" s="117"/>
      <c r="C153" s="117"/>
      <c r="D153" s="128"/>
      <c r="E153" s="128"/>
      <c r="F153" s="128"/>
      <c r="G153" s="128"/>
      <c r="H153" s="128"/>
      <c r="I153" s="118"/>
      <c r="J153" s="118"/>
      <c r="K153" s="118"/>
    </row>
    <row r="154" spans="2:11">
      <c r="B154" s="117"/>
      <c r="C154" s="117"/>
      <c r="D154" s="128"/>
      <c r="E154" s="128"/>
      <c r="F154" s="128"/>
      <c r="G154" s="128"/>
      <c r="H154" s="128"/>
      <c r="I154" s="118"/>
      <c r="J154" s="118"/>
      <c r="K154" s="118"/>
    </row>
    <row r="155" spans="2:11">
      <c r="B155" s="117"/>
      <c r="C155" s="117"/>
      <c r="D155" s="128"/>
      <c r="E155" s="128"/>
      <c r="F155" s="128"/>
      <c r="G155" s="128"/>
      <c r="H155" s="128"/>
      <c r="I155" s="118"/>
      <c r="J155" s="118"/>
      <c r="K155" s="118"/>
    </row>
    <row r="156" spans="2:11">
      <c r="B156" s="117"/>
      <c r="C156" s="117"/>
      <c r="D156" s="128"/>
      <c r="E156" s="128"/>
      <c r="F156" s="128"/>
      <c r="G156" s="128"/>
      <c r="H156" s="128"/>
      <c r="I156" s="118"/>
      <c r="J156" s="118"/>
      <c r="K156" s="118"/>
    </row>
    <row r="157" spans="2:11">
      <c r="B157" s="117"/>
      <c r="C157" s="117"/>
      <c r="D157" s="128"/>
      <c r="E157" s="128"/>
      <c r="F157" s="128"/>
      <c r="G157" s="128"/>
      <c r="H157" s="128"/>
      <c r="I157" s="118"/>
      <c r="J157" s="118"/>
      <c r="K157" s="118"/>
    </row>
    <row r="158" spans="2:11">
      <c r="B158" s="117"/>
      <c r="C158" s="117"/>
      <c r="D158" s="128"/>
      <c r="E158" s="128"/>
      <c r="F158" s="128"/>
      <c r="G158" s="128"/>
      <c r="H158" s="128"/>
      <c r="I158" s="118"/>
      <c r="J158" s="118"/>
      <c r="K158" s="118"/>
    </row>
    <row r="159" spans="2:11">
      <c r="B159" s="117"/>
      <c r="C159" s="117"/>
      <c r="D159" s="128"/>
      <c r="E159" s="128"/>
      <c r="F159" s="128"/>
      <c r="G159" s="128"/>
      <c r="H159" s="128"/>
      <c r="I159" s="118"/>
      <c r="J159" s="118"/>
      <c r="K159" s="118"/>
    </row>
    <row r="160" spans="2:11">
      <c r="B160" s="117"/>
      <c r="C160" s="117"/>
      <c r="D160" s="128"/>
      <c r="E160" s="128"/>
      <c r="F160" s="128"/>
      <c r="G160" s="128"/>
      <c r="H160" s="128"/>
      <c r="I160" s="118"/>
      <c r="J160" s="118"/>
      <c r="K160" s="118"/>
    </row>
    <row r="161" spans="2:11">
      <c r="B161" s="117"/>
      <c r="C161" s="117"/>
      <c r="D161" s="128"/>
      <c r="E161" s="128"/>
      <c r="F161" s="128"/>
      <c r="G161" s="128"/>
      <c r="H161" s="128"/>
      <c r="I161" s="118"/>
      <c r="J161" s="118"/>
      <c r="K161" s="118"/>
    </row>
    <row r="162" spans="2:11">
      <c r="B162" s="117"/>
      <c r="C162" s="117"/>
      <c r="D162" s="128"/>
      <c r="E162" s="128"/>
      <c r="F162" s="128"/>
      <c r="G162" s="128"/>
      <c r="H162" s="128"/>
      <c r="I162" s="118"/>
      <c r="J162" s="118"/>
      <c r="K162" s="118"/>
    </row>
    <row r="163" spans="2:11">
      <c r="B163" s="117"/>
      <c r="C163" s="117"/>
      <c r="D163" s="128"/>
      <c r="E163" s="128"/>
      <c r="F163" s="128"/>
      <c r="G163" s="128"/>
      <c r="H163" s="128"/>
      <c r="I163" s="118"/>
      <c r="J163" s="118"/>
      <c r="K163" s="118"/>
    </row>
    <row r="164" spans="2:11">
      <c r="B164" s="117"/>
      <c r="C164" s="117"/>
      <c r="D164" s="128"/>
      <c r="E164" s="128"/>
      <c r="F164" s="128"/>
      <c r="G164" s="128"/>
      <c r="H164" s="128"/>
      <c r="I164" s="118"/>
      <c r="J164" s="118"/>
      <c r="K164" s="118"/>
    </row>
    <row r="165" spans="2:11">
      <c r="B165" s="117"/>
      <c r="C165" s="117"/>
      <c r="D165" s="128"/>
      <c r="E165" s="128"/>
      <c r="F165" s="128"/>
      <c r="G165" s="128"/>
      <c r="H165" s="128"/>
      <c r="I165" s="118"/>
      <c r="J165" s="118"/>
      <c r="K165" s="118"/>
    </row>
    <row r="166" spans="2:11">
      <c r="B166" s="117"/>
      <c r="C166" s="117"/>
      <c r="D166" s="128"/>
      <c r="E166" s="128"/>
      <c r="F166" s="128"/>
      <c r="G166" s="128"/>
      <c r="H166" s="128"/>
      <c r="I166" s="118"/>
      <c r="J166" s="118"/>
      <c r="K166" s="118"/>
    </row>
    <row r="167" spans="2:11">
      <c r="B167" s="117"/>
      <c r="C167" s="117"/>
      <c r="D167" s="128"/>
      <c r="E167" s="128"/>
      <c r="F167" s="128"/>
      <c r="G167" s="128"/>
      <c r="H167" s="128"/>
      <c r="I167" s="118"/>
      <c r="J167" s="118"/>
      <c r="K167" s="118"/>
    </row>
    <row r="168" spans="2:11">
      <c r="B168" s="117"/>
      <c r="C168" s="117"/>
      <c r="D168" s="128"/>
      <c r="E168" s="128"/>
      <c r="F168" s="128"/>
      <c r="G168" s="128"/>
      <c r="H168" s="128"/>
      <c r="I168" s="118"/>
      <c r="J168" s="118"/>
      <c r="K168" s="118"/>
    </row>
    <row r="169" spans="2:11">
      <c r="B169" s="117"/>
      <c r="C169" s="117"/>
      <c r="D169" s="128"/>
      <c r="E169" s="128"/>
      <c r="F169" s="128"/>
      <c r="G169" s="128"/>
      <c r="H169" s="128"/>
      <c r="I169" s="118"/>
      <c r="J169" s="118"/>
      <c r="K169" s="118"/>
    </row>
    <row r="170" spans="2:11">
      <c r="B170" s="117"/>
      <c r="C170" s="117"/>
      <c r="D170" s="128"/>
      <c r="E170" s="128"/>
      <c r="F170" s="128"/>
      <c r="G170" s="128"/>
      <c r="H170" s="128"/>
      <c r="I170" s="118"/>
      <c r="J170" s="118"/>
      <c r="K170" s="118"/>
    </row>
    <row r="171" spans="2:11">
      <c r="B171" s="117"/>
      <c r="C171" s="117"/>
      <c r="D171" s="128"/>
      <c r="E171" s="128"/>
      <c r="F171" s="128"/>
      <c r="G171" s="128"/>
      <c r="H171" s="128"/>
      <c r="I171" s="118"/>
      <c r="J171" s="118"/>
      <c r="K171" s="118"/>
    </row>
    <row r="172" spans="2:11">
      <c r="B172" s="117"/>
      <c r="C172" s="117"/>
      <c r="D172" s="128"/>
      <c r="E172" s="128"/>
      <c r="F172" s="128"/>
      <c r="G172" s="128"/>
      <c r="H172" s="128"/>
      <c r="I172" s="118"/>
      <c r="J172" s="118"/>
      <c r="K172" s="118"/>
    </row>
    <row r="173" spans="2:11">
      <c r="B173" s="117"/>
      <c r="C173" s="117"/>
      <c r="D173" s="128"/>
      <c r="E173" s="128"/>
      <c r="F173" s="128"/>
      <c r="G173" s="128"/>
      <c r="H173" s="128"/>
      <c r="I173" s="118"/>
      <c r="J173" s="118"/>
      <c r="K173" s="118"/>
    </row>
    <row r="174" spans="2:11">
      <c r="B174" s="117"/>
      <c r="C174" s="117"/>
      <c r="D174" s="128"/>
      <c r="E174" s="128"/>
      <c r="F174" s="128"/>
      <c r="G174" s="128"/>
      <c r="H174" s="128"/>
      <c r="I174" s="118"/>
      <c r="J174" s="118"/>
      <c r="K174" s="118"/>
    </row>
    <row r="175" spans="2:11">
      <c r="B175" s="117"/>
      <c r="C175" s="117"/>
      <c r="D175" s="128"/>
      <c r="E175" s="128"/>
      <c r="F175" s="128"/>
      <c r="G175" s="128"/>
      <c r="H175" s="128"/>
      <c r="I175" s="118"/>
      <c r="J175" s="118"/>
      <c r="K175" s="118"/>
    </row>
    <row r="176" spans="2:11">
      <c r="B176" s="117"/>
      <c r="C176" s="117"/>
      <c r="D176" s="128"/>
      <c r="E176" s="128"/>
      <c r="F176" s="128"/>
      <c r="G176" s="128"/>
      <c r="H176" s="128"/>
      <c r="I176" s="118"/>
      <c r="J176" s="118"/>
      <c r="K176" s="118"/>
    </row>
    <row r="177" spans="2:11">
      <c r="B177" s="117"/>
      <c r="C177" s="117"/>
      <c r="D177" s="128"/>
      <c r="E177" s="128"/>
      <c r="F177" s="128"/>
      <c r="G177" s="128"/>
      <c r="H177" s="128"/>
      <c r="I177" s="118"/>
      <c r="J177" s="118"/>
      <c r="K177" s="118"/>
    </row>
    <row r="178" spans="2:11">
      <c r="B178" s="117"/>
      <c r="C178" s="117"/>
      <c r="D178" s="128"/>
      <c r="E178" s="128"/>
      <c r="F178" s="128"/>
      <c r="G178" s="128"/>
      <c r="H178" s="128"/>
      <c r="I178" s="118"/>
      <c r="J178" s="118"/>
      <c r="K178" s="118"/>
    </row>
    <row r="179" spans="2:11">
      <c r="B179" s="117"/>
      <c r="C179" s="117"/>
      <c r="D179" s="128"/>
      <c r="E179" s="128"/>
      <c r="F179" s="128"/>
      <c r="G179" s="128"/>
      <c r="H179" s="128"/>
      <c r="I179" s="118"/>
      <c r="J179" s="118"/>
      <c r="K179" s="118"/>
    </row>
    <row r="180" spans="2:11">
      <c r="B180" s="117"/>
      <c r="C180" s="117"/>
      <c r="D180" s="128"/>
      <c r="E180" s="128"/>
      <c r="F180" s="128"/>
      <c r="G180" s="128"/>
      <c r="H180" s="128"/>
      <c r="I180" s="118"/>
      <c r="J180" s="118"/>
      <c r="K180" s="118"/>
    </row>
    <row r="181" spans="2:11">
      <c r="B181" s="117"/>
      <c r="C181" s="117"/>
      <c r="D181" s="128"/>
      <c r="E181" s="128"/>
      <c r="F181" s="128"/>
      <c r="G181" s="128"/>
      <c r="H181" s="128"/>
      <c r="I181" s="118"/>
      <c r="J181" s="118"/>
      <c r="K181" s="118"/>
    </row>
    <row r="182" spans="2:11">
      <c r="B182" s="117"/>
      <c r="C182" s="117"/>
      <c r="D182" s="128"/>
      <c r="E182" s="128"/>
      <c r="F182" s="128"/>
      <c r="G182" s="128"/>
      <c r="H182" s="128"/>
      <c r="I182" s="118"/>
      <c r="J182" s="118"/>
      <c r="K182" s="118"/>
    </row>
    <row r="183" spans="2:11">
      <c r="B183" s="117"/>
      <c r="C183" s="117"/>
      <c r="D183" s="128"/>
      <c r="E183" s="128"/>
      <c r="F183" s="128"/>
      <c r="G183" s="128"/>
      <c r="H183" s="128"/>
      <c r="I183" s="118"/>
      <c r="J183" s="118"/>
      <c r="K183" s="118"/>
    </row>
    <row r="184" spans="2:11">
      <c r="B184" s="117"/>
      <c r="C184" s="117"/>
      <c r="D184" s="128"/>
      <c r="E184" s="128"/>
      <c r="F184" s="128"/>
      <c r="G184" s="128"/>
      <c r="H184" s="128"/>
      <c r="I184" s="118"/>
      <c r="J184" s="118"/>
      <c r="K184" s="118"/>
    </row>
    <row r="185" spans="2:11">
      <c r="B185" s="117"/>
      <c r="C185" s="117"/>
      <c r="D185" s="128"/>
      <c r="E185" s="128"/>
      <c r="F185" s="128"/>
      <c r="G185" s="128"/>
      <c r="H185" s="128"/>
      <c r="I185" s="118"/>
      <c r="J185" s="118"/>
      <c r="K185" s="118"/>
    </row>
    <row r="186" spans="2:11">
      <c r="B186" s="117"/>
      <c r="C186" s="117"/>
      <c r="D186" s="128"/>
      <c r="E186" s="128"/>
      <c r="F186" s="128"/>
      <c r="G186" s="128"/>
      <c r="H186" s="128"/>
      <c r="I186" s="118"/>
      <c r="J186" s="118"/>
      <c r="K186" s="118"/>
    </row>
    <row r="187" spans="2:11">
      <c r="B187" s="117"/>
      <c r="C187" s="117"/>
      <c r="D187" s="128"/>
      <c r="E187" s="128"/>
      <c r="F187" s="128"/>
      <c r="G187" s="128"/>
      <c r="H187" s="128"/>
      <c r="I187" s="118"/>
      <c r="J187" s="118"/>
      <c r="K187" s="118"/>
    </row>
    <row r="188" spans="2:11">
      <c r="B188" s="117"/>
      <c r="C188" s="117"/>
      <c r="D188" s="128"/>
      <c r="E188" s="128"/>
      <c r="F188" s="128"/>
      <c r="G188" s="128"/>
      <c r="H188" s="128"/>
      <c r="I188" s="118"/>
      <c r="J188" s="118"/>
      <c r="K188" s="118"/>
    </row>
    <row r="189" spans="2:11">
      <c r="B189" s="117"/>
      <c r="C189" s="117"/>
      <c r="D189" s="128"/>
      <c r="E189" s="128"/>
      <c r="F189" s="128"/>
      <c r="G189" s="128"/>
      <c r="H189" s="128"/>
      <c r="I189" s="118"/>
      <c r="J189" s="118"/>
      <c r="K189" s="118"/>
    </row>
    <row r="190" spans="2:11">
      <c r="B190" s="117"/>
      <c r="C190" s="117"/>
      <c r="D190" s="128"/>
      <c r="E190" s="128"/>
      <c r="F190" s="128"/>
      <c r="G190" s="128"/>
      <c r="H190" s="128"/>
      <c r="I190" s="118"/>
      <c r="J190" s="118"/>
      <c r="K190" s="118"/>
    </row>
    <row r="191" spans="2:11">
      <c r="B191" s="117"/>
      <c r="C191" s="117"/>
      <c r="D191" s="128"/>
      <c r="E191" s="128"/>
      <c r="F191" s="128"/>
      <c r="G191" s="128"/>
      <c r="H191" s="128"/>
      <c r="I191" s="118"/>
      <c r="J191" s="118"/>
      <c r="K191" s="118"/>
    </row>
    <row r="192" spans="2:11">
      <c r="B192" s="117"/>
      <c r="C192" s="117"/>
      <c r="D192" s="128"/>
      <c r="E192" s="128"/>
      <c r="F192" s="128"/>
      <c r="G192" s="128"/>
      <c r="H192" s="128"/>
      <c r="I192" s="118"/>
      <c r="J192" s="118"/>
      <c r="K192" s="118"/>
    </row>
    <row r="193" spans="2:11">
      <c r="B193" s="117"/>
      <c r="C193" s="117"/>
      <c r="D193" s="128"/>
      <c r="E193" s="128"/>
      <c r="F193" s="128"/>
      <c r="G193" s="128"/>
      <c r="H193" s="128"/>
      <c r="I193" s="118"/>
      <c r="J193" s="118"/>
      <c r="K193" s="118"/>
    </row>
    <row r="194" spans="2:11">
      <c r="B194" s="117"/>
      <c r="C194" s="117"/>
      <c r="D194" s="128"/>
      <c r="E194" s="128"/>
      <c r="F194" s="128"/>
      <c r="G194" s="128"/>
      <c r="H194" s="128"/>
      <c r="I194" s="118"/>
      <c r="J194" s="118"/>
      <c r="K194" s="118"/>
    </row>
    <row r="195" spans="2:11">
      <c r="B195" s="117"/>
      <c r="C195" s="117"/>
      <c r="D195" s="128"/>
      <c r="E195" s="128"/>
      <c r="F195" s="128"/>
      <c r="G195" s="128"/>
      <c r="H195" s="128"/>
      <c r="I195" s="118"/>
      <c r="J195" s="118"/>
      <c r="K195" s="118"/>
    </row>
    <row r="196" spans="2:11">
      <c r="B196" s="117"/>
      <c r="C196" s="117"/>
      <c r="D196" s="128"/>
      <c r="E196" s="128"/>
      <c r="F196" s="128"/>
      <c r="G196" s="128"/>
      <c r="H196" s="128"/>
      <c r="I196" s="118"/>
      <c r="J196" s="118"/>
      <c r="K196" s="118"/>
    </row>
    <row r="197" spans="2:11">
      <c r="B197" s="117"/>
      <c r="C197" s="117"/>
      <c r="D197" s="128"/>
      <c r="E197" s="128"/>
      <c r="F197" s="128"/>
      <c r="G197" s="128"/>
      <c r="H197" s="128"/>
      <c r="I197" s="118"/>
      <c r="J197" s="118"/>
      <c r="K197" s="118"/>
    </row>
    <row r="198" spans="2:11">
      <c r="B198" s="117"/>
      <c r="C198" s="117"/>
      <c r="D198" s="128"/>
      <c r="E198" s="128"/>
      <c r="F198" s="128"/>
      <c r="G198" s="128"/>
      <c r="H198" s="128"/>
      <c r="I198" s="118"/>
      <c r="J198" s="118"/>
      <c r="K198" s="118"/>
    </row>
    <row r="199" spans="2:11">
      <c r="B199" s="117"/>
      <c r="C199" s="117"/>
      <c r="D199" s="128"/>
      <c r="E199" s="128"/>
      <c r="F199" s="128"/>
      <c r="G199" s="128"/>
      <c r="H199" s="128"/>
      <c r="I199" s="118"/>
      <c r="J199" s="118"/>
      <c r="K199" s="118"/>
    </row>
    <row r="200" spans="2:11">
      <c r="B200" s="117"/>
      <c r="C200" s="117"/>
      <c r="D200" s="128"/>
      <c r="E200" s="128"/>
      <c r="F200" s="128"/>
      <c r="G200" s="128"/>
      <c r="H200" s="128"/>
      <c r="I200" s="118"/>
      <c r="J200" s="118"/>
      <c r="K200" s="118"/>
    </row>
    <row r="201" spans="2:11">
      <c r="B201" s="117"/>
      <c r="C201" s="117"/>
      <c r="D201" s="128"/>
      <c r="E201" s="128"/>
      <c r="F201" s="128"/>
      <c r="G201" s="128"/>
      <c r="H201" s="128"/>
      <c r="I201" s="118"/>
      <c r="J201" s="118"/>
      <c r="K201" s="118"/>
    </row>
    <row r="202" spans="2:11">
      <c r="B202" s="117"/>
      <c r="C202" s="117"/>
      <c r="D202" s="128"/>
      <c r="E202" s="128"/>
      <c r="F202" s="128"/>
      <c r="G202" s="128"/>
      <c r="H202" s="128"/>
      <c r="I202" s="118"/>
      <c r="J202" s="118"/>
      <c r="K202" s="118"/>
    </row>
    <row r="203" spans="2:11">
      <c r="B203" s="117"/>
      <c r="C203" s="117"/>
      <c r="D203" s="128"/>
      <c r="E203" s="128"/>
      <c r="F203" s="128"/>
      <c r="G203" s="128"/>
      <c r="H203" s="128"/>
      <c r="I203" s="118"/>
      <c r="J203" s="118"/>
      <c r="K203" s="118"/>
    </row>
    <row r="204" spans="2:11">
      <c r="B204" s="117"/>
      <c r="C204" s="117"/>
      <c r="D204" s="128"/>
      <c r="E204" s="128"/>
      <c r="F204" s="128"/>
      <c r="G204" s="128"/>
      <c r="H204" s="128"/>
      <c r="I204" s="118"/>
      <c r="J204" s="118"/>
      <c r="K204" s="118"/>
    </row>
    <row r="205" spans="2:11">
      <c r="B205" s="117"/>
      <c r="C205" s="117"/>
      <c r="D205" s="128"/>
      <c r="E205" s="128"/>
      <c r="F205" s="128"/>
      <c r="G205" s="128"/>
      <c r="H205" s="128"/>
      <c r="I205" s="118"/>
      <c r="J205" s="118"/>
      <c r="K205" s="118"/>
    </row>
    <row r="206" spans="2:11">
      <c r="B206" s="117"/>
      <c r="C206" s="117"/>
      <c r="D206" s="128"/>
      <c r="E206" s="128"/>
      <c r="F206" s="128"/>
      <c r="G206" s="128"/>
      <c r="H206" s="128"/>
      <c r="I206" s="118"/>
      <c r="J206" s="118"/>
      <c r="K206" s="118"/>
    </row>
    <row r="207" spans="2:11">
      <c r="B207" s="117"/>
      <c r="C207" s="117"/>
      <c r="D207" s="128"/>
      <c r="E207" s="128"/>
      <c r="F207" s="128"/>
      <c r="G207" s="128"/>
      <c r="H207" s="128"/>
      <c r="I207" s="118"/>
      <c r="J207" s="118"/>
      <c r="K207" s="118"/>
    </row>
    <row r="208" spans="2:11">
      <c r="B208" s="117"/>
      <c r="C208" s="117"/>
      <c r="D208" s="128"/>
      <c r="E208" s="128"/>
      <c r="F208" s="128"/>
      <c r="G208" s="128"/>
      <c r="H208" s="128"/>
      <c r="I208" s="118"/>
      <c r="J208" s="118"/>
      <c r="K208" s="118"/>
    </row>
    <row r="209" spans="2:11">
      <c r="B209" s="117"/>
      <c r="C209" s="117"/>
      <c r="D209" s="128"/>
      <c r="E209" s="128"/>
      <c r="F209" s="128"/>
      <c r="G209" s="128"/>
      <c r="H209" s="128"/>
      <c r="I209" s="118"/>
      <c r="J209" s="118"/>
      <c r="K209" s="118"/>
    </row>
    <row r="210" spans="2:11">
      <c r="B210" s="117"/>
      <c r="C210" s="117"/>
      <c r="D210" s="128"/>
      <c r="E210" s="128"/>
      <c r="F210" s="128"/>
      <c r="G210" s="128"/>
      <c r="H210" s="128"/>
      <c r="I210" s="118"/>
      <c r="J210" s="118"/>
      <c r="K210" s="118"/>
    </row>
    <row r="211" spans="2:11">
      <c r="B211" s="117"/>
      <c r="C211" s="117"/>
      <c r="D211" s="128"/>
      <c r="E211" s="128"/>
      <c r="F211" s="128"/>
      <c r="G211" s="128"/>
      <c r="H211" s="128"/>
      <c r="I211" s="118"/>
      <c r="J211" s="118"/>
      <c r="K211" s="118"/>
    </row>
    <row r="212" spans="2:11">
      <c r="B212" s="117"/>
      <c r="C212" s="117"/>
      <c r="D212" s="128"/>
      <c r="E212" s="128"/>
      <c r="F212" s="128"/>
      <c r="G212" s="128"/>
      <c r="H212" s="128"/>
      <c r="I212" s="118"/>
      <c r="J212" s="118"/>
      <c r="K212" s="118"/>
    </row>
    <row r="213" spans="2:11">
      <c r="B213" s="117"/>
      <c r="C213" s="117"/>
      <c r="D213" s="128"/>
      <c r="E213" s="128"/>
      <c r="F213" s="128"/>
      <c r="G213" s="128"/>
      <c r="H213" s="128"/>
      <c r="I213" s="118"/>
      <c r="J213" s="118"/>
      <c r="K213" s="118"/>
    </row>
    <row r="214" spans="2:11">
      <c r="B214" s="117"/>
      <c r="C214" s="117"/>
      <c r="D214" s="128"/>
      <c r="E214" s="128"/>
      <c r="F214" s="128"/>
      <c r="G214" s="128"/>
      <c r="H214" s="128"/>
      <c r="I214" s="118"/>
      <c r="J214" s="118"/>
      <c r="K214" s="118"/>
    </row>
    <row r="215" spans="2:11">
      <c r="B215" s="117"/>
      <c r="C215" s="117"/>
      <c r="D215" s="128"/>
      <c r="E215" s="128"/>
      <c r="F215" s="128"/>
      <c r="G215" s="128"/>
      <c r="H215" s="128"/>
      <c r="I215" s="118"/>
      <c r="J215" s="118"/>
      <c r="K215" s="118"/>
    </row>
    <row r="216" spans="2:11">
      <c r="B216" s="117"/>
      <c r="C216" s="117"/>
      <c r="D216" s="128"/>
      <c r="E216" s="128"/>
      <c r="F216" s="128"/>
      <c r="G216" s="128"/>
      <c r="H216" s="128"/>
      <c r="I216" s="118"/>
      <c r="J216" s="118"/>
      <c r="K216" s="118"/>
    </row>
    <row r="217" spans="2:11">
      <c r="B217" s="117"/>
      <c r="C217" s="117"/>
      <c r="D217" s="128"/>
      <c r="E217" s="128"/>
      <c r="F217" s="128"/>
      <c r="G217" s="128"/>
      <c r="H217" s="128"/>
      <c r="I217" s="118"/>
      <c r="J217" s="118"/>
      <c r="K217" s="118"/>
    </row>
    <row r="218" spans="2:11">
      <c r="B218" s="117"/>
      <c r="C218" s="117"/>
      <c r="D218" s="128"/>
      <c r="E218" s="128"/>
      <c r="F218" s="128"/>
      <c r="G218" s="128"/>
      <c r="H218" s="128"/>
      <c r="I218" s="118"/>
      <c r="J218" s="118"/>
      <c r="K218" s="118"/>
    </row>
    <row r="219" spans="2:11">
      <c r="B219" s="117"/>
      <c r="C219" s="117"/>
      <c r="D219" s="128"/>
      <c r="E219" s="128"/>
      <c r="F219" s="128"/>
      <c r="G219" s="128"/>
      <c r="H219" s="128"/>
      <c r="I219" s="118"/>
      <c r="J219" s="118"/>
      <c r="K219" s="118"/>
    </row>
    <row r="220" spans="2:11">
      <c r="B220" s="117"/>
      <c r="C220" s="117"/>
      <c r="D220" s="128"/>
      <c r="E220" s="128"/>
      <c r="F220" s="128"/>
      <c r="G220" s="128"/>
      <c r="H220" s="128"/>
      <c r="I220" s="118"/>
      <c r="J220" s="118"/>
      <c r="K220" s="118"/>
    </row>
    <row r="221" spans="2:11">
      <c r="B221" s="117"/>
      <c r="C221" s="117"/>
      <c r="D221" s="128"/>
      <c r="E221" s="128"/>
      <c r="F221" s="128"/>
      <c r="G221" s="128"/>
      <c r="H221" s="128"/>
      <c r="I221" s="118"/>
      <c r="J221" s="118"/>
      <c r="K221" s="118"/>
    </row>
    <row r="222" spans="2:11">
      <c r="B222" s="117"/>
      <c r="C222" s="117"/>
      <c r="D222" s="128"/>
      <c r="E222" s="128"/>
      <c r="F222" s="128"/>
      <c r="G222" s="128"/>
      <c r="H222" s="128"/>
      <c r="I222" s="118"/>
      <c r="J222" s="118"/>
      <c r="K222" s="118"/>
    </row>
    <row r="223" spans="2:11">
      <c r="B223" s="117"/>
      <c r="C223" s="117"/>
      <c r="D223" s="128"/>
      <c r="E223" s="128"/>
      <c r="F223" s="128"/>
      <c r="G223" s="128"/>
      <c r="H223" s="128"/>
      <c r="I223" s="118"/>
      <c r="J223" s="118"/>
      <c r="K223" s="118"/>
    </row>
    <row r="224" spans="2:11">
      <c r="B224" s="117"/>
      <c r="C224" s="117"/>
      <c r="D224" s="128"/>
      <c r="E224" s="128"/>
      <c r="F224" s="128"/>
      <c r="G224" s="128"/>
      <c r="H224" s="128"/>
      <c r="I224" s="118"/>
      <c r="J224" s="118"/>
      <c r="K224" s="118"/>
    </row>
    <row r="225" spans="2:11">
      <c r="B225" s="117"/>
      <c r="C225" s="117"/>
      <c r="D225" s="128"/>
      <c r="E225" s="128"/>
      <c r="F225" s="128"/>
      <c r="G225" s="128"/>
      <c r="H225" s="128"/>
      <c r="I225" s="118"/>
      <c r="J225" s="118"/>
      <c r="K225" s="118"/>
    </row>
    <row r="226" spans="2:11">
      <c r="B226" s="117"/>
      <c r="C226" s="117"/>
      <c r="D226" s="128"/>
      <c r="E226" s="128"/>
      <c r="F226" s="128"/>
      <c r="G226" s="128"/>
      <c r="H226" s="128"/>
      <c r="I226" s="118"/>
      <c r="J226" s="118"/>
      <c r="K226" s="118"/>
    </row>
    <row r="227" spans="2:11">
      <c r="B227" s="117"/>
      <c r="C227" s="117"/>
      <c r="D227" s="128"/>
      <c r="E227" s="128"/>
      <c r="F227" s="128"/>
      <c r="G227" s="128"/>
      <c r="H227" s="128"/>
      <c r="I227" s="118"/>
      <c r="J227" s="118"/>
      <c r="K227" s="118"/>
    </row>
    <row r="228" spans="2:11">
      <c r="B228" s="117"/>
      <c r="C228" s="117"/>
      <c r="D228" s="128"/>
      <c r="E228" s="128"/>
      <c r="F228" s="128"/>
      <c r="G228" s="128"/>
      <c r="H228" s="128"/>
      <c r="I228" s="118"/>
      <c r="J228" s="118"/>
      <c r="K228" s="118"/>
    </row>
    <row r="229" spans="2:11">
      <c r="B229" s="117"/>
      <c r="C229" s="117"/>
      <c r="D229" s="128"/>
      <c r="E229" s="128"/>
      <c r="F229" s="128"/>
      <c r="G229" s="128"/>
      <c r="H229" s="128"/>
      <c r="I229" s="118"/>
      <c r="J229" s="118"/>
      <c r="K229" s="118"/>
    </row>
    <row r="230" spans="2:11">
      <c r="B230" s="117"/>
      <c r="C230" s="117"/>
      <c r="D230" s="128"/>
      <c r="E230" s="128"/>
      <c r="F230" s="128"/>
      <c r="G230" s="128"/>
      <c r="H230" s="128"/>
      <c r="I230" s="118"/>
      <c r="J230" s="118"/>
      <c r="K230" s="118"/>
    </row>
    <row r="231" spans="2:11">
      <c r="B231" s="117"/>
      <c r="C231" s="117"/>
      <c r="D231" s="128"/>
      <c r="E231" s="128"/>
      <c r="F231" s="128"/>
      <c r="G231" s="128"/>
      <c r="H231" s="128"/>
      <c r="I231" s="118"/>
      <c r="J231" s="118"/>
      <c r="K231" s="118"/>
    </row>
    <row r="232" spans="2:11">
      <c r="B232" s="117"/>
      <c r="C232" s="117"/>
      <c r="D232" s="128"/>
      <c r="E232" s="128"/>
      <c r="F232" s="128"/>
      <c r="G232" s="128"/>
      <c r="H232" s="128"/>
      <c r="I232" s="118"/>
      <c r="J232" s="118"/>
      <c r="K232" s="118"/>
    </row>
    <row r="233" spans="2:11">
      <c r="B233" s="117"/>
      <c r="C233" s="117"/>
      <c r="D233" s="128"/>
      <c r="E233" s="128"/>
      <c r="F233" s="128"/>
      <c r="G233" s="128"/>
      <c r="H233" s="128"/>
      <c r="I233" s="118"/>
      <c r="J233" s="118"/>
      <c r="K233" s="118"/>
    </row>
    <row r="234" spans="2:11">
      <c r="B234" s="117"/>
      <c r="C234" s="117"/>
      <c r="D234" s="128"/>
      <c r="E234" s="128"/>
      <c r="F234" s="128"/>
      <c r="G234" s="128"/>
      <c r="H234" s="128"/>
      <c r="I234" s="118"/>
      <c r="J234" s="118"/>
      <c r="K234" s="118"/>
    </row>
    <row r="235" spans="2:11">
      <c r="B235" s="117"/>
      <c r="C235" s="117"/>
      <c r="D235" s="128"/>
      <c r="E235" s="128"/>
      <c r="F235" s="128"/>
      <c r="G235" s="128"/>
      <c r="H235" s="128"/>
      <c r="I235" s="118"/>
      <c r="J235" s="118"/>
      <c r="K235" s="118"/>
    </row>
    <row r="236" spans="2:11">
      <c r="B236" s="117"/>
      <c r="C236" s="117"/>
      <c r="D236" s="128"/>
      <c r="E236" s="128"/>
      <c r="F236" s="128"/>
      <c r="G236" s="128"/>
      <c r="H236" s="128"/>
      <c r="I236" s="118"/>
      <c r="J236" s="118"/>
      <c r="K236" s="118"/>
    </row>
    <row r="237" spans="2:11">
      <c r="B237" s="117"/>
      <c r="C237" s="117"/>
      <c r="D237" s="128"/>
      <c r="E237" s="128"/>
      <c r="F237" s="128"/>
      <c r="G237" s="128"/>
      <c r="H237" s="128"/>
      <c r="I237" s="118"/>
      <c r="J237" s="118"/>
      <c r="K237" s="118"/>
    </row>
    <row r="238" spans="2:11">
      <c r="B238" s="117"/>
      <c r="C238" s="117"/>
      <c r="D238" s="128"/>
      <c r="E238" s="128"/>
      <c r="F238" s="128"/>
      <c r="G238" s="128"/>
      <c r="H238" s="128"/>
      <c r="I238" s="118"/>
      <c r="J238" s="118"/>
      <c r="K238" s="118"/>
    </row>
    <row r="239" spans="2:11">
      <c r="B239" s="117"/>
      <c r="C239" s="117"/>
      <c r="D239" s="128"/>
      <c r="E239" s="128"/>
      <c r="F239" s="128"/>
      <c r="G239" s="128"/>
      <c r="H239" s="128"/>
      <c r="I239" s="118"/>
      <c r="J239" s="118"/>
      <c r="K239" s="118"/>
    </row>
    <row r="240" spans="2:11">
      <c r="B240" s="117"/>
      <c r="C240" s="117"/>
      <c r="D240" s="128"/>
      <c r="E240" s="128"/>
      <c r="F240" s="128"/>
      <c r="G240" s="128"/>
      <c r="H240" s="128"/>
      <c r="I240" s="118"/>
      <c r="J240" s="118"/>
      <c r="K240" s="118"/>
    </row>
    <row r="241" spans="2:11">
      <c r="B241" s="117"/>
      <c r="C241" s="117"/>
      <c r="D241" s="128"/>
      <c r="E241" s="128"/>
      <c r="F241" s="128"/>
      <c r="G241" s="128"/>
      <c r="H241" s="128"/>
      <c r="I241" s="118"/>
      <c r="J241" s="118"/>
      <c r="K241" s="118"/>
    </row>
    <row r="242" spans="2:11">
      <c r="B242" s="117"/>
      <c r="C242" s="117"/>
      <c r="D242" s="128"/>
      <c r="E242" s="128"/>
      <c r="F242" s="128"/>
      <c r="G242" s="128"/>
      <c r="H242" s="128"/>
      <c r="I242" s="118"/>
      <c r="J242" s="118"/>
      <c r="K242" s="118"/>
    </row>
    <row r="243" spans="2:11">
      <c r="B243" s="117"/>
      <c r="C243" s="117"/>
      <c r="D243" s="128"/>
      <c r="E243" s="128"/>
      <c r="F243" s="128"/>
      <c r="G243" s="128"/>
      <c r="H243" s="128"/>
      <c r="I243" s="118"/>
      <c r="J243" s="118"/>
      <c r="K243" s="118"/>
    </row>
    <row r="244" spans="2:11">
      <c r="B244" s="117"/>
      <c r="C244" s="117"/>
      <c r="D244" s="128"/>
      <c r="E244" s="128"/>
      <c r="F244" s="128"/>
      <c r="G244" s="128"/>
      <c r="H244" s="128"/>
      <c r="I244" s="118"/>
      <c r="J244" s="118"/>
      <c r="K244" s="118"/>
    </row>
    <row r="245" spans="2:11">
      <c r="B245" s="117"/>
      <c r="C245" s="117"/>
      <c r="D245" s="128"/>
      <c r="E245" s="128"/>
      <c r="F245" s="128"/>
      <c r="G245" s="128"/>
      <c r="H245" s="128"/>
      <c r="I245" s="118"/>
      <c r="J245" s="118"/>
      <c r="K245" s="118"/>
    </row>
    <row r="246" spans="2:11">
      <c r="B246" s="117"/>
      <c r="C246" s="117"/>
      <c r="D246" s="128"/>
      <c r="E246" s="128"/>
      <c r="F246" s="128"/>
      <c r="G246" s="128"/>
      <c r="H246" s="128"/>
      <c r="I246" s="118"/>
      <c r="J246" s="118"/>
      <c r="K246" s="118"/>
    </row>
    <row r="247" spans="2:11">
      <c r="B247" s="117"/>
      <c r="C247" s="117"/>
      <c r="D247" s="128"/>
      <c r="E247" s="128"/>
      <c r="F247" s="128"/>
      <c r="G247" s="128"/>
      <c r="H247" s="128"/>
      <c r="I247" s="118"/>
      <c r="J247" s="118"/>
      <c r="K247" s="118"/>
    </row>
    <row r="248" spans="2:11">
      <c r="B248" s="117"/>
      <c r="C248" s="117"/>
      <c r="D248" s="128"/>
      <c r="E248" s="128"/>
      <c r="F248" s="128"/>
      <c r="G248" s="128"/>
      <c r="H248" s="128"/>
      <c r="I248" s="118"/>
      <c r="J248" s="118"/>
      <c r="K248" s="118"/>
    </row>
    <row r="249" spans="2:11">
      <c r="B249" s="117"/>
      <c r="C249" s="117"/>
      <c r="D249" s="128"/>
      <c r="E249" s="128"/>
      <c r="F249" s="128"/>
      <c r="G249" s="128"/>
      <c r="H249" s="128"/>
      <c r="I249" s="118"/>
      <c r="J249" s="118"/>
      <c r="K249" s="118"/>
    </row>
    <row r="250" spans="2:11">
      <c r="B250" s="117"/>
      <c r="C250" s="117"/>
      <c r="D250" s="128"/>
      <c r="E250" s="128"/>
      <c r="F250" s="128"/>
      <c r="G250" s="128"/>
      <c r="H250" s="128"/>
      <c r="I250" s="118"/>
      <c r="J250" s="118"/>
      <c r="K250" s="118"/>
    </row>
    <row r="251" spans="2:11">
      <c r="B251" s="117"/>
      <c r="C251" s="117"/>
      <c r="D251" s="128"/>
      <c r="E251" s="128"/>
      <c r="F251" s="128"/>
      <c r="G251" s="128"/>
      <c r="H251" s="128"/>
      <c r="I251" s="118"/>
      <c r="J251" s="118"/>
      <c r="K251" s="118"/>
    </row>
    <row r="252" spans="2:11">
      <c r="B252" s="117"/>
      <c r="C252" s="117"/>
      <c r="D252" s="128"/>
      <c r="E252" s="128"/>
      <c r="F252" s="128"/>
      <c r="G252" s="128"/>
      <c r="H252" s="128"/>
      <c r="I252" s="118"/>
      <c r="J252" s="118"/>
      <c r="K252" s="118"/>
    </row>
    <row r="253" spans="2:11">
      <c r="B253" s="117"/>
      <c r="C253" s="117"/>
      <c r="D253" s="128"/>
      <c r="E253" s="128"/>
      <c r="F253" s="128"/>
      <c r="G253" s="128"/>
      <c r="H253" s="128"/>
      <c r="I253" s="118"/>
      <c r="J253" s="118"/>
      <c r="K253" s="118"/>
    </row>
    <row r="254" spans="2:11">
      <c r="B254" s="117"/>
      <c r="C254" s="117"/>
      <c r="D254" s="128"/>
      <c r="E254" s="128"/>
      <c r="F254" s="128"/>
      <c r="G254" s="128"/>
      <c r="H254" s="128"/>
      <c r="I254" s="118"/>
      <c r="J254" s="118"/>
      <c r="K254" s="118"/>
    </row>
    <row r="255" spans="2:11">
      <c r="B255" s="117"/>
      <c r="C255" s="117"/>
      <c r="D255" s="128"/>
      <c r="E255" s="128"/>
      <c r="F255" s="128"/>
      <c r="G255" s="128"/>
      <c r="H255" s="128"/>
      <c r="I255" s="118"/>
      <c r="J255" s="118"/>
      <c r="K255" s="118"/>
    </row>
    <row r="256" spans="2:11">
      <c r="B256" s="117"/>
      <c r="C256" s="117"/>
      <c r="D256" s="128"/>
      <c r="E256" s="128"/>
      <c r="F256" s="128"/>
      <c r="G256" s="128"/>
      <c r="H256" s="128"/>
      <c r="I256" s="118"/>
      <c r="J256" s="118"/>
      <c r="K256" s="118"/>
    </row>
    <row r="257" spans="2:11">
      <c r="B257" s="117"/>
      <c r="C257" s="117"/>
      <c r="D257" s="128"/>
      <c r="E257" s="128"/>
      <c r="F257" s="128"/>
      <c r="G257" s="128"/>
      <c r="H257" s="128"/>
      <c r="I257" s="118"/>
      <c r="J257" s="118"/>
      <c r="K257" s="118"/>
    </row>
    <row r="258" spans="2:11">
      <c r="B258" s="117"/>
      <c r="C258" s="117"/>
      <c r="D258" s="128"/>
      <c r="E258" s="128"/>
      <c r="F258" s="128"/>
      <c r="G258" s="128"/>
      <c r="H258" s="128"/>
      <c r="I258" s="118"/>
      <c r="J258" s="118"/>
      <c r="K258" s="118"/>
    </row>
    <row r="259" spans="2:11">
      <c r="B259" s="117"/>
      <c r="C259" s="117"/>
      <c r="D259" s="128"/>
      <c r="E259" s="128"/>
      <c r="F259" s="128"/>
      <c r="G259" s="128"/>
      <c r="H259" s="128"/>
      <c r="I259" s="118"/>
      <c r="J259" s="118"/>
      <c r="K259" s="118"/>
    </row>
    <row r="260" spans="2:11">
      <c r="B260" s="117"/>
      <c r="C260" s="117"/>
      <c r="D260" s="128"/>
      <c r="E260" s="128"/>
      <c r="F260" s="128"/>
      <c r="G260" s="128"/>
      <c r="H260" s="128"/>
      <c r="I260" s="118"/>
      <c r="J260" s="118"/>
      <c r="K260" s="118"/>
    </row>
    <row r="261" spans="2:11">
      <c r="B261" s="117"/>
      <c r="C261" s="117"/>
      <c r="D261" s="128"/>
      <c r="E261" s="128"/>
      <c r="F261" s="128"/>
      <c r="G261" s="128"/>
      <c r="H261" s="128"/>
      <c r="I261" s="118"/>
      <c r="J261" s="118"/>
      <c r="K261" s="118"/>
    </row>
    <row r="262" spans="2:11">
      <c r="B262" s="117"/>
      <c r="C262" s="117"/>
      <c r="D262" s="128"/>
      <c r="E262" s="128"/>
      <c r="F262" s="128"/>
      <c r="G262" s="128"/>
      <c r="H262" s="128"/>
      <c r="I262" s="118"/>
      <c r="J262" s="118"/>
      <c r="K262" s="118"/>
    </row>
    <row r="263" spans="2:11">
      <c r="B263" s="117"/>
      <c r="C263" s="117"/>
      <c r="D263" s="128"/>
      <c r="E263" s="128"/>
      <c r="F263" s="128"/>
      <c r="G263" s="128"/>
      <c r="H263" s="128"/>
      <c r="I263" s="118"/>
      <c r="J263" s="118"/>
      <c r="K263" s="118"/>
    </row>
    <row r="264" spans="2:11">
      <c r="B264" s="117"/>
      <c r="C264" s="117"/>
      <c r="D264" s="128"/>
      <c r="E264" s="128"/>
      <c r="F264" s="128"/>
      <c r="G264" s="128"/>
      <c r="H264" s="128"/>
      <c r="I264" s="118"/>
      <c r="J264" s="118"/>
      <c r="K264" s="118"/>
    </row>
    <row r="265" spans="2:11">
      <c r="B265" s="117"/>
      <c r="C265" s="117"/>
      <c r="D265" s="128"/>
      <c r="E265" s="128"/>
      <c r="F265" s="128"/>
      <c r="G265" s="128"/>
      <c r="H265" s="128"/>
      <c r="I265" s="118"/>
      <c r="J265" s="118"/>
      <c r="K265" s="118"/>
    </row>
    <row r="266" spans="2:11">
      <c r="B266" s="117"/>
      <c r="C266" s="117"/>
      <c r="D266" s="128"/>
      <c r="E266" s="128"/>
      <c r="F266" s="128"/>
      <c r="G266" s="128"/>
      <c r="H266" s="128"/>
      <c r="I266" s="118"/>
      <c r="J266" s="118"/>
      <c r="K266" s="118"/>
    </row>
    <row r="267" spans="2:11">
      <c r="B267" s="117"/>
      <c r="C267" s="117"/>
      <c r="D267" s="128"/>
      <c r="E267" s="128"/>
      <c r="F267" s="128"/>
      <c r="G267" s="128"/>
      <c r="H267" s="128"/>
      <c r="I267" s="118"/>
      <c r="J267" s="118"/>
      <c r="K267" s="118"/>
    </row>
    <row r="268" spans="2:11">
      <c r="B268" s="117"/>
      <c r="C268" s="117"/>
      <c r="D268" s="128"/>
      <c r="E268" s="128"/>
      <c r="F268" s="128"/>
      <c r="G268" s="128"/>
      <c r="H268" s="128"/>
      <c r="I268" s="118"/>
      <c r="J268" s="118"/>
      <c r="K268" s="118"/>
    </row>
    <row r="269" spans="2:11">
      <c r="B269" s="117"/>
      <c r="C269" s="117"/>
      <c r="D269" s="128"/>
      <c r="E269" s="128"/>
      <c r="F269" s="128"/>
      <c r="G269" s="128"/>
      <c r="H269" s="128"/>
      <c r="I269" s="118"/>
      <c r="J269" s="118"/>
      <c r="K269" s="118"/>
    </row>
    <row r="270" spans="2:11">
      <c r="B270" s="117"/>
      <c r="C270" s="117"/>
      <c r="D270" s="128"/>
      <c r="E270" s="128"/>
      <c r="F270" s="128"/>
      <c r="G270" s="128"/>
      <c r="H270" s="128"/>
      <c r="I270" s="118"/>
      <c r="J270" s="118"/>
      <c r="K270" s="118"/>
    </row>
    <row r="271" spans="2:11">
      <c r="B271" s="117"/>
      <c r="C271" s="117"/>
      <c r="D271" s="128"/>
      <c r="E271" s="128"/>
      <c r="F271" s="128"/>
      <c r="G271" s="128"/>
      <c r="H271" s="128"/>
      <c r="I271" s="118"/>
      <c r="J271" s="118"/>
      <c r="K271" s="118"/>
    </row>
    <row r="272" spans="2:11">
      <c r="B272" s="117"/>
      <c r="C272" s="117"/>
      <c r="D272" s="128"/>
      <c r="E272" s="128"/>
      <c r="F272" s="128"/>
      <c r="G272" s="128"/>
      <c r="H272" s="128"/>
      <c r="I272" s="118"/>
      <c r="J272" s="118"/>
      <c r="K272" s="118"/>
    </row>
    <row r="273" spans="2:11">
      <c r="B273" s="117"/>
      <c r="C273" s="117"/>
      <c r="D273" s="128"/>
      <c r="E273" s="128"/>
      <c r="F273" s="128"/>
      <c r="G273" s="128"/>
      <c r="H273" s="128"/>
      <c r="I273" s="118"/>
      <c r="J273" s="118"/>
      <c r="K273" s="118"/>
    </row>
    <row r="274" spans="2:11">
      <c r="B274" s="117"/>
      <c r="C274" s="117"/>
      <c r="D274" s="128"/>
      <c r="E274" s="128"/>
      <c r="F274" s="128"/>
      <c r="G274" s="128"/>
      <c r="H274" s="128"/>
      <c r="I274" s="118"/>
      <c r="J274" s="118"/>
      <c r="K274" s="118"/>
    </row>
    <row r="275" spans="2:11">
      <c r="B275" s="117"/>
      <c r="C275" s="117"/>
      <c r="D275" s="128"/>
      <c r="E275" s="128"/>
      <c r="F275" s="128"/>
      <c r="G275" s="128"/>
      <c r="H275" s="128"/>
      <c r="I275" s="118"/>
      <c r="J275" s="118"/>
      <c r="K275" s="118"/>
    </row>
    <row r="276" spans="2:11">
      <c r="B276" s="117"/>
      <c r="C276" s="117"/>
      <c r="D276" s="128"/>
      <c r="E276" s="128"/>
      <c r="F276" s="128"/>
      <c r="G276" s="128"/>
      <c r="H276" s="128"/>
      <c r="I276" s="118"/>
      <c r="J276" s="118"/>
      <c r="K276" s="118"/>
    </row>
    <row r="277" spans="2:11">
      <c r="B277" s="117"/>
      <c r="C277" s="117"/>
      <c r="D277" s="128"/>
      <c r="E277" s="128"/>
      <c r="F277" s="128"/>
      <c r="G277" s="128"/>
      <c r="H277" s="128"/>
      <c r="I277" s="118"/>
      <c r="J277" s="118"/>
      <c r="K277" s="118"/>
    </row>
    <row r="278" spans="2:11">
      <c r="B278" s="117"/>
      <c r="C278" s="117"/>
      <c r="D278" s="128"/>
      <c r="E278" s="128"/>
      <c r="F278" s="128"/>
      <c r="G278" s="128"/>
      <c r="H278" s="128"/>
      <c r="I278" s="118"/>
      <c r="J278" s="118"/>
      <c r="K278" s="118"/>
    </row>
    <row r="279" spans="2:11">
      <c r="B279" s="117"/>
      <c r="C279" s="117"/>
      <c r="D279" s="128"/>
      <c r="E279" s="128"/>
      <c r="F279" s="128"/>
      <c r="G279" s="128"/>
      <c r="H279" s="128"/>
      <c r="I279" s="118"/>
      <c r="J279" s="118"/>
      <c r="K279" s="118"/>
    </row>
    <row r="280" spans="2:11">
      <c r="B280" s="117"/>
      <c r="C280" s="117"/>
      <c r="D280" s="128"/>
      <c r="E280" s="128"/>
      <c r="F280" s="128"/>
      <c r="G280" s="128"/>
      <c r="H280" s="128"/>
      <c r="I280" s="118"/>
      <c r="J280" s="118"/>
      <c r="K280" s="118"/>
    </row>
    <row r="281" spans="2:11">
      <c r="B281" s="117"/>
      <c r="C281" s="117"/>
      <c r="D281" s="128"/>
      <c r="E281" s="128"/>
      <c r="F281" s="128"/>
      <c r="G281" s="128"/>
      <c r="H281" s="128"/>
      <c r="I281" s="118"/>
      <c r="J281" s="118"/>
      <c r="K281" s="118"/>
    </row>
    <row r="282" spans="2:11">
      <c r="B282" s="117"/>
      <c r="C282" s="117"/>
      <c r="D282" s="128"/>
      <c r="E282" s="128"/>
      <c r="F282" s="128"/>
      <c r="G282" s="128"/>
      <c r="H282" s="128"/>
      <c r="I282" s="118"/>
      <c r="J282" s="118"/>
      <c r="K282" s="118"/>
    </row>
    <row r="283" spans="2:11">
      <c r="B283" s="117"/>
      <c r="C283" s="117"/>
      <c r="D283" s="128"/>
      <c r="E283" s="128"/>
      <c r="F283" s="128"/>
      <c r="G283" s="128"/>
      <c r="H283" s="128"/>
      <c r="I283" s="118"/>
      <c r="J283" s="118"/>
      <c r="K283" s="118"/>
    </row>
    <row r="284" spans="2:11">
      <c r="B284" s="117"/>
      <c r="C284" s="117"/>
      <c r="D284" s="128"/>
      <c r="E284" s="128"/>
      <c r="F284" s="128"/>
      <c r="G284" s="128"/>
      <c r="H284" s="128"/>
      <c r="I284" s="118"/>
      <c r="J284" s="118"/>
      <c r="K284" s="118"/>
    </row>
    <row r="285" spans="2:11">
      <c r="B285" s="117"/>
      <c r="C285" s="117"/>
      <c r="D285" s="128"/>
      <c r="E285" s="128"/>
      <c r="F285" s="128"/>
      <c r="G285" s="128"/>
      <c r="H285" s="128"/>
      <c r="I285" s="118"/>
      <c r="J285" s="118"/>
      <c r="K285" s="118"/>
    </row>
    <row r="286" spans="2:11">
      <c r="B286" s="117"/>
      <c r="C286" s="117"/>
      <c r="D286" s="128"/>
      <c r="E286" s="128"/>
      <c r="F286" s="128"/>
      <c r="G286" s="128"/>
      <c r="H286" s="128"/>
      <c r="I286" s="118"/>
      <c r="J286" s="118"/>
      <c r="K286" s="118"/>
    </row>
    <row r="287" spans="2:11">
      <c r="B287" s="117"/>
      <c r="C287" s="117"/>
      <c r="D287" s="128"/>
      <c r="E287" s="128"/>
      <c r="F287" s="128"/>
      <c r="G287" s="128"/>
      <c r="H287" s="128"/>
      <c r="I287" s="118"/>
      <c r="J287" s="118"/>
      <c r="K287" s="118"/>
    </row>
    <row r="288" spans="2:11">
      <c r="B288" s="117"/>
      <c r="C288" s="117"/>
      <c r="D288" s="128"/>
      <c r="E288" s="128"/>
      <c r="F288" s="128"/>
      <c r="G288" s="128"/>
      <c r="H288" s="128"/>
      <c r="I288" s="118"/>
      <c r="J288" s="118"/>
      <c r="K288" s="118"/>
    </row>
    <row r="289" spans="2:11">
      <c r="B289" s="117"/>
      <c r="C289" s="117"/>
      <c r="D289" s="128"/>
      <c r="E289" s="128"/>
      <c r="F289" s="128"/>
      <c r="G289" s="128"/>
      <c r="H289" s="128"/>
      <c r="I289" s="118"/>
      <c r="J289" s="118"/>
      <c r="K289" s="118"/>
    </row>
    <row r="290" spans="2:11">
      <c r="B290" s="117"/>
      <c r="C290" s="117"/>
      <c r="D290" s="128"/>
      <c r="E290" s="128"/>
      <c r="F290" s="128"/>
      <c r="G290" s="128"/>
      <c r="H290" s="128"/>
      <c r="I290" s="118"/>
      <c r="J290" s="118"/>
      <c r="K290" s="118"/>
    </row>
    <row r="291" spans="2:11">
      <c r="B291" s="117"/>
      <c r="C291" s="117"/>
      <c r="D291" s="128"/>
      <c r="E291" s="128"/>
      <c r="F291" s="128"/>
      <c r="G291" s="128"/>
      <c r="H291" s="128"/>
      <c r="I291" s="118"/>
      <c r="J291" s="118"/>
      <c r="K291" s="118"/>
    </row>
    <row r="292" spans="2:11">
      <c r="B292" s="117"/>
      <c r="C292" s="117"/>
      <c r="D292" s="128"/>
      <c r="E292" s="128"/>
      <c r="F292" s="128"/>
      <c r="G292" s="128"/>
      <c r="H292" s="128"/>
      <c r="I292" s="118"/>
      <c r="J292" s="118"/>
      <c r="K292" s="118"/>
    </row>
    <row r="293" spans="2:11">
      <c r="B293" s="117"/>
      <c r="C293" s="117"/>
      <c r="D293" s="128"/>
      <c r="E293" s="128"/>
      <c r="F293" s="128"/>
      <c r="G293" s="128"/>
      <c r="H293" s="128"/>
      <c r="I293" s="118"/>
      <c r="J293" s="118"/>
      <c r="K293" s="118"/>
    </row>
    <row r="294" spans="2:11">
      <c r="B294" s="117"/>
      <c r="C294" s="117"/>
      <c r="D294" s="128"/>
      <c r="E294" s="128"/>
      <c r="F294" s="128"/>
      <c r="G294" s="128"/>
      <c r="H294" s="128"/>
      <c r="I294" s="118"/>
      <c r="J294" s="118"/>
      <c r="K294" s="118"/>
    </row>
    <row r="295" spans="2:11">
      <c r="B295" s="117"/>
      <c r="C295" s="117"/>
      <c r="D295" s="128"/>
      <c r="E295" s="128"/>
      <c r="F295" s="128"/>
      <c r="G295" s="128"/>
      <c r="H295" s="128"/>
      <c r="I295" s="118"/>
      <c r="J295" s="118"/>
      <c r="K295" s="118"/>
    </row>
    <row r="296" spans="2:11">
      <c r="B296" s="117"/>
      <c r="C296" s="117"/>
      <c r="D296" s="128"/>
      <c r="E296" s="128"/>
      <c r="F296" s="128"/>
      <c r="G296" s="128"/>
      <c r="H296" s="128"/>
      <c r="I296" s="118"/>
      <c r="J296" s="118"/>
      <c r="K296" s="118"/>
    </row>
    <row r="297" spans="2:11">
      <c r="B297" s="117"/>
      <c r="C297" s="117"/>
      <c r="D297" s="128"/>
      <c r="E297" s="128"/>
      <c r="F297" s="128"/>
      <c r="G297" s="128"/>
      <c r="H297" s="128"/>
      <c r="I297" s="118"/>
      <c r="J297" s="118"/>
      <c r="K297" s="118"/>
    </row>
    <row r="298" spans="2:11">
      <c r="B298" s="117"/>
      <c r="C298" s="117"/>
      <c r="D298" s="128"/>
      <c r="E298" s="128"/>
      <c r="F298" s="128"/>
      <c r="G298" s="128"/>
      <c r="H298" s="128"/>
      <c r="I298" s="118"/>
      <c r="J298" s="118"/>
      <c r="K298" s="118"/>
    </row>
    <row r="299" spans="2:11">
      <c r="B299" s="117"/>
      <c r="C299" s="117"/>
      <c r="D299" s="128"/>
      <c r="E299" s="128"/>
      <c r="F299" s="128"/>
      <c r="G299" s="128"/>
      <c r="H299" s="128"/>
      <c r="I299" s="118"/>
      <c r="J299" s="118"/>
      <c r="K299" s="118"/>
    </row>
    <row r="300" spans="2:11">
      <c r="B300" s="117"/>
      <c r="C300" s="117"/>
      <c r="D300" s="128"/>
      <c r="E300" s="128"/>
      <c r="F300" s="128"/>
      <c r="G300" s="128"/>
      <c r="H300" s="128"/>
      <c r="I300" s="118"/>
      <c r="J300" s="118"/>
      <c r="K300" s="118"/>
    </row>
    <row r="301" spans="2:11">
      <c r="B301" s="117"/>
      <c r="C301" s="117"/>
      <c r="D301" s="128"/>
      <c r="E301" s="128"/>
      <c r="F301" s="128"/>
      <c r="G301" s="128"/>
      <c r="H301" s="128"/>
      <c r="I301" s="118"/>
      <c r="J301" s="118"/>
      <c r="K301" s="118"/>
    </row>
    <row r="302" spans="2:11">
      <c r="B302" s="117"/>
      <c r="C302" s="117"/>
      <c r="D302" s="128"/>
      <c r="E302" s="128"/>
      <c r="F302" s="128"/>
      <c r="G302" s="128"/>
      <c r="H302" s="128"/>
      <c r="I302" s="118"/>
      <c r="J302" s="118"/>
      <c r="K302" s="118"/>
    </row>
    <row r="303" spans="2:11">
      <c r="B303" s="117"/>
      <c r="C303" s="117"/>
      <c r="D303" s="128"/>
      <c r="E303" s="128"/>
      <c r="F303" s="128"/>
      <c r="G303" s="128"/>
      <c r="H303" s="128"/>
      <c r="I303" s="118"/>
      <c r="J303" s="118"/>
      <c r="K303" s="118"/>
    </row>
    <row r="304" spans="2:11">
      <c r="B304" s="117"/>
      <c r="C304" s="117"/>
      <c r="D304" s="128"/>
      <c r="E304" s="128"/>
      <c r="F304" s="128"/>
      <c r="G304" s="128"/>
      <c r="H304" s="128"/>
      <c r="I304" s="118"/>
      <c r="J304" s="118"/>
      <c r="K304" s="118"/>
    </row>
    <row r="305" spans="2:11">
      <c r="B305" s="117"/>
      <c r="C305" s="117"/>
      <c r="D305" s="128"/>
      <c r="E305" s="128"/>
      <c r="F305" s="128"/>
      <c r="G305" s="128"/>
      <c r="H305" s="128"/>
      <c r="I305" s="118"/>
      <c r="J305" s="118"/>
      <c r="K305" s="118"/>
    </row>
    <row r="306" spans="2:11">
      <c r="B306" s="117"/>
      <c r="C306" s="117"/>
      <c r="D306" s="128"/>
      <c r="E306" s="128"/>
      <c r="F306" s="128"/>
      <c r="G306" s="128"/>
      <c r="H306" s="128"/>
      <c r="I306" s="118"/>
      <c r="J306" s="118"/>
      <c r="K306" s="118"/>
    </row>
    <row r="307" spans="2:11">
      <c r="B307" s="117"/>
      <c r="C307" s="117"/>
      <c r="D307" s="128"/>
      <c r="E307" s="128"/>
      <c r="F307" s="128"/>
      <c r="G307" s="128"/>
      <c r="H307" s="128"/>
      <c r="I307" s="118"/>
      <c r="J307" s="118"/>
      <c r="K307" s="118"/>
    </row>
    <row r="308" spans="2:11">
      <c r="B308" s="117"/>
      <c r="C308" s="117"/>
      <c r="D308" s="128"/>
      <c r="E308" s="128"/>
      <c r="F308" s="128"/>
      <c r="G308" s="128"/>
      <c r="H308" s="128"/>
      <c r="I308" s="118"/>
      <c r="J308" s="118"/>
      <c r="K308" s="118"/>
    </row>
    <row r="309" spans="2:11">
      <c r="B309" s="117"/>
      <c r="C309" s="117"/>
      <c r="D309" s="128"/>
      <c r="E309" s="128"/>
      <c r="F309" s="128"/>
      <c r="G309" s="128"/>
      <c r="H309" s="128"/>
      <c r="I309" s="118"/>
      <c r="J309" s="118"/>
      <c r="K309" s="118"/>
    </row>
    <row r="310" spans="2:11">
      <c r="B310" s="117"/>
      <c r="C310" s="117"/>
      <c r="D310" s="128"/>
      <c r="E310" s="128"/>
      <c r="F310" s="128"/>
      <c r="G310" s="128"/>
      <c r="H310" s="128"/>
      <c r="I310" s="118"/>
      <c r="J310" s="118"/>
      <c r="K310" s="118"/>
    </row>
    <row r="311" spans="2:11">
      <c r="B311" s="117"/>
      <c r="C311" s="117"/>
      <c r="D311" s="128"/>
      <c r="E311" s="128"/>
      <c r="F311" s="128"/>
      <c r="G311" s="128"/>
      <c r="H311" s="128"/>
      <c r="I311" s="118"/>
      <c r="J311" s="118"/>
      <c r="K311" s="118"/>
    </row>
    <row r="312" spans="2:11">
      <c r="B312" s="117"/>
      <c r="C312" s="117"/>
      <c r="D312" s="128"/>
      <c r="E312" s="128"/>
      <c r="F312" s="128"/>
      <c r="G312" s="128"/>
      <c r="H312" s="128"/>
      <c r="I312" s="118"/>
      <c r="J312" s="118"/>
      <c r="K312" s="118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3"/>
  <sheetViews>
    <sheetView rightToLeft="1" workbookViewId="0"/>
  </sheetViews>
  <sheetFormatPr defaultColWidth="9.140625" defaultRowHeight="18"/>
  <cols>
    <col min="1" max="1" width="6.28515625" style="1" customWidth="1"/>
    <col min="2" max="2" width="33.28515625" style="2" bestFit="1" customWidth="1"/>
    <col min="3" max="3" width="58" style="1" bestFit="1" customWidth="1"/>
    <col min="4" max="4" width="4.5703125" style="1" bestFit="1" customWidth="1"/>
    <col min="5" max="5" width="9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15">
      <c r="B1" s="46" t="s">
        <v>147</v>
      </c>
      <c r="C1" s="67" t="s" vm="1">
        <v>231</v>
      </c>
    </row>
    <row r="2" spans="2:15">
      <c r="B2" s="46" t="s">
        <v>146</v>
      </c>
      <c r="C2" s="67" t="s">
        <v>232</v>
      </c>
    </row>
    <row r="3" spans="2:15">
      <c r="B3" s="46" t="s">
        <v>148</v>
      </c>
      <c r="C3" s="67" t="s">
        <v>233</v>
      </c>
    </row>
    <row r="4" spans="2:15">
      <c r="B4" s="46" t="s">
        <v>149</v>
      </c>
      <c r="C4" s="67">
        <v>8802</v>
      </c>
    </row>
    <row r="6" spans="2:15" ht="26.25" customHeight="1">
      <c r="B6" s="145" t="s">
        <v>181</v>
      </c>
      <c r="C6" s="146"/>
      <c r="D6" s="146"/>
      <c r="E6" s="146"/>
      <c r="F6" s="146"/>
      <c r="G6" s="146"/>
      <c r="H6" s="146"/>
      <c r="I6" s="146"/>
      <c r="J6" s="146"/>
      <c r="K6" s="147"/>
    </row>
    <row r="7" spans="2:15" s="3" customFormat="1" ht="63">
      <c r="B7" s="47" t="s">
        <v>117</v>
      </c>
      <c r="C7" s="49" t="s">
        <v>47</v>
      </c>
      <c r="D7" s="49" t="s">
        <v>14</v>
      </c>
      <c r="E7" s="49" t="s">
        <v>15</v>
      </c>
      <c r="F7" s="49" t="s">
        <v>59</v>
      </c>
      <c r="G7" s="49" t="s">
        <v>104</v>
      </c>
      <c r="H7" s="49" t="s">
        <v>56</v>
      </c>
      <c r="I7" s="49" t="s">
        <v>112</v>
      </c>
      <c r="J7" s="49" t="s">
        <v>150</v>
      </c>
      <c r="K7" s="51" t="s">
        <v>151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210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23" t="s">
        <v>3294</v>
      </c>
      <c r="C10" s="88"/>
      <c r="D10" s="88"/>
      <c r="E10" s="88"/>
      <c r="F10" s="88"/>
      <c r="G10" s="88"/>
      <c r="H10" s="88"/>
      <c r="I10" s="124">
        <f>I11</f>
        <v>-361.70245287500006</v>
      </c>
      <c r="J10" s="125">
        <f>IFERROR(I10/$I$10,0)</f>
        <v>1</v>
      </c>
      <c r="K10" s="125">
        <f>I10/'סכום נכסי הקרן'!$C$42</f>
        <v>-7.7434692266704577E-5</v>
      </c>
      <c r="O10" s="1"/>
    </row>
    <row r="11" spans="2:15" ht="21" customHeight="1">
      <c r="B11" s="133" t="s">
        <v>200</v>
      </c>
      <c r="C11" s="133"/>
      <c r="D11" s="133"/>
      <c r="E11" s="133"/>
      <c r="F11" s="133"/>
      <c r="G11" s="133"/>
      <c r="H11" s="134"/>
      <c r="I11" s="83">
        <f>SUM(I12:I13)</f>
        <v>-361.70245287500006</v>
      </c>
      <c r="J11" s="125">
        <f t="shared" ref="J11:J13" si="0">IFERROR(I11/$I$10,0)</f>
        <v>1</v>
      </c>
      <c r="K11" s="125">
        <f>I11/'סכום נכסי הקרן'!$C$42</f>
        <v>-7.7434692266704577E-5</v>
      </c>
    </row>
    <row r="12" spans="2:15">
      <c r="B12" s="135" t="s">
        <v>547</v>
      </c>
      <c r="C12" s="135" t="s">
        <v>548</v>
      </c>
      <c r="D12" s="135" t="s">
        <v>550</v>
      </c>
      <c r="E12" s="135"/>
      <c r="F12" s="136">
        <v>0</v>
      </c>
      <c r="G12" s="135" t="s">
        <v>134</v>
      </c>
      <c r="H12" s="136">
        <v>0</v>
      </c>
      <c r="I12" s="83">
        <v>-228.01429273800002</v>
      </c>
      <c r="J12" s="137">
        <f t="shared" si="0"/>
        <v>0.63039188959218639</v>
      </c>
      <c r="K12" s="137">
        <f>I12/'סכום נכסי הקרן'!$C$42</f>
        <v>-4.8814201977997353E-5</v>
      </c>
    </row>
    <row r="13" spans="2:15">
      <c r="B13" s="76" t="s">
        <v>1326</v>
      </c>
      <c r="C13" s="73" t="s">
        <v>1327</v>
      </c>
      <c r="D13" s="135" t="s">
        <v>550</v>
      </c>
      <c r="E13" s="135"/>
      <c r="F13" s="136">
        <v>0</v>
      </c>
      <c r="G13" s="135" t="s">
        <v>134</v>
      </c>
      <c r="H13" s="136">
        <v>0</v>
      </c>
      <c r="I13" s="83">
        <v>-133.68816013700001</v>
      </c>
      <c r="J13" s="137">
        <f t="shared" si="0"/>
        <v>0.36960811040781361</v>
      </c>
      <c r="K13" s="137">
        <f>I13/'סכום נכסי הקרן'!$C$42</f>
        <v>-2.8620490288707213E-5</v>
      </c>
    </row>
    <row r="14" spans="2:15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15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5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117"/>
      <c r="C110" s="118"/>
      <c r="D110" s="128"/>
      <c r="E110" s="128"/>
      <c r="F110" s="128"/>
      <c r="G110" s="128"/>
      <c r="H110" s="128"/>
      <c r="I110" s="118"/>
      <c r="J110" s="118"/>
      <c r="K110" s="118"/>
    </row>
    <row r="111" spans="2:11">
      <c r="B111" s="117"/>
      <c r="C111" s="118"/>
      <c r="D111" s="128"/>
      <c r="E111" s="128"/>
      <c r="F111" s="128"/>
      <c r="G111" s="128"/>
      <c r="H111" s="128"/>
      <c r="I111" s="118"/>
      <c r="J111" s="118"/>
      <c r="K111" s="118"/>
    </row>
    <row r="112" spans="2:11">
      <c r="B112" s="117"/>
      <c r="C112" s="118"/>
      <c r="D112" s="128"/>
      <c r="E112" s="128"/>
      <c r="F112" s="128"/>
      <c r="G112" s="128"/>
      <c r="H112" s="128"/>
      <c r="I112" s="118"/>
      <c r="J112" s="118"/>
      <c r="K112" s="118"/>
    </row>
    <row r="113" spans="2:11">
      <c r="B113" s="117"/>
      <c r="C113" s="118"/>
      <c r="D113" s="128"/>
      <c r="E113" s="128"/>
      <c r="F113" s="128"/>
      <c r="G113" s="128"/>
      <c r="H113" s="128"/>
      <c r="I113" s="118"/>
      <c r="J113" s="118"/>
      <c r="K113" s="118"/>
    </row>
    <row r="114" spans="2:11">
      <c r="B114" s="117"/>
      <c r="C114" s="118"/>
      <c r="D114" s="128"/>
      <c r="E114" s="128"/>
      <c r="F114" s="128"/>
      <c r="G114" s="128"/>
      <c r="H114" s="128"/>
      <c r="I114" s="118"/>
      <c r="J114" s="118"/>
      <c r="K114" s="118"/>
    </row>
    <row r="115" spans="2:11">
      <c r="B115" s="117"/>
      <c r="C115" s="118"/>
      <c r="D115" s="128"/>
      <c r="E115" s="128"/>
      <c r="F115" s="128"/>
      <c r="G115" s="128"/>
      <c r="H115" s="128"/>
      <c r="I115" s="118"/>
      <c r="J115" s="118"/>
      <c r="K115" s="118"/>
    </row>
    <row r="116" spans="2:11">
      <c r="B116" s="117"/>
      <c r="C116" s="118"/>
      <c r="D116" s="128"/>
      <c r="E116" s="128"/>
      <c r="F116" s="128"/>
      <c r="G116" s="128"/>
      <c r="H116" s="128"/>
      <c r="I116" s="118"/>
      <c r="J116" s="118"/>
      <c r="K116" s="118"/>
    </row>
    <row r="117" spans="2:11">
      <c r="B117" s="117"/>
      <c r="C117" s="118"/>
      <c r="D117" s="128"/>
      <c r="E117" s="128"/>
      <c r="F117" s="128"/>
      <c r="G117" s="128"/>
      <c r="H117" s="128"/>
      <c r="I117" s="118"/>
      <c r="J117" s="118"/>
      <c r="K117" s="118"/>
    </row>
    <row r="118" spans="2:11">
      <c r="B118" s="117"/>
      <c r="C118" s="118"/>
      <c r="D118" s="128"/>
      <c r="E118" s="128"/>
      <c r="F118" s="128"/>
      <c r="G118" s="128"/>
      <c r="H118" s="128"/>
      <c r="I118" s="118"/>
      <c r="J118" s="118"/>
      <c r="K118" s="118"/>
    </row>
    <row r="119" spans="2:11">
      <c r="B119" s="117"/>
      <c r="C119" s="118"/>
      <c r="D119" s="128"/>
      <c r="E119" s="128"/>
      <c r="F119" s="128"/>
      <c r="G119" s="128"/>
      <c r="H119" s="128"/>
      <c r="I119" s="118"/>
      <c r="J119" s="118"/>
      <c r="K119" s="118"/>
    </row>
    <row r="120" spans="2:11">
      <c r="B120" s="117"/>
      <c r="C120" s="118"/>
      <c r="D120" s="128"/>
      <c r="E120" s="128"/>
      <c r="F120" s="128"/>
      <c r="G120" s="128"/>
      <c r="H120" s="128"/>
      <c r="I120" s="118"/>
      <c r="J120" s="118"/>
      <c r="K120" s="118"/>
    </row>
    <row r="121" spans="2:11">
      <c r="B121" s="117"/>
      <c r="C121" s="118"/>
      <c r="D121" s="128"/>
      <c r="E121" s="128"/>
      <c r="F121" s="128"/>
      <c r="G121" s="128"/>
      <c r="H121" s="128"/>
      <c r="I121" s="118"/>
      <c r="J121" s="118"/>
      <c r="K121" s="118"/>
    </row>
    <row r="122" spans="2:11">
      <c r="B122" s="117"/>
      <c r="C122" s="118"/>
      <c r="D122" s="128"/>
      <c r="E122" s="128"/>
      <c r="F122" s="128"/>
      <c r="G122" s="128"/>
      <c r="H122" s="128"/>
      <c r="I122" s="118"/>
      <c r="J122" s="118"/>
      <c r="K122" s="118"/>
    </row>
    <row r="123" spans="2:11">
      <c r="B123" s="117"/>
      <c r="C123" s="118"/>
      <c r="D123" s="128"/>
      <c r="E123" s="128"/>
      <c r="F123" s="128"/>
      <c r="G123" s="128"/>
      <c r="H123" s="128"/>
      <c r="I123" s="118"/>
      <c r="J123" s="118"/>
      <c r="K123" s="118"/>
    </row>
    <row r="124" spans="2:11">
      <c r="B124" s="117"/>
      <c r="C124" s="118"/>
      <c r="D124" s="128"/>
      <c r="E124" s="128"/>
      <c r="F124" s="128"/>
      <c r="G124" s="128"/>
      <c r="H124" s="128"/>
      <c r="I124" s="118"/>
      <c r="J124" s="118"/>
      <c r="K124" s="118"/>
    </row>
    <row r="125" spans="2:11">
      <c r="B125" s="117"/>
      <c r="C125" s="118"/>
      <c r="D125" s="128"/>
      <c r="E125" s="128"/>
      <c r="F125" s="128"/>
      <c r="G125" s="128"/>
      <c r="H125" s="128"/>
      <c r="I125" s="118"/>
      <c r="J125" s="118"/>
      <c r="K125" s="118"/>
    </row>
    <row r="126" spans="2:11">
      <c r="B126" s="117"/>
      <c r="C126" s="118"/>
      <c r="D126" s="128"/>
      <c r="E126" s="128"/>
      <c r="F126" s="128"/>
      <c r="G126" s="128"/>
      <c r="H126" s="128"/>
      <c r="I126" s="118"/>
      <c r="J126" s="118"/>
      <c r="K126" s="118"/>
    </row>
    <row r="127" spans="2:11">
      <c r="B127" s="117"/>
      <c r="C127" s="118"/>
      <c r="D127" s="128"/>
      <c r="E127" s="128"/>
      <c r="F127" s="128"/>
      <c r="G127" s="128"/>
      <c r="H127" s="128"/>
      <c r="I127" s="118"/>
      <c r="J127" s="118"/>
      <c r="K127" s="118"/>
    </row>
    <row r="128" spans="2:11">
      <c r="B128" s="117"/>
      <c r="C128" s="118"/>
      <c r="D128" s="128"/>
      <c r="E128" s="128"/>
      <c r="F128" s="128"/>
      <c r="G128" s="128"/>
      <c r="H128" s="128"/>
      <c r="I128" s="118"/>
      <c r="J128" s="118"/>
      <c r="K128" s="118"/>
    </row>
    <row r="129" spans="2:11">
      <c r="B129" s="117"/>
      <c r="C129" s="118"/>
      <c r="D129" s="128"/>
      <c r="E129" s="128"/>
      <c r="F129" s="128"/>
      <c r="G129" s="128"/>
      <c r="H129" s="128"/>
      <c r="I129" s="118"/>
      <c r="J129" s="118"/>
      <c r="K129" s="118"/>
    </row>
    <row r="130" spans="2:11">
      <c r="B130" s="117"/>
      <c r="C130" s="118"/>
      <c r="D130" s="128"/>
      <c r="E130" s="128"/>
      <c r="F130" s="128"/>
      <c r="G130" s="128"/>
      <c r="H130" s="128"/>
      <c r="I130" s="118"/>
      <c r="J130" s="118"/>
      <c r="K130" s="118"/>
    </row>
    <row r="131" spans="2:11">
      <c r="B131" s="117"/>
      <c r="C131" s="118"/>
      <c r="D131" s="128"/>
      <c r="E131" s="128"/>
      <c r="F131" s="128"/>
      <c r="G131" s="128"/>
      <c r="H131" s="128"/>
      <c r="I131" s="118"/>
      <c r="J131" s="118"/>
      <c r="K131" s="118"/>
    </row>
    <row r="132" spans="2:11">
      <c r="B132" s="117"/>
      <c r="C132" s="118"/>
      <c r="D132" s="128"/>
      <c r="E132" s="128"/>
      <c r="F132" s="128"/>
      <c r="G132" s="128"/>
      <c r="H132" s="128"/>
      <c r="I132" s="118"/>
      <c r="J132" s="118"/>
      <c r="K132" s="118"/>
    </row>
    <row r="133" spans="2:11">
      <c r="B133" s="117"/>
      <c r="C133" s="118"/>
      <c r="D133" s="128"/>
      <c r="E133" s="128"/>
      <c r="F133" s="128"/>
      <c r="G133" s="128"/>
      <c r="H133" s="128"/>
      <c r="I133" s="118"/>
      <c r="J133" s="118"/>
      <c r="K133" s="118"/>
    </row>
    <row r="134" spans="2:11">
      <c r="B134" s="117"/>
      <c r="C134" s="118"/>
      <c r="D134" s="128"/>
      <c r="E134" s="128"/>
      <c r="F134" s="128"/>
      <c r="G134" s="128"/>
      <c r="H134" s="128"/>
      <c r="I134" s="118"/>
      <c r="J134" s="118"/>
      <c r="K134" s="118"/>
    </row>
    <row r="135" spans="2:11">
      <c r="B135" s="117"/>
      <c r="C135" s="118"/>
      <c r="D135" s="128"/>
      <c r="E135" s="128"/>
      <c r="F135" s="128"/>
      <c r="G135" s="128"/>
      <c r="H135" s="128"/>
      <c r="I135" s="118"/>
      <c r="J135" s="118"/>
      <c r="K135" s="118"/>
    </row>
    <row r="136" spans="2:11">
      <c r="B136" s="117"/>
      <c r="C136" s="118"/>
      <c r="D136" s="128"/>
      <c r="E136" s="128"/>
      <c r="F136" s="128"/>
      <c r="G136" s="128"/>
      <c r="H136" s="128"/>
      <c r="I136" s="118"/>
      <c r="J136" s="118"/>
      <c r="K136" s="118"/>
    </row>
    <row r="137" spans="2:11">
      <c r="B137" s="117"/>
      <c r="C137" s="118"/>
      <c r="D137" s="128"/>
      <c r="E137" s="128"/>
      <c r="F137" s="128"/>
      <c r="G137" s="128"/>
      <c r="H137" s="128"/>
      <c r="I137" s="118"/>
      <c r="J137" s="118"/>
      <c r="K137" s="118"/>
    </row>
    <row r="138" spans="2:11">
      <c r="B138" s="117"/>
      <c r="C138" s="118"/>
      <c r="D138" s="128"/>
      <c r="E138" s="128"/>
      <c r="F138" s="128"/>
      <c r="G138" s="128"/>
      <c r="H138" s="128"/>
      <c r="I138" s="118"/>
      <c r="J138" s="118"/>
      <c r="K138" s="118"/>
    </row>
    <row r="139" spans="2:11">
      <c r="B139" s="117"/>
      <c r="C139" s="118"/>
      <c r="D139" s="128"/>
      <c r="E139" s="128"/>
      <c r="F139" s="128"/>
      <c r="G139" s="128"/>
      <c r="H139" s="128"/>
      <c r="I139" s="118"/>
      <c r="J139" s="118"/>
      <c r="K139" s="118"/>
    </row>
    <row r="140" spans="2:11">
      <c r="B140" s="117"/>
      <c r="C140" s="118"/>
      <c r="D140" s="128"/>
      <c r="E140" s="128"/>
      <c r="F140" s="128"/>
      <c r="G140" s="128"/>
      <c r="H140" s="128"/>
      <c r="I140" s="118"/>
      <c r="J140" s="118"/>
      <c r="K140" s="118"/>
    </row>
    <row r="141" spans="2:11">
      <c r="B141" s="117"/>
      <c r="C141" s="118"/>
      <c r="D141" s="128"/>
      <c r="E141" s="128"/>
      <c r="F141" s="128"/>
      <c r="G141" s="128"/>
      <c r="H141" s="128"/>
      <c r="I141" s="118"/>
      <c r="J141" s="118"/>
      <c r="K141" s="118"/>
    </row>
    <row r="142" spans="2:11">
      <c r="B142" s="117"/>
      <c r="C142" s="118"/>
      <c r="D142" s="128"/>
      <c r="E142" s="128"/>
      <c r="F142" s="128"/>
      <c r="G142" s="128"/>
      <c r="H142" s="128"/>
      <c r="I142" s="118"/>
      <c r="J142" s="118"/>
      <c r="K142" s="118"/>
    </row>
    <row r="143" spans="2:11">
      <c r="B143" s="117"/>
      <c r="C143" s="118"/>
      <c r="D143" s="128"/>
      <c r="E143" s="128"/>
      <c r="F143" s="128"/>
      <c r="G143" s="128"/>
      <c r="H143" s="128"/>
      <c r="I143" s="118"/>
      <c r="J143" s="118"/>
      <c r="K143" s="118"/>
    </row>
    <row r="144" spans="2:11">
      <c r="B144" s="117"/>
      <c r="C144" s="118"/>
      <c r="D144" s="128"/>
      <c r="E144" s="128"/>
      <c r="F144" s="128"/>
      <c r="G144" s="128"/>
      <c r="H144" s="128"/>
      <c r="I144" s="118"/>
      <c r="J144" s="118"/>
      <c r="K144" s="118"/>
    </row>
    <row r="145" spans="2:11">
      <c r="B145" s="117"/>
      <c r="C145" s="118"/>
      <c r="D145" s="128"/>
      <c r="E145" s="128"/>
      <c r="F145" s="128"/>
      <c r="G145" s="128"/>
      <c r="H145" s="128"/>
      <c r="I145" s="118"/>
      <c r="J145" s="118"/>
      <c r="K145" s="118"/>
    </row>
    <row r="146" spans="2:11">
      <c r="B146" s="117"/>
      <c r="C146" s="118"/>
      <c r="D146" s="128"/>
      <c r="E146" s="128"/>
      <c r="F146" s="128"/>
      <c r="G146" s="128"/>
      <c r="H146" s="128"/>
      <c r="I146" s="118"/>
      <c r="J146" s="118"/>
      <c r="K146" s="118"/>
    </row>
    <row r="147" spans="2:11">
      <c r="B147" s="117"/>
      <c r="C147" s="118"/>
      <c r="D147" s="128"/>
      <c r="E147" s="128"/>
      <c r="F147" s="128"/>
      <c r="G147" s="128"/>
      <c r="H147" s="128"/>
      <c r="I147" s="118"/>
      <c r="J147" s="118"/>
      <c r="K147" s="118"/>
    </row>
    <row r="148" spans="2:11">
      <c r="B148" s="117"/>
      <c r="C148" s="118"/>
      <c r="D148" s="128"/>
      <c r="E148" s="128"/>
      <c r="F148" s="128"/>
      <c r="G148" s="128"/>
      <c r="H148" s="128"/>
      <c r="I148" s="118"/>
      <c r="J148" s="118"/>
      <c r="K148" s="118"/>
    </row>
    <row r="149" spans="2:11">
      <c r="B149" s="117"/>
      <c r="C149" s="118"/>
      <c r="D149" s="128"/>
      <c r="E149" s="128"/>
      <c r="F149" s="128"/>
      <c r="G149" s="128"/>
      <c r="H149" s="128"/>
      <c r="I149" s="118"/>
      <c r="J149" s="118"/>
      <c r="K149" s="118"/>
    </row>
    <row r="150" spans="2:11">
      <c r="B150" s="117"/>
      <c r="C150" s="118"/>
      <c r="D150" s="128"/>
      <c r="E150" s="128"/>
      <c r="F150" s="128"/>
      <c r="G150" s="128"/>
      <c r="H150" s="128"/>
      <c r="I150" s="118"/>
      <c r="J150" s="118"/>
      <c r="K150" s="118"/>
    </row>
    <row r="151" spans="2:11">
      <c r="B151" s="117"/>
      <c r="C151" s="118"/>
      <c r="D151" s="128"/>
      <c r="E151" s="128"/>
      <c r="F151" s="128"/>
      <c r="G151" s="128"/>
      <c r="H151" s="128"/>
      <c r="I151" s="118"/>
      <c r="J151" s="118"/>
      <c r="K151" s="118"/>
    </row>
    <row r="152" spans="2:11">
      <c r="B152" s="117"/>
      <c r="C152" s="118"/>
      <c r="D152" s="128"/>
      <c r="E152" s="128"/>
      <c r="F152" s="128"/>
      <c r="G152" s="128"/>
      <c r="H152" s="128"/>
      <c r="I152" s="118"/>
      <c r="J152" s="118"/>
      <c r="K152" s="118"/>
    </row>
    <row r="153" spans="2:11">
      <c r="B153" s="117"/>
      <c r="C153" s="118"/>
      <c r="D153" s="128"/>
      <c r="E153" s="128"/>
      <c r="F153" s="128"/>
      <c r="G153" s="128"/>
      <c r="H153" s="128"/>
      <c r="I153" s="118"/>
      <c r="J153" s="118"/>
      <c r="K153" s="118"/>
    </row>
    <row r="154" spans="2:11">
      <c r="B154" s="117"/>
      <c r="C154" s="118"/>
      <c r="D154" s="128"/>
      <c r="E154" s="128"/>
      <c r="F154" s="128"/>
      <c r="G154" s="128"/>
      <c r="H154" s="128"/>
      <c r="I154" s="118"/>
      <c r="J154" s="118"/>
      <c r="K154" s="118"/>
    </row>
    <row r="155" spans="2:11">
      <c r="B155" s="117"/>
      <c r="C155" s="118"/>
      <c r="D155" s="128"/>
      <c r="E155" s="128"/>
      <c r="F155" s="128"/>
      <c r="G155" s="128"/>
      <c r="H155" s="128"/>
      <c r="I155" s="118"/>
      <c r="J155" s="118"/>
      <c r="K155" s="118"/>
    </row>
    <row r="156" spans="2:11">
      <c r="B156" s="117"/>
      <c r="C156" s="118"/>
      <c r="D156" s="128"/>
      <c r="E156" s="128"/>
      <c r="F156" s="128"/>
      <c r="G156" s="128"/>
      <c r="H156" s="128"/>
      <c r="I156" s="118"/>
      <c r="J156" s="118"/>
      <c r="K156" s="118"/>
    </row>
    <row r="157" spans="2:11">
      <c r="B157" s="117"/>
      <c r="C157" s="118"/>
      <c r="D157" s="128"/>
      <c r="E157" s="128"/>
      <c r="F157" s="128"/>
      <c r="G157" s="128"/>
      <c r="H157" s="128"/>
      <c r="I157" s="118"/>
      <c r="J157" s="118"/>
      <c r="K157" s="118"/>
    </row>
    <row r="158" spans="2:11">
      <c r="B158" s="117"/>
      <c r="C158" s="118"/>
      <c r="D158" s="128"/>
      <c r="E158" s="128"/>
      <c r="F158" s="128"/>
      <c r="G158" s="128"/>
      <c r="H158" s="128"/>
      <c r="I158" s="118"/>
      <c r="J158" s="118"/>
      <c r="K158" s="118"/>
    </row>
    <row r="159" spans="2:11">
      <c r="B159" s="117"/>
      <c r="C159" s="118"/>
      <c r="D159" s="128"/>
      <c r="E159" s="128"/>
      <c r="F159" s="128"/>
      <c r="G159" s="128"/>
      <c r="H159" s="128"/>
      <c r="I159" s="118"/>
      <c r="J159" s="118"/>
      <c r="K159" s="118"/>
    </row>
    <row r="160" spans="2:11">
      <c r="B160" s="117"/>
      <c r="C160" s="118"/>
      <c r="D160" s="128"/>
      <c r="E160" s="128"/>
      <c r="F160" s="128"/>
      <c r="G160" s="128"/>
      <c r="H160" s="128"/>
      <c r="I160" s="118"/>
      <c r="J160" s="118"/>
      <c r="K160" s="118"/>
    </row>
    <row r="161" spans="2:11">
      <c r="B161" s="117"/>
      <c r="C161" s="118"/>
      <c r="D161" s="128"/>
      <c r="E161" s="128"/>
      <c r="F161" s="128"/>
      <c r="G161" s="128"/>
      <c r="H161" s="128"/>
      <c r="I161" s="118"/>
      <c r="J161" s="118"/>
      <c r="K161" s="118"/>
    </row>
    <row r="162" spans="2:11">
      <c r="B162" s="117"/>
      <c r="C162" s="118"/>
      <c r="D162" s="128"/>
      <c r="E162" s="128"/>
      <c r="F162" s="128"/>
      <c r="G162" s="128"/>
      <c r="H162" s="128"/>
      <c r="I162" s="118"/>
      <c r="J162" s="118"/>
      <c r="K162" s="118"/>
    </row>
    <row r="163" spans="2:11">
      <c r="B163" s="117"/>
      <c r="C163" s="118"/>
      <c r="D163" s="128"/>
      <c r="E163" s="128"/>
      <c r="F163" s="128"/>
      <c r="G163" s="128"/>
      <c r="H163" s="128"/>
      <c r="I163" s="118"/>
      <c r="J163" s="118"/>
      <c r="K163" s="118"/>
    </row>
    <row r="164" spans="2:11">
      <c r="B164" s="117"/>
      <c r="C164" s="118"/>
      <c r="D164" s="128"/>
      <c r="E164" s="128"/>
      <c r="F164" s="128"/>
      <c r="G164" s="128"/>
      <c r="H164" s="128"/>
      <c r="I164" s="118"/>
      <c r="J164" s="118"/>
      <c r="K164" s="118"/>
    </row>
    <row r="165" spans="2:11">
      <c r="B165" s="117"/>
      <c r="C165" s="118"/>
      <c r="D165" s="128"/>
      <c r="E165" s="128"/>
      <c r="F165" s="128"/>
      <c r="G165" s="128"/>
      <c r="H165" s="128"/>
      <c r="I165" s="118"/>
      <c r="J165" s="118"/>
      <c r="K165" s="118"/>
    </row>
    <row r="166" spans="2:11">
      <c r="B166" s="117"/>
      <c r="C166" s="118"/>
      <c r="D166" s="128"/>
      <c r="E166" s="128"/>
      <c r="F166" s="128"/>
      <c r="G166" s="128"/>
      <c r="H166" s="128"/>
      <c r="I166" s="118"/>
      <c r="J166" s="118"/>
      <c r="K166" s="118"/>
    </row>
    <row r="167" spans="2:11">
      <c r="B167" s="117"/>
      <c r="C167" s="118"/>
      <c r="D167" s="128"/>
      <c r="E167" s="128"/>
      <c r="F167" s="128"/>
      <c r="G167" s="128"/>
      <c r="H167" s="128"/>
      <c r="I167" s="118"/>
      <c r="J167" s="118"/>
      <c r="K167" s="118"/>
    </row>
    <row r="168" spans="2:11">
      <c r="B168" s="117"/>
      <c r="C168" s="118"/>
      <c r="D168" s="128"/>
      <c r="E168" s="128"/>
      <c r="F168" s="128"/>
      <c r="G168" s="128"/>
      <c r="H168" s="128"/>
      <c r="I168" s="118"/>
      <c r="J168" s="118"/>
      <c r="K168" s="118"/>
    </row>
    <row r="169" spans="2:11">
      <c r="B169" s="117"/>
      <c r="C169" s="118"/>
      <c r="D169" s="128"/>
      <c r="E169" s="128"/>
      <c r="F169" s="128"/>
      <c r="G169" s="128"/>
      <c r="H169" s="128"/>
      <c r="I169" s="118"/>
      <c r="J169" s="118"/>
      <c r="K169" s="118"/>
    </row>
    <row r="170" spans="2:11">
      <c r="B170" s="117"/>
      <c r="C170" s="118"/>
      <c r="D170" s="128"/>
      <c r="E170" s="128"/>
      <c r="F170" s="128"/>
      <c r="G170" s="128"/>
      <c r="H170" s="128"/>
      <c r="I170" s="118"/>
      <c r="J170" s="118"/>
      <c r="K170" s="118"/>
    </row>
    <row r="171" spans="2:11">
      <c r="B171" s="117"/>
      <c r="C171" s="118"/>
      <c r="D171" s="128"/>
      <c r="E171" s="128"/>
      <c r="F171" s="128"/>
      <c r="G171" s="128"/>
      <c r="H171" s="128"/>
      <c r="I171" s="118"/>
      <c r="J171" s="118"/>
      <c r="K171" s="118"/>
    </row>
    <row r="172" spans="2:11">
      <c r="B172" s="117"/>
      <c r="C172" s="118"/>
      <c r="D172" s="128"/>
      <c r="E172" s="128"/>
      <c r="F172" s="128"/>
      <c r="G172" s="128"/>
      <c r="H172" s="128"/>
      <c r="I172" s="118"/>
      <c r="J172" s="118"/>
      <c r="K172" s="118"/>
    </row>
    <row r="173" spans="2:11">
      <c r="B173" s="117"/>
      <c r="C173" s="118"/>
      <c r="D173" s="128"/>
      <c r="E173" s="128"/>
      <c r="F173" s="128"/>
      <c r="G173" s="128"/>
      <c r="H173" s="128"/>
      <c r="I173" s="118"/>
      <c r="J173" s="118"/>
      <c r="K173" s="118"/>
    </row>
    <row r="174" spans="2:11">
      <c r="B174" s="117"/>
      <c r="C174" s="118"/>
      <c r="D174" s="128"/>
      <c r="E174" s="128"/>
      <c r="F174" s="128"/>
      <c r="G174" s="128"/>
      <c r="H174" s="128"/>
      <c r="I174" s="118"/>
      <c r="J174" s="118"/>
      <c r="K174" s="118"/>
    </row>
    <row r="175" spans="2:11">
      <c r="B175" s="117"/>
      <c r="C175" s="118"/>
      <c r="D175" s="128"/>
      <c r="E175" s="128"/>
      <c r="F175" s="128"/>
      <c r="G175" s="128"/>
      <c r="H175" s="128"/>
      <c r="I175" s="118"/>
      <c r="J175" s="118"/>
      <c r="K175" s="118"/>
    </row>
    <row r="176" spans="2:11">
      <c r="B176" s="117"/>
      <c r="C176" s="118"/>
      <c r="D176" s="128"/>
      <c r="E176" s="128"/>
      <c r="F176" s="128"/>
      <c r="G176" s="128"/>
      <c r="H176" s="128"/>
      <c r="I176" s="118"/>
      <c r="J176" s="118"/>
      <c r="K176" s="118"/>
    </row>
    <row r="177" spans="2:11">
      <c r="B177" s="117"/>
      <c r="C177" s="118"/>
      <c r="D177" s="128"/>
      <c r="E177" s="128"/>
      <c r="F177" s="128"/>
      <c r="G177" s="128"/>
      <c r="H177" s="128"/>
      <c r="I177" s="118"/>
      <c r="J177" s="118"/>
      <c r="K177" s="118"/>
    </row>
    <row r="178" spans="2:11">
      <c r="B178" s="117"/>
      <c r="C178" s="118"/>
      <c r="D178" s="128"/>
      <c r="E178" s="128"/>
      <c r="F178" s="128"/>
      <c r="G178" s="128"/>
      <c r="H178" s="128"/>
      <c r="I178" s="118"/>
      <c r="J178" s="118"/>
      <c r="K178" s="118"/>
    </row>
    <row r="179" spans="2:11">
      <c r="B179" s="117"/>
      <c r="C179" s="118"/>
      <c r="D179" s="128"/>
      <c r="E179" s="128"/>
      <c r="F179" s="128"/>
      <c r="G179" s="128"/>
      <c r="H179" s="128"/>
      <c r="I179" s="118"/>
      <c r="J179" s="118"/>
      <c r="K179" s="118"/>
    </row>
    <row r="180" spans="2:11">
      <c r="B180" s="117"/>
      <c r="C180" s="118"/>
      <c r="D180" s="128"/>
      <c r="E180" s="128"/>
      <c r="F180" s="128"/>
      <c r="G180" s="128"/>
      <c r="H180" s="128"/>
      <c r="I180" s="118"/>
      <c r="J180" s="118"/>
      <c r="K180" s="118"/>
    </row>
    <row r="181" spans="2:11">
      <c r="B181" s="117"/>
      <c r="C181" s="118"/>
      <c r="D181" s="128"/>
      <c r="E181" s="128"/>
      <c r="F181" s="128"/>
      <c r="G181" s="128"/>
      <c r="H181" s="128"/>
      <c r="I181" s="118"/>
      <c r="J181" s="118"/>
      <c r="K181" s="118"/>
    </row>
    <row r="182" spans="2:11">
      <c r="B182" s="117"/>
      <c r="C182" s="118"/>
      <c r="D182" s="128"/>
      <c r="E182" s="128"/>
      <c r="F182" s="128"/>
      <c r="G182" s="128"/>
      <c r="H182" s="128"/>
      <c r="I182" s="118"/>
      <c r="J182" s="118"/>
      <c r="K182" s="118"/>
    </row>
    <row r="183" spans="2:11">
      <c r="B183" s="117"/>
      <c r="C183" s="118"/>
      <c r="D183" s="128"/>
      <c r="E183" s="128"/>
      <c r="F183" s="128"/>
      <c r="G183" s="128"/>
      <c r="H183" s="128"/>
      <c r="I183" s="118"/>
      <c r="J183" s="118"/>
      <c r="K183" s="118"/>
    </row>
    <row r="184" spans="2:11">
      <c r="B184" s="117"/>
      <c r="C184" s="118"/>
      <c r="D184" s="128"/>
      <c r="E184" s="128"/>
      <c r="F184" s="128"/>
      <c r="G184" s="128"/>
      <c r="H184" s="128"/>
      <c r="I184" s="118"/>
      <c r="J184" s="118"/>
      <c r="K184" s="118"/>
    </row>
    <row r="185" spans="2:11">
      <c r="B185" s="117"/>
      <c r="C185" s="118"/>
      <c r="D185" s="128"/>
      <c r="E185" s="128"/>
      <c r="F185" s="128"/>
      <c r="G185" s="128"/>
      <c r="H185" s="128"/>
      <c r="I185" s="118"/>
      <c r="J185" s="118"/>
      <c r="K185" s="118"/>
    </row>
    <row r="186" spans="2:11">
      <c r="B186" s="117"/>
      <c r="C186" s="118"/>
      <c r="D186" s="128"/>
      <c r="E186" s="128"/>
      <c r="F186" s="128"/>
      <c r="G186" s="128"/>
      <c r="H186" s="128"/>
      <c r="I186" s="118"/>
      <c r="J186" s="118"/>
      <c r="K186" s="118"/>
    </row>
    <row r="187" spans="2:11">
      <c r="B187" s="117"/>
      <c r="C187" s="118"/>
      <c r="D187" s="128"/>
      <c r="E187" s="128"/>
      <c r="F187" s="128"/>
      <c r="G187" s="128"/>
      <c r="H187" s="128"/>
      <c r="I187" s="118"/>
      <c r="J187" s="118"/>
      <c r="K187" s="118"/>
    </row>
    <row r="188" spans="2:11">
      <c r="B188" s="117"/>
      <c r="C188" s="118"/>
      <c r="D188" s="128"/>
      <c r="E188" s="128"/>
      <c r="F188" s="128"/>
      <c r="G188" s="128"/>
      <c r="H188" s="128"/>
      <c r="I188" s="118"/>
      <c r="J188" s="118"/>
      <c r="K188" s="118"/>
    </row>
    <row r="189" spans="2:11">
      <c r="B189" s="117"/>
      <c r="C189" s="118"/>
      <c r="D189" s="128"/>
      <c r="E189" s="128"/>
      <c r="F189" s="128"/>
      <c r="G189" s="128"/>
      <c r="H189" s="128"/>
      <c r="I189" s="118"/>
      <c r="J189" s="118"/>
      <c r="K189" s="118"/>
    </row>
    <row r="190" spans="2:11">
      <c r="B190" s="117"/>
      <c r="C190" s="118"/>
      <c r="D190" s="128"/>
      <c r="E190" s="128"/>
      <c r="F190" s="128"/>
      <c r="G190" s="128"/>
      <c r="H190" s="128"/>
      <c r="I190" s="118"/>
      <c r="J190" s="118"/>
      <c r="K190" s="118"/>
    </row>
    <row r="191" spans="2:11">
      <c r="B191" s="117"/>
      <c r="C191" s="118"/>
      <c r="D191" s="128"/>
      <c r="E191" s="128"/>
      <c r="F191" s="128"/>
      <c r="G191" s="128"/>
      <c r="H191" s="128"/>
      <c r="I191" s="118"/>
      <c r="J191" s="118"/>
      <c r="K191" s="118"/>
    </row>
    <row r="192" spans="2:11">
      <c r="B192" s="117"/>
      <c r="C192" s="118"/>
      <c r="D192" s="128"/>
      <c r="E192" s="128"/>
      <c r="F192" s="128"/>
      <c r="G192" s="128"/>
      <c r="H192" s="128"/>
      <c r="I192" s="118"/>
      <c r="J192" s="118"/>
      <c r="K192" s="118"/>
    </row>
    <row r="193" spans="2:11">
      <c r="B193" s="117"/>
      <c r="C193" s="118"/>
      <c r="D193" s="128"/>
      <c r="E193" s="128"/>
      <c r="F193" s="128"/>
      <c r="G193" s="128"/>
      <c r="H193" s="128"/>
      <c r="I193" s="118"/>
      <c r="J193" s="118"/>
      <c r="K193" s="118"/>
    </row>
    <row r="194" spans="2:11">
      <c r="B194" s="117"/>
      <c r="C194" s="118"/>
      <c r="D194" s="128"/>
      <c r="E194" s="128"/>
      <c r="F194" s="128"/>
      <c r="G194" s="128"/>
      <c r="H194" s="128"/>
      <c r="I194" s="118"/>
      <c r="J194" s="118"/>
      <c r="K194" s="118"/>
    </row>
    <row r="195" spans="2:11">
      <c r="B195" s="117"/>
      <c r="C195" s="118"/>
      <c r="D195" s="128"/>
      <c r="E195" s="128"/>
      <c r="F195" s="128"/>
      <c r="G195" s="128"/>
      <c r="H195" s="128"/>
      <c r="I195" s="118"/>
      <c r="J195" s="118"/>
      <c r="K195" s="118"/>
    </row>
    <row r="196" spans="2:11">
      <c r="B196" s="117"/>
      <c r="C196" s="118"/>
      <c r="D196" s="128"/>
      <c r="E196" s="128"/>
      <c r="F196" s="128"/>
      <c r="G196" s="128"/>
      <c r="H196" s="128"/>
      <c r="I196" s="118"/>
      <c r="J196" s="118"/>
      <c r="K196" s="118"/>
    </row>
    <row r="197" spans="2:11">
      <c r="B197" s="117"/>
      <c r="C197" s="118"/>
      <c r="D197" s="128"/>
      <c r="E197" s="128"/>
      <c r="F197" s="128"/>
      <c r="G197" s="128"/>
      <c r="H197" s="128"/>
      <c r="I197" s="118"/>
      <c r="J197" s="118"/>
      <c r="K197" s="118"/>
    </row>
    <row r="198" spans="2:11">
      <c r="B198" s="117"/>
      <c r="C198" s="118"/>
      <c r="D198" s="128"/>
      <c r="E198" s="128"/>
      <c r="F198" s="128"/>
      <c r="G198" s="128"/>
      <c r="H198" s="128"/>
      <c r="I198" s="118"/>
      <c r="J198" s="118"/>
      <c r="K198" s="118"/>
    </row>
    <row r="199" spans="2:11">
      <c r="B199" s="117"/>
      <c r="C199" s="118"/>
      <c r="D199" s="128"/>
      <c r="E199" s="128"/>
      <c r="F199" s="128"/>
      <c r="G199" s="128"/>
      <c r="H199" s="128"/>
      <c r="I199" s="118"/>
      <c r="J199" s="118"/>
      <c r="K199" s="118"/>
    </row>
    <row r="200" spans="2:11">
      <c r="B200" s="117"/>
      <c r="C200" s="118"/>
      <c r="D200" s="128"/>
      <c r="E200" s="128"/>
      <c r="F200" s="128"/>
      <c r="G200" s="128"/>
      <c r="H200" s="128"/>
      <c r="I200" s="118"/>
      <c r="J200" s="118"/>
      <c r="K200" s="118"/>
    </row>
    <row r="201" spans="2:11">
      <c r="B201" s="117"/>
      <c r="C201" s="118"/>
      <c r="D201" s="128"/>
      <c r="E201" s="128"/>
      <c r="F201" s="128"/>
      <c r="G201" s="128"/>
      <c r="H201" s="128"/>
      <c r="I201" s="118"/>
      <c r="J201" s="118"/>
      <c r="K201" s="118"/>
    </row>
    <row r="202" spans="2:11">
      <c r="B202" s="117"/>
      <c r="C202" s="118"/>
      <c r="D202" s="128"/>
      <c r="E202" s="128"/>
      <c r="F202" s="128"/>
      <c r="G202" s="128"/>
      <c r="H202" s="128"/>
      <c r="I202" s="118"/>
      <c r="J202" s="118"/>
      <c r="K202" s="118"/>
    </row>
    <row r="203" spans="2:11">
      <c r="B203" s="117"/>
      <c r="C203" s="118"/>
      <c r="D203" s="128"/>
      <c r="E203" s="128"/>
      <c r="F203" s="128"/>
      <c r="G203" s="128"/>
      <c r="H203" s="128"/>
      <c r="I203" s="118"/>
      <c r="J203" s="118"/>
      <c r="K203" s="118"/>
    </row>
    <row r="204" spans="2:11">
      <c r="B204" s="117"/>
      <c r="C204" s="118"/>
      <c r="D204" s="128"/>
      <c r="E204" s="128"/>
      <c r="F204" s="128"/>
      <c r="G204" s="128"/>
      <c r="H204" s="128"/>
      <c r="I204" s="118"/>
      <c r="J204" s="118"/>
      <c r="K204" s="118"/>
    </row>
    <row r="205" spans="2:11">
      <c r="B205" s="117"/>
      <c r="C205" s="118"/>
      <c r="D205" s="128"/>
      <c r="E205" s="128"/>
      <c r="F205" s="128"/>
      <c r="G205" s="128"/>
      <c r="H205" s="128"/>
      <c r="I205" s="118"/>
      <c r="J205" s="118"/>
      <c r="K205" s="118"/>
    </row>
    <row r="206" spans="2:11">
      <c r="B206" s="117"/>
      <c r="C206" s="118"/>
      <c r="D206" s="128"/>
      <c r="E206" s="128"/>
      <c r="F206" s="128"/>
      <c r="G206" s="128"/>
      <c r="H206" s="128"/>
      <c r="I206" s="118"/>
      <c r="J206" s="118"/>
      <c r="K206" s="118"/>
    </row>
    <row r="207" spans="2:11">
      <c r="B207" s="117"/>
      <c r="C207" s="118"/>
      <c r="D207" s="128"/>
      <c r="E207" s="128"/>
      <c r="F207" s="128"/>
      <c r="G207" s="128"/>
      <c r="H207" s="128"/>
      <c r="I207" s="118"/>
      <c r="J207" s="118"/>
      <c r="K207" s="118"/>
    </row>
    <row r="208" spans="2:11">
      <c r="B208" s="117"/>
      <c r="C208" s="118"/>
      <c r="D208" s="128"/>
      <c r="E208" s="128"/>
      <c r="F208" s="128"/>
      <c r="G208" s="128"/>
      <c r="H208" s="128"/>
      <c r="I208" s="118"/>
      <c r="J208" s="118"/>
      <c r="K208" s="118"/>
    </row>
    <row r="209" spans="2:11">
      <c r="B209" s="117"/>
      <c r="C209" s="118"/>
      <c r="D209" s="128"/>
      <c r="E209" s="128"/>
      <c r="F209" s="128"/>
      <c r="G209" s="128"/>
      <c r="H209" s="128"/>
      <c r="I209" s="118"/>
      <c r="J209" s="118"/>
      <c r="K209" s="118"/>
    </row>
    <row r="210" spans="2:11">
      <c r="B210" s="117"/>
      <c r="C210" s="118"/>
      <c r="D210" s="128"/>
      <c r="E210" s="128"/>
      <c r="F210" s="128"/>
      <c r="G210" s="128"/>
      <c r="H210" s="128"/>
      <c r="I210" s="118"/>
      <c r="J210" s="118"/>
      <c r="K210" s="118"/>
    </row>
    <row r="211" spans="2:11">
      <c r="B211" s="117"/>
      <c r="C211" s="118"/>
      <c r="D211" s="128"/>
      <c r="E211" s="128"/>
      <c r="F211" s="128"/>
      <c r="G211" s="128"/>
      <c r="H211" s="128"/>
      <c r="I211" s="118"/>
      <c r="J211" s="118"/>
      <c r="K211" s="118"/>
    </row>
    <row r="212" spans="2:11">
      <c r="B212" s="117"/>
      <c r="C212" s="118"/>
      <c r="D212" s="128"/>
      <c r="E212" s="128"/>
      <c r="F212" s="128"/>
      <c r="G212" s="128"/>
      <c r="H212" s="128"/>
      <c r="I212" s="118"/>
      <c r="J212" s="118"/>
      <c r="K212" s="118"/>
    </row>
    <row r="213" spans="2:11">
      <c r="B213" s="117"/>
      <c r="C213" s="118"/>
      <c r="D213" s="128"/>
      <c r="E213" s="128"/>
      <c r="F213" s="128"/>
      <c r="G213" s="128"/>
      <c r="H213" s="128"/>
      <c r="I213" s="118"/>
      <c r="J213" s="118"/>
      <c r="K213" s="118"/>
    </row>
    <row r="214" spans="2:11">
      <c r="B214" s="117"/>
      <c r="C214" s="118"/>
      <c r="D214" s="128"/>
      <c r="E214" s="128"/>
      <c r="F214" s="128"/>
      <c r="G214" s="128"/>
      <c r="H214" s="128"/>
      <c r="I214" s="118"/>
      <c r="J214" s="118"/>
      <c r="K214" s="118"/>
    </row>
    <row r="215" spans="2:11">
      <c r="B215" s="117"/>
      <c r="C215" s="118"/>
      <c r="D215" s="128"/>
      <c r="E215" s="128"/>
      <c r="F215" s="128"/>
      <c r="G215" s="128"/>
      <c r="H215" s="128"/>
      <c r="I215" s="118"/>
      <c r="J215" s="118"/>
      <c r="K215" s="118"/>
    </row>
    <row r="216" spans="2:11">
      <c r="B216" s="117"/>
      <c r="C216" s="118"/>
      <c r="D216" s="128"/>
      <c r="E216" s="128"/>
      <c r="F216" s="128"/>
      <c r="G216" s="128"/>
      <c r="H216" s="128"/>
      <c r="I216" s="118"/>
      <c r="J216" s="118"/>
      <c r="K216" s="118"/>
    </row>
    <row r="217" spans="2:11">
      <c r="B217" s="117"/>
      <c r="C217" s="118"/>
      <c r="D217" s="128"/>
      <c r="E217" s="128"/>
      <c r="F217" s="128"/>
      <c r="G217" s="128"/>
      <c r="H217" s="128"/>
      <c r="I217" s="118"/>
      <c r="J217" s="118"/>
      <c r="K217" s="118"/>
    </row>
    <row r="218" spans="2:11">
      <c r="B218" s="117"/>
      <c r="C218" s="118"/>
      <c r="D218" s="128"/>
      <c r="E218" s="128"/>
      <c r="F218" s="128"/>
      <c r="G218" s="128"/>
      <c r="H218" s="128"/>
      <c r="I218" s="118"/>
      <c r="J218" s="118"/>
      <c r="K218" s="118"/>
    </row>
    <row r="219" spans="2:11">
      <c r="B219" s="117"/>
      <c r="C219" s="118"/>
      <c r="D219" s="128"/>
      <c r="E219" s="128"/>
      <c r="F219" s="128"/>
      <c r="G219" s="128"/>
      <c r="H219" s="128"/>
      <c r="I219" s="118"/>
      <c r="J219" s="118"/>
      <c r="K219" s="118"/>
    </row>
    <row r="220" spans="2:11">
      <c r="B220" s="117"/>
      <c r="C220" s="118"/>
      <c r="D220" s="128"/>
      <c r="E220" s="128"/>
      <c r="F220" s="128"/>
      <c r="G220" s="128"/>
      <c r="H220" s="128"/>
      <c r="I220" s="118"/>
      <c r="J220" s="118"/>
      <c r="K220" s="118"/>
    </row>
    <row r="221" spans="2:11">
      <c r="B221" s="117"/>
      <c r="C221" s="118"/>
      <c r="D221" s="128"/>
      <c r="E221" s="128"/>
      <c r="F221" s="128"/>
      <c r="G221" s="128"/>
      <c r="H221" s="128"/>
      <c r="I221" s="118"/>
      <c r="J221" s="118"/>
      <c r="K221" s="118"/>
    </row>
    <row r="222" spans="2:11">
      <c r="B222" s="117"/>
      <c r="C222" s="118"/>
      <c r="D222" s="128"/>
      <c r="E222" s="128"/>
      <c r="F222" s="128"/>
      <c r="G222" s="128"/>
      <c r="H222" s="128"/>
      <c r="I222" s="118"/>
      <c r="J222" s="118"/>
      <c r="K222" s="118"/>
    </row>
    <row r="223" spans="2:11">
      <c r="B223" s="117"/>
      <c r="C223" s="118"/>
      <c r="D223" s="128"/>
      <c r="E223" s="128"/>
      <c r="F223" s="128"/>
      <c r="G223" s="128"/>
      <c r="H223" s="128"/>
      <c r="I223" s="118"/>
      <c r="J223" s="118"/>
      <c r="K223" s="118"/>
    </row>
    <row r="224" spans="2:11">
      <c r="B224" s="117"/>
      <c r="C224" s="118"/>
      <c r="D224" s="128"/>
      <c r="E224" s="128"/>
      <c r="F224" s="128"/>
      <c r="G224" s="128"/>
      <c r="H224" s="128"/>
      <c r="I224" s="118"/>
      <c r="J224" s="118"/>
      <c r="K224" s="118"/>
    </row>
    <row r="225" spans="2:11">
      <c r="B225" s="117"/>
      <c r="C225" s="118"/>
      <c r="D225" s="128"/>
      <c r="E225" s="128"/>
      <c r="F225" s="128"/>
      <c r="G225" s="128"/>
      <c r="H225" s="128"/>
      <c r="I225" s="118"/>
      <c r="J225" s="118"/>
      <c r="K225" s="118"/>
    </row>
    <row r="226" spans="2:11">
      <c r="B226" s="117"/>
      <c r="C226" s="118"/>
      <c r="D226" s="128"/>
      <c r="E226" s="128"/>
      <c r="F226" s="128"/>
      <c r="G226" s="128"/>
      <c r="H226" s="128"/>
      <c r="I226" s="118"/>
      <c r="J226" s="118"/>
      <c r="K226" s="118"/>
    </row>
    <row r="227" spans="2:11">
      <c r="B227" s="117"/>
      <c r="C227" s="118"/>
      <c r="D227" s="128"/>
      <c r="E227" s="128"/>
      <c r="F227" s="128"/>
      <c r="G227" s="128"/>
      <c r="H227" s="128"/>
      <c r="I227" s="118"/>
      <c r="J227" s="118"/>
      <c r="K227" s="118"/>
    </row>
    <row r="228" spans="2:11">
      <c r="B228" s="117"/>
      <c r="C228" s="118"/>
      <c r="D228" s="128"/>
      <c r="E228" s="128"/>
      <c r="F228" s="128"/>
      <c r="G228" s="128"/>
      <c r="H228" s="128"/>
      <c r="I228" s="118"/>
      <c r="J228" s="118"/>
      <c r="K228" s="118"/>
    </row>
    <row r="229" spans="2:11">
      <c r="B229" s="117"/>
      <c r="C229" s="118"/>
      <c r="D229" s="128"/>
      <c r="E229" s="128"/>
      <c r="F229" s="128"/>
      <c r="G229" s="128"/>
      <c r="H229" s="128"/>
      <c r="I229" s="118"/>
      <c r="J229" s="118"/>
      <c r="K229" s="118"/>
    </row>
    <row r="230" spans="2:11">
      <c r="B230" s="117"/>
      <c r="C230" s="118"/>
      <c r="D230" s="128"/>
      <c r="E230" s="128"/>
      <c r="F230" s="128"/>
      <c r="G230" s="128"/>
      <c r="H230" s="128"/>
      <c r="I230" s="118"/>
      <c r="J230" s="118"/>
      <c r="K230" s="118"/>
    </row>
    <row r="231" spans="2:11">
      <c r="B231" s="117"/>
      <c r="C231" s="118"/>
      <c r="D231" s="128"/>
      <c r="E231" s="128"/>
      <c r="F231" s="128"/>
      <c r="G231" s="128"/>
      <c r="H231" s="128"/>
      <c r="I231" s="118"/>
      <c r="J231" s="118"/>
      <c r="K231" s="118"/>
    </row>
    <row r="232" spans="2:11">
      <c r="B232" s="117"/>
      <c r="C232" s="118"/>
      <c r="D232" s="128"/>
      <c r="E232" s="128"/>
      <c r="F232" s="128"/>
      <c r="G232" s="128"/>
      <c r="H232" s="128"/>
      <c r="I232" s="118"/>
      <c r="J232" s="118"/>
      <c r="K232" s="118"/>
    </row>
    <row r="233" spans="2:11">
      <c r="B233" s="117"/>
      <c r="C233" s="118"/>
      <c r="D233" s="128"/>
      <c r="E233" s="128"/>
      <c r="F233" s="128"/>
      <c r="G233" s="128"/>
      <c r="H233" s="128"/>
      <c r="I233" s="118"/>
      <c r="J233" s="118"/>
      <c r="K233" s="118"/>
    </row>
    <row r="234" spans="2:11">
      <c r="B234" s="117"/>
      <c r="C234" s="118"/>
      <c r="D234" s="128"/>
      <c r="E234" s="128"/>
      <c r="F234" s="128"/>
      <c r="G234" s="128"/>
      <c r="H234" s="128"/>
      <c r="I234" s="118"/>
      <c r="J234" s="118"/>
      <c r="K234" s="118"/>
    </row>
    <row r="235" spans="2:11">
      <c r="B235" s="117"/>
      <c r="C235" s="118"/>
      <c r="D235" s="128"/>
      <c r="E235" s="128"/>
      <c r="F235" s="128"/>
      <c r="G235" s="128"/>
      <c r="H235" s="128"/>
      <c r="I235" s="118"/>
      <c r="J235" s="118"/>
      <c r="K235" s="118"/>
    </row>
    <row r="236" spans="2:11">
      <c r="B236" s="117"/>
      <c r="C236" s="118"/>
      <c r="D236" s="128"/>
      <c r="E236" s="128"/>
      <c r="F236" s="128"/>
      <c r="G236" s="128"/>
      <c r="H236" s="128"/>
      <c r="I236" s="118"/>
      <c r="J236" s="118"/>
      <c r="K236" s="118"/>
    </row>
    <row r="237" spans="2:11">
      <c r="B237" s="117"/>
      <c r="C237" s="118"/>
      <c r="D237" s="128"/>
      <c r="E237" s="128"/>
      <c r="F237" s="128"/>
      <c r="G237" s="128"/>
      <c r="H237" s="128"/>
      <c r="I237" s="118"/>
      <c r="J237" s="118"/>
      <c r="K237" s="118"/>
    </row>
    <row r="238" spans="2:11">
      <c r="B238" s="117"/>
      <c r="C238" s="118"/>
      <c r="D238" s="128"/>
      <c r="E238" s="128"/>
      <c r="F238" s="128"/>
      <c r="G238" s="128"/>
      <c r="H238" s="128"/>
      <c r="I238" s="118"/>
      <c r="J238" s="118"/>
      <c r="K238" s="118"/>
    </row>
    <row r="239" spans="2:11">
      <c r="B239" s="117"/>
      <c r="C239" s="118"/>
      <c r="D239" s="128"/>
      <c r="E239" s="128"/>
      <c r="F239" s="128"/>
      <c r="G239" s="128"/>
      <c r="H239" s="128"/>
      <c r="I239" s="118"/>
      <c r="J239" s="118"/>
      <c r="K239" s="118"/>
    </row>
    <row r="240" spans="2:11">
      <c r="B240" s="117"/>
      <c r="C240" s="118"/>
      <c r="D240" s="128"/>
      <c r="E240" s="128"/>
      <c r="F240" s="128"/>
      <c r="G240" s="128"/>
      <c r="H240" s="128"/>
      <c r="I240" s="118"/>
      <c r="J240" s="118"/>
      <c r="K240" s="118"/>
    </row>
    <row r="241" spans="2:11">
      <c r="B241" s="117"/>
      <c r="C241" s="118"/>
      <c r="D241" s="128"/>
      <c r="E241" s="128"/>
      <c r="F241" s="128"/>
      <c r="G241" s="128"/>
      <c r="H241" s="128"/>
      <c r="I241" s="118"/>
      <c r="J241" s="118"/>
      <c r="K241" s="118"/>
    </row>
    <row r="242" spans="2:11">
      <c r="B242" s="117"/>
      <c r="C242" s="118"/>
      <c r="D242" s="128"/>
      <c r="E242" s="128"/>
      <c r="F242" s="128"/>
      <c r="G242" s="128"/>
      <c r="H242" s="128"/>
      <c r="I242" s="118"/>
      <c r="J242" s="118"/>
      <c r="K242" s="118"/>
    </row>
    <row r="243" spans="2:11">
      <c r="B243" s="117"/>
      <c r="C243" s="118"/>
      <c r="D243" s="128"/>
      <c r="E243" s="128"/>
      <c r="F243" s="128"/>
      <c r="G243" s="128"/>
      <c r="H243" s="128"/>
      <c r="I243" s="118"/>
      <c r="J243" s="118"/>
      <c r="K243" s="118"/>
    </row>
    <row r="244" spans="2:11">
      <c r="B244" s="117"/>
      <c r="C244" s="118"/>
      <c r="D244" s="128"/>
      <c r="E244" s="128"/>
      <c r="F244" s="128"/>
      <c r="G244" s="128"/>
      <c r="H244" s="128"/>
      <c r="I244" s="118"/>
      <c r="J244" s="118"/>
      <c r="K244" s="118"/>
    </row>
    <row r="245" spans="2:11">
      <c r="B245" s="117"/>
      <c r="C245" s="118"/>
      <c r="D245" s="128"/>
      <c r="E245" s="128"/>
      <c r="F245" s="128"/>
      <c r="G245" s="128"/>
      <c r="H245" s="128"/>
      <c r="I245" s="118"/>
      <c r="J245" s="118"/>
      <c r="K245" s="118"/>
    </row>
    <row r="246" spans="2:11">
      <c r="B246" s="117"/>
      <c r="C246" s="118"/>
      <c r="D246" s="128"/>
      <c r="E246" s="128"/>
      <c r="F246" s="128"/>
      <c r="G246" s="128"/>
      <c r="H246" s="128"/>
      <c r="I246" s="118"/>
      <c r="J246" s="118"/>
      <c r="K246" s="118"/>
    </row>
    <row r="247" spans="2:11">
      <c r="B247" s="117"/>
      <c r="C247" s="118"/>
      <c r="D247" s="128"/>
      <c r="E247" s="128"/>
      <c r="F247" s="128"/>
      <c r="G247" s="128"/>
      <c r="H247" s="128"/>
      <c r="I247" s="118"/>
      <c r="J247" s="118"/>
      <c r="K247" s="118"/>
    </row>
    <row r="248" spans="2:11">
      <c r="B248" s="117"/>
      <c r="C248" s="118"/>
      <c r="D248" s="128"/>
      <c r="E248" s="128"/>
      <c r="F248" s="128"/>
      <c r="G248" s="128"/>
      <c r="H248" s="128"/>
      <c r="I248" s="118"/>
      <c r="J248" s="118"/>
      <c r="K248" s="118"/>
    </row>
    <row r="249" spans="2:11">
      <c r="B249" s="117"/>
      <c r="C249" s="118"/>
      <c r="D249" s="128"/>
      <c r="E249" s="128"/>
      <c r="F249" s="128"/>
      <c r="G249" s="128"/>
      <c r="H249" s="128"/>
      <c r="I249" s="118"/>
      <c r="J249" s="118"/>
      <c r="K249" s="118"/>
    </row>
    <row r="250" spans="2:11">
      <c r="B250" s="117"/>
      <c r="C250" s="118"/>
      <c r="D250" s="128"/>
      <c r="E250" s="128"/>
      <c r="F250" s="128"/>
      <c r="G250" s="128"/>
      <c r="H250" s="128"/>
      <c r="I250" s="118"/>
      <c r="J250" s="118"/>
      <c r="K250" s="118"/>
    </row>
    <row r="251" spans="2:11">
      <c r="B251" s="117"/>
      <c r="C251" s="118"/>
      <c r="D251" s="128"/>
      <c r="E251" s="128"/>
      <c r="F251" s="128"/>
      <c r="G251" s="128"/>
      <c r="H251" s="128"/>
      <c r="I251" s="118"/>
      <c r="J251" s="118"/>
      <c r="K251" s="118"/>
    </row>
    <row r="252" spans="2:11">
      <c r="B252" s="117"/>
      <c r="C252" s="118"/>
      <c r="D252" s="128"/>
      <c r="E252" s="128"/>
      <c r="F252" s="128"/>
      <c r="G252" s="128"/>
      <c r="H252" s="128"/>
      <c r="I252" s="118"/>
      <c r="J252" s="118"/>
      <c r="K252" s="118"/>
    </row>
    <row r="253" spans="2:11">
      <c r="B253" s="117"/>
      <c r="C253" s="118"/>
      <c r="D253" s="128"/>
      <c r="E253" s="128"/>
      <c r="F253" s="128"/>
      <c r="G253" s="128"/>
      <c r="H253" s="128"/>
      <c r="I253" s="118"/>
      <c r="J253" s="118"/>
      <c r="K253" s="118"/>
    </row>
    <row r="254" spans="2:11">
      <c r="B254" s="117"/>
      <c r="C254" s="118"/>
      <c r="D254" s="128"/>
      <c r="E254" s="128"/>
      <c r="F254" s="128"/>
      <c r="G254" s="128"/>
      <c r="H254" s="128"/>
      <c r="I254" s="118"/>
      <c r="J254" s="118"/>
      <c r="K254" s="118"/>
    </row>
    <row r="255" spans="2:11">
      <c r="B255" s="117"/>
      <c r="C255" s="118"/>
      <c r="D255" s="128"/>
      <c r="E255" s="128"/>
      <c r="F255" s="128"/>
      <c r="G255" s="128"/>
      <c r="H255" s="128"/>
      <c r="I255" s="118"/>
      <c r="J255" s="118"/>
      <c r="K255" s="118"/>
    </row>
    <row r="256" spans="2:11">
      <c r="B256" s="117"/>
      <c r="C256" s="118"/>
      <c r="D256" s="128"/>
      <c r="E256" s="128"/>
      <c r="F256" s="128"/>
      <c r="G256" s="128"/>
      <c r="H256" s="128"/>
      <c r="I256" s="118"/>
      <c r="J256" s="118"/>
      <c r="K256" s="118"/>
    </row>
    <row r="257" spans="2:11">
      <c r="B257" s="117"/>
      <c r="C257" s="118"/>
      <c r="D257" s="128"/>
      <c r="E257" s="128"/>
      <c r="F257" s="128"/>
      <c r="G257" s="128"/>
      <c r="H257" s="128"/>
      <c r="I257" s="118"/>
      <c r="J257" s="118"/>
      <c r="K257" s="118"/>
    </row>
    <row r="258" spans="2:11">
      <c r="B258" s="117"/>
      <c r="C258" s="118"/>
      <c r="D258" s="128"/>
      <c r="E258" s="128"/>
      <c r="F258" s="128"/>
      <c r="G258" s="128"/>
      <c r="H258" s="128"/>
      <c r="I258" s="118"/>
      <c r="J258" s="118"/>
      <c r="K258" s="118"/>
    </row>
    <row r="259" spans="2:11">
      <c r="B259" s="117"/>
      <c r="C259" s="118"/>
      <c r="D259" s="128"/>
      <c r="E259" s="128"/>
      <c r="F259" s="128"/>
      <c r="G259" s="128"/>
      <c r="H259" s="128"/>
      <c r="I259" s="118"/>
      <c r="J259" s="118"/>
      <c r="K259" s="118"/>
    </row>
    <row r="260" spans="2:11">
      <c r="B260" s="117"/>
      <c r="C260" s="118"/>
      <c r="D260" s="128"/>
      <c r="E260" s="128"/>
      <c r="F260" s="128"/>
      <c r="G260" s="128"/>
      <c r="H260" s="128"/>
      <c r="I260" s="118"/>
      <c r="J260" s="118"/>
      <c r="K260" s="118"/>
    </row>
    <row r="261" spans="2:11">
      <c r="B261" s="117"/>
      <c r="C261" s="118"/>
      <c r="D261" s="128"/>
      <c r="E261" s="128"/>
      <c r="F261" s="128"/>
      <c r="G261" s="128"/>
      <c r="H261" s="128"/>
      <c r="I261" s="118"/>
      <c r="J261" s="118"/>
      <c r="K261" s="118"/>
    </row>
    <row r="262" spans="2:11">
      <c r="B262" s="117"/>
      <c r="C262" s="118"/>
      <c r="D262" s="128"/>
      <c r="E262" s="128"/>
      <c r="F262" s="128"/>
      <c r="G262" s="128"/>
      <c r="H262" s="128"/>
      <c r="I262" s="118"/>
      <c r="J262" s="118"/>
      <c r="K262" s="118"/>
    </row>
    <row r="263" spans="2:11">
      <c r="B263" s="117"/>
      <c r="C263" s="118"/>
      <c r="D263" s="128"/>
      <c r="E263" s="128"/>
      <c r="F263" s="128"/>
      <c r="G263" s="128"/>
      <c r="H263" s="128"/>
      <c r="I263" s="118"/>
      <c r="J263" s="118"/>
      <c r="K263" s="118"/>
    </row>
    <row r="264" spans="2:11">
      <c r="B264" s="117"/>
      <c r="C264" s="118"/>
      <c r="D264" s="128"/>
      <c r="E264" s="128"/>
      <c r="F264" s="128"/>
      <c r="G264" s="128"/>
      <c r="H264" s="128"/>
      <c r="I264" s="118"/>
      <c r="J264" s="118"/>
      <c r="K264" s="118"/>
    </row>
    <row r="265" spans="2:11">
      <c r="B265" s="117"/>
      <c r="C265" s="118"/>
      <c r="D265" s="128"/>
      <c r="E265" s="128"/>
      <c r="F265" s="128"/>
      <c r="G265" s="128"/>
      <c r="H265" s="128"/>
      <c r="I265" s="118"/>
      <c r="J265" s="118"/>
      <c r="K265" s="118"/>
    </row>
    <row r="266" spans="2:11">
      <c r="B266" s="117"/>
      <c r="C266" s="118"/>
      <c r="D266" s="128"/>
      <c r="E266" s="128"/>
      <c r="F266" s="128"/>
      <c r="G266" s="128"/>
      <c r="H266" s="128"/>
      <c r="I266" s="118"/>
      <c r="J266" s="118"/>
      <c r="K266" s="118"/>
    </row>
    <row r="267" spans="2:11">
      <c r="B267" s="117"/>
      <c r="C267" s="118"/>
      <c r="D267" s="128"/>
      <c r="E267" s="128"/>
      <c r="F267" s="128"/>
      <c r="G267" s="128"/>
      <c r="H267" s="128"/>
      <c r="I267" s="118"/>
      <c r="J267" s="118"/>
      <c r="K267" s="118"/>
    </row>
    <row r="268" spans="2:11">
      <c r="B268" s="117"/>
      <c r="C268" s="118"/>
      <c r="D268" s="128"/>
      <c r="E268" s="128"/>
      <c r="F268" s="128"/>
      <c r="G268" s="128"/>
      <c r="H268" s="128"/>
      <c r="I268" s="118"/>
      <c r="J268" s="118"/>
      <c r="K268" s="118"/>
    </row>
    <row r="269" spans="2:11">
      <c r="B269" s="117"/>
      <c r="C269" s="118"/>
      <c r="D269" s="128"/>
      <c r="E269" s="128"/>
      <c r="F269" s="128"/>
      <c r="G269" s="128"/>
      <c r="H269" s="128"/>
      <c r="I269" s="118"/>
      <c r="J269" s="118"/>
      <c r="K269" s="118"/>
    </row>
    <row r="270" spans="2:11">
      <c r="B270" s="117"/>
      <c r="C270" s="118"/>
      <c r="D270" s="128"/>
      <c r="E270" s="128"/>
      <c r="F270" s="128"/>
      <c r="G270" s="128"/>
      <c r="H270" s="128"/>
      <c r="I270" s="118"/>
      <c r="J270" s="118"/>
      <c r="K270" s="118"/>
    </row>
    <row r="271" spans="2:11">
      <c r="B271" s="117"/>
      <c r="C271" s="118"/>
      <c r="D271" s="128"/>
      <c r="E271" s="128"/>
      <c r="F271" s="128"/>
      <c r="G271" s="128"/>
      <c r="H271" s="128"/>
      <c r="I271" s="118"/>
      <c r="J271" s="118"/>
      <c r="K271" s="118"/>
    </row>
    <row r="272" spans="2:11">
      <c r="B272" s="117"/>
      <c r="C272" s="118"/>
      <c r="D272" s="128"/>
      <c r="E272" s="128"/>
      <c r="F272" s="128"/>
      <c r="G272" s="128"/>
      <c r="H272" s="128"/>
      <c r="I272" s="118"/>
      <c r="J272" s="118"/>
      <c r="K272" s="118"/>
    </row>
    <row r="273" spans="2:11">
      <c r="B273" s="117"/>
      <c r="C273" s="118"/>
      <c r="D273" s="128"/>
      <c r="E273" s="128"/>
      <c r="F273" s="128"/>
      <c r="G273" s="128"/>
      <c r="H273" s="128"/>
      <c r="I273" s="118"/>
      <c r="J273" s="118"/>
      <c r="K273" s="118"/>
    </row>
    <row r="274" spans="2:11">
      <c r="B274" s="117"/>
      <c r="C274" s="118"/>
      <c r="D274" s="128"/>
      <c r="E274" s="128"/>
      <c r="F274" s="128"/>
      <c r="G274" s="128"/>
      <c r="H274" s="128"/>
      <c r="I274" s="118"/>
      <c r="J274" s="118"/>
      <c r="K274" s="118"/>
    </row>
    <row r="275" spans="2:11">
      <c r="B275" s="117"/>
      <c r="C275" s="118"/>
      <c r="D275" s="128"/>
      <c r="E275" s="128"/>
      <c r="F275" s="128"/>
      <c r="G275" s="128"/>
      <c r="H275" s="128"/>
      <c r="I275" s="118"/>
      <c r="J275" s="118"/>
      <c r="K275" s="118"/>
    </row>
    <row r="276" spans="2:11">
      <c r="B276" s="117"/>
      <c r="C276" s="118"/>
      <c r="D276" s="128"/>
      <c r="E276" s="128"/>
      <c r="F276" s="128"/>
      <c r="G276" s="128"/>
      <c r="H276" s="128"/>
      <c r="I276" s="118"/>
      <c r="J276" s="118"/>
      <c r="K276" s="118"/>
    </row>
    <row r="277" spans="2:11">
      <c r="B277" s="117"/>
      <c r="C277" s="118"/>
      <c r="D277" s="128"/>
      <c r="E277" s="128"/>
      <c r="F277" s="128"/>
      <c r="G277" s="128"/>
      <c r="H277" s="128"/>
      <c r="I277" s="118"/>
      <c r="J277" s="118"/>
      <c r="K277" s="118"/>
    </row>
    <row r="278" spans="2:11">
      <c r="B278" s="117"/>
      <c r="C278" s="118"/>
      <c r="D278" s="128"/>
      <c r="E278" s="128"/>
      <c r="F278" s="128"/>
      <c r="G278" s="128"/>
      <c r="H278" s="128"/>
      <c r="I278" s="118"/>
      <c r="J278" s="118"/>
      <c r="K278" s="118"/>
    </row>
    <row r="279" spans="2:11">
      <c r="B279" s="117"/>
      <c r="C279" s="118"/>
      <c r="D279" s="128"/>
      <c r="E279" s="128"/>
      <c r="F279" s="128"/>
      <c r="G279" s="128"/>
      <c r="H279" s="128"/>
      <c r="I279" s="118"/>
      <c r="J279" s="118"/>
      <c r="K279" s="118"/>
    </row>
    <row r="280" spans="2:11">
      <c r="B280" s="117"/>
      <c r="C280" s="118"/>
      <c r="D280" s="128"/>
      <c r="E280" s="128"/>
      <c r="F280" s="128"/>
      <c r="G280" s="128"/>
      <c r="H280" s="128"/>
      <c r="I280" s="118"/>
      <c r="J280" s="118"/>
      <c r="K280" s="118"/>
    </row>
    <row r="281" spans="2:11">
      <c r="B281" s="117"/>
      <c r="C281" s="118"/>
      <c r="D281" s="128"/>
      <c r="E281" s="128"/>
      <c r="F281" s="128"/>
      <c r="G281" s="128"/>
      <c r="H281" s="128"/>
      <c r="I281" s="118"/>
      <c r="J281" s="118"/>
      <c r="K281" s="118"/>
    </row>
    <row r="282" spans="2:11">
      <c r="B282" s="117"/>
      <c r="C282" s="118"/>
      <c r="D282" s="128"/>
      <c r="E282" s="128"/>
      <c r="F282" s="128"/>
      <c r="G282" s="128"/>
      <c r="H282" s="128"/>
      <c r="I282" s="118"/>
      <c r="J282" s="118"/>
      <c r="K282" s="118"/>
    </row>
    <row r="283" spans="2:11">
      <c r="B283" s="117"/>
      <c r="C283" s="118"/>
      <c r="D283" s="128"/>
      <c r="E283" s="128"/>
      <c r="F283" s="128"/>
      <c r="G283" s="128"/>
      <c r="H283" s="128"/>
      <c r="I283" s="118"/>
      <c r="J283" s="118"/>
      <c r="K283" s="118"/>
    </row>
    <row r="284" spans="2:11">
      <c r="B284" s="117"/>
      <c r="C284" s="118"/>
      <c r="D284" s="128"/>
      <c r="E284" s="128"/>
      <c r="F284" s="128"/>
      <c r="G284" s="128"/>
      <c r="H284" s="128"/>
      <c r="I284" s="118"/>
      <c r="J284" s="118"/>
      <c r="K284" s="118"/>
    </row>
    <row r="285" spans="2:11">
      <c r="B285" s="117"/>
      <c r="C285" s="118"/>
      <c r="D285" s="128"/>
      <c r="E285" s="128"/>
      <c r="F285" s="128"/>
      <c r="G285" s="128"/>
      <c r="H285" s="128"/>
      <c r="I285" s="118"/>
      <c r="J285" s="118"/>
      <c r="K285" s="118"/>
    </row>
    <row r="286" spans="2:11">
      <c r="B286" s="117"/>
      <c r="C286" s="118"/>
      <c r="D286" s="128"/>
      <c r="E286" s="128"/>
      <c r="F286" s="128"/>
      <c r="G286" s="128"/>
      <c r="H286" s="128"/>
      <c r="I286" s="118"/>
      <c r="J286" s="118"/>
      <c r="K286" s="118"/>
    </row>
    <row r="287" spans="2:11">
      <c r="B287" s="117"/>
      <c r="C287" s="118"/>
      <c r="D287" s="128"/>
      <c r="E287" s="128"/>
      <c r="F287" s="128"/>
      <c r="G287" s="128"/>
      <c r="H287" s="128"/>
      <c r="I287" s="118"/>
      <c r="J287" s="118"/>
      <c r="K287" s="118"/>
    </row>
    <row r="288" spans="2:11">
      <c r="B288" s="117"/>
      <c r="C288" s="118"/>
      <c r="D288" s="128"/>
      <c r="E288" s="128"/>
      <c r="F288" s="128"/>
      <c r="G288" s="128"/>
      <c r="H288" s="128"/>
      <c r="I288" s="118"/>
      <c r="J288" s="118"/>
      <c r="K288" s="118"/>
    </row>
    <row r="289" spans="2:11">
      <c r="B289" s="117"/>
      <c r="C289" s="118"/>
      <c r="D289" s="128"/>
      <c r="E289" s="128"/>
      <c r="F289" s="128"/>
      <c r="G289" s="128"/>
      <c r="H289" s="128"/>
      <c r="I289" s="118"/>
      <c r="J289" s="118"/>
      <c r="K289" s="118"/>
    </row>
    <row r="290" spans="2:11">
      <c r="B290" s="117"/>
      <c r="C290" s="118"/>
      <c r="D290" s="128"/>
      <c r="E290" s="128"/>
      <c r="F290" s="128"/>
      <c r="G290" s="128"/>
      <c r="H290" s="128"/>
      <c r="I290" s="118"/>
      <c r="J290" s="118"/>
      <c r="K290" s="118"/>
    </row>
    <row r="291" spans="2:11">
      <c r="B291" s="117"/>
      <c r="C291" s="118"/>
      <c r="D291" s="128"/>
      <c r="E291" s="128"/>
      <c r="F291" s="128"/>
      <c r="G291" s="128"/>
      <c r="H291" s="128"/>
      <c r="I291" s="118"/>
      <c r="J291" s="118"/>
      <c r="K291" s="118"/>
    </row>
    <row r="292" spans="2:11">
      <c r="B292" s="117"/>
      <c r="C292" s="118"/>
      <c r="D292" s="128"/>
      <c r="E292" s="128"/>
      <c r="F292" s="128"/>
      <c r="G292" s="128"/>
      <c r="H292" s="128"/>
      <c r="I292" s="118"/>
      <c r="J292" s="118"/>
      <c r="K292" s="118"/>
    </row>
    <row r="293" spans="2:11">
      <c r="B293" s="117"/>
      <c r="C293" s="118"/>
      <c r="D293" s="128"/>
      <c r="E293" s="128"/>
      <c r="F293" s="128"/>
      <c r="G293" s="128"/>
      <c r="H293" s="128"/>
      <c r="I293" s="118"/>
      <c r="J293" s="118"/>
      <c r="K293" s="118"/>
    </row>
    <row r="294" spans="2:11">
      <c r="B294" s="117"/>
      <c r="C294" s="118"/>
      <c r="D294" s="128"/>
      <c r="E294" s="128"/>
      <c r="F294" s="128"/>
      <c r="G294" s="128"/>
      <c r="H294" s="128"/>
      <c r="I294" s="118"/>
      <c r="J294" s="118"/>
      <c r="K294" s="118"/>
    </row>
    <row r="295" spans="2:11">
      <c r="B295" s="117"/>
      <c r="C295" s="118"/>
      <c r="D295" s="128"/>
      <c r="E295" s="128"/>
      <c r="F295" s="128"/>
      <c r="G295" s="128"/>
      <c r="H295" s="128"/>
      <c r="I295" s="118"/>
      <c r="J295" s="118"/>
      <c r="K295" s="118"/>
    </row>
    <row r="296" spans="2:11">
      <c r="B296" s="117"/>
      <c r="C296" s="118"/>
      <c r="D296" s="128"/>
      <c r="E296" s="128"/>
      <c r="F296" s="128"/>
      <c r="G296" s="128"/>
      <c r="H296" s="128"/>
      <c r="I296" s="118"/>
      <c r="J296" s="118"/>
      <c r="K296" s="118"/>
    </row>
    <row r="297" spans="2:11">
      <c r="B297" s="117"/>
      <c r="C297" s="118"/>
      <c r="D297" s="128"/>
      <c r="E297" s="128"/>
      <c r="F297" s="128"/>
      <c r="G297" s="128"/>
      <c r="H297" s="128"/>
      <c r="I297" s="118"/>
      <c r="J297" s="118"/>
      <c r="K297" s="118"/>
    </row>
    <row r="298" spans="2:11">
      <c r="B298" s="117"/>
      <c r="C298" s="118"/>
      <c r="D298" s="128"/>
      <c r="E298" s="128"/>
      <c r="F298" s="128"/>
      <c r="G298" s="128"/>
      <c r="H298" s="128"/>
      <c r="I298" s="118"/>
      <c r="J298" s="118"/>
      <c r="K298" s="118"/>
    </row>
    <row r="299" spans="2:11">
      <c r="B299" s="117"/>
      <c r="C299" s="118"/>
      <c r="D299" s="128"/>
      <c r="E299" s="128"/>
      <c r="F299" s="128"/>
      <c r="G299" s="128"/>
      <c r="H299" s="128"/>
      <c r="I299" s="118"/>
      <c r="J299" s="118"/>
      <c r="K299" s="118"/>
    </row>
    <row r="300" spans="2:11">
      <c r="B300" s="117"/>
      <c r="C300" s="118"/>
      <c r="D300" s="128"/>
      <c r="E300" s="128"/>
      <c r="F300" s="128"/>
      <c r="G300" s="128"/>
      <c r="H300" s="128"/>
      <c r="I300" s="118"/>
      <c r="J300" s="118"/>
      <c r="K300" s="118"/>
    </row>
    <row r="301" spans="2:11">
      <c r="B301" s="117"/>
      <c r="C301" s="118"/>
      <c r="D301" s="128"/>
      <c r="E301" s="128"/>
      <c r="F301" s="128"/>
      <c r="G301" s="128"/>
      <c r="H301" s="128"/>
      <c r="I301" s="118"/>
      <c r="J301" s="118"/>
      <c r="K301" s="118"/>
    </row>
    <row r="302" spans="2:11">
      <c r="B302" s="117"/>
      <c r="C302" s="118"/>
      <c r="D302" s="128"/>
      <c r="E302" s="128"/>
      <c r="F302" s="128"/>
      <c r="G302" s="128"/>
      <c r="H302" s="128"/>
      <c r="I302" s="118"/>
      <c r="J302" s="118"/>
      <c r="K302" s="118"/>
    </row>
    <row r="303" spans="2:11">
      <c r="B303" s="117"/>
      <c r="C303" s="118"/>
      <c r="D303" s="128"/>
      <c r="E303" s="128"/>
      <c r="F303" s="128"/>
      <c r="G303" s="128"/>
      <c r="H303" s="128"/>
      <c r="I303" s="118"/>
      <c r="J303" s="118"/>
      <c r="K303" s="118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phoneticPr fontId="3" type="noConversion"/>
  <conditionalFormatting sqref="B12">
    <cfRule type="cellIs" dxfId="1" priority="2" operator="equal">
      <formula>"NR3"</formula>
    </cfRule>
  </conditionalFormatting>
  <conditionalFormatting sqref="B12">
    <cfRule type="containsText" dxfId="0" priority="1" operator="containsText" text="הפרשה ">
      <formula>NOT(ISERROR(SEARCH("הפרשה ",B12)))</formula>
    </cfRule>
  </conditionalFormatting>
  <dataValidations count="3">
    <dataValidation allowBlank="1" showInputMessage="1" showErrorMessage="1" sqref="B14:C1048576 D1:I11 A1:A1048576 B1:B11 C5:C11 D14:I27 J1:XFD27 D28:XFD1048576" xr:uid="{00000000-0002-0000-1900-000000000000}"/>
    <dataValidation type="list" allowBlank="1" showInputMessage="1" showErrorMessage="1" sqref="G12:G13" xr:uid="{00000000-0002-0000-1900-000001000000}">
      <formula1>#REF!</formula1>
    </dataValidation>
    <dataValidation type="list" allowBlank="1" showInputMessage="1" showErrorMessage="1" sqref="E12:E13" xr:uid="{00000000-0002-0000-1900-000002000000}">
      <formula1>#REF!</formula1>
    </dataValidation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6"/>
  <sheetViews>
    <sheetView rightToLeft="1" workbookViewId="0">
      <selection activeCell="A199" sqref="A199:XFD199"/>
    </sheetView>
  </sheetViews>
  <sheetFormatPr defaultColWidth="9.140625" defaultRowHeight="18"/>
  <cols>
    <col min="1" max="1" width="6.28515625" style="1" customWidth="1"/>
    <col min="2" max="2" width="70.85546875" style="2" bestFit="1" customWidth="1"/>
    <col min="3" max="3" width="44" style="1" customWidth="1"/>
    <col min="4" max="4" width="11.85546875" style="1" customWidth="1"/>
    <col min="5" max="16384" width="9.140625" style="1"/>
  </cols>
  <sheetData>
    <row r="1" spans="2:6">
      <c r="B1" s="46" t="s">
        <v>147</v>
      </c>
      <c r="C1" s="67" t="s" vm="1">
        <v>231</v>
      </c>
    </row>
    <row r="2" spans="2:6">
      <c r="B2" s="46" t="s">
        <v>146</v>
      </c>
      <c r="C2" s="67" t="s">
        <v>232</v>
      </c>
    </row>
    <row r="3" spans="2:6">
      <c r="B3" s="46" t="s">
        <v>148</v>
      </c>
      <c r="C3" s="67" t="s">
        <v>233</v>
      </c>
    </row>
    <row r="4" spans="2:6">
      <c r="B4" s="46" t="s">
        <v>149</v>
      </c>
      <c r="C4" s="67">
        <v>8802</v>
      </c>
    </row>
    <row r="6" spans="2:6" ht="26.25" customHeight="1">
      <c r="B6" s="145" t="s">
        <v>182</v>
      </c>
      <c r="C6" s="146"/>
      <c r="D6" s="147"/>
    </row>
    <row r="7" spans="2:6" s="3" customFormat="1" ht="31.5">
      <c r="B7" s="47" t="s">
        <v>117</v>
      </c>
      <c r="C7" s="52" t="s">
        <v>109</v>
      </c>
      <c r="D7" s="53" t="s">
        <v>108</v>
      </c>
    </row>
    <row r="8" spans="2:6" s="3" customFormat="1">
      <c r="B8" s="14"/>
      <c r="C8" s="31" t="s">
        <v>210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93" t="s">
        <v>3295</v>
      </c>
      <c r="C10" s="80">
        <v>336177.28013889398</v>
      </c>
      <c r="D10" s="93"/>
    </row>
    <row r="11" spans="2:6">
      <c r="B11" s="70" t="s">
        <v>27</v>
      </c>
      <c r="C11" s="80">
        <v>69015.08470711128</v>
      </c>
      <c r="D11" s="107"/>
    </row>
    <row r="12" spans="2:6">
      <c r="B12" s="138" t="s">
        <v>3306</v>
      </c>
      <c r="C12" s="83">
        <v>1099.5918741645</v>
      </c>
      <c r="D12" s="139">
        <v>46772</v>
      </c>
      <c r="E12" s="3"/>
      <c r="F12" s="3"/>
    </row>
    <row r="13" spans="2:6">
      <c r="B13" s="138" t="s">
        <v>3502</v>
      </c>
      <c r="C13" s="83">
        <v>2209.6868490686074</v>
      </c>
      <c r="D13" s="139">
        <v>46698</v>
      </c>
      <c r="E13" s="3"/>
      <c r="F13" s="3"/>
    </row>
    <row r="14" spans="2:6">
      <c r="B14" s="138" t="s">
        <v>2143</v>
      </c>
      <c r="C14" s="83">
        <v>1602.5277989566023</v>
      </c>
      <c r="D14" s="139">
        <v>48274</v>
      </c>
    </row>
    <row r="15" spans="2:6">
      <c r="B15" s="138" t="s">
        <v>2145</v>
      </c>
      <c r="C15" s="83">
        <v>935.52969755360948</v>
      </c>
      <c r="D15" s="139">
        <v>48274</v>
      </c>
      <c r="E15" s="3"/>
      <c r="F15" s="3"/>
    </row>
    <row r="16" spans="2:6">
      <c r="B16" s="138" t="s">
        <v>2154</v>
      </c>
      <c r="C16" s="83">
        <v>1906.8742533000002</v>
      </c>
      <c r="D16" s="139">
        <v>47969</v>
      </c>
      <c r="E16" s="3"/>
      <c r="F16" s="3"/>
    </row>
    <row r="17" spans="2:4">
      <c r="B17" s="138" t="s">
        <v>3307</v>
      </c>
      <c r="C17" s="83">
        <v>203.78203260000001</v>
      </c>
      <c r="D17" s="139">
        <v>47209</v>
      </c>
    </row>
    <row r="18" spans="2:4">
      <c r="B18" s="138" t="s">
        <v>3308</v>
      </c>
      <c r="C18" s="83">
        <v>3970.9705754089127</v>
      </c>
      <c r="D18" s="139">
        <v>48297</v>
      </c>
    </row>
    <row r="19" spans="2:4">
      <c r="B19" s="138" t="s">
        <v>2157</v>
      </c>
      <c r="C19" s="83">
        <v>1411.8817300000001</v>
      </c>
      <c r="D19" s="139">
        <v>47118</v>
      </c>
    </row>
    <row r="20" spans="2:4">
      <c r="B20" s="138" t="s">
        <v>3302</v>
      </c>
      <c r="C20" s="83">
        <v>14.78690445</v>
      </c>
      <c r="D20" s="139">
        <v>47907</v>
      </c>
    </row>
    <row r="21" spans="2:4">
      <c r="B21" s="138" t="s">
        <v>3309</v>
      </c>
      <c r="C21" s="83">
        <v>705.59203980000007</v>
      </c>
      <c r="D21" s="139">
        <v>47848</v>
      </c>
    </row>
    <row r="22" spans="2:4">
      <c r="B22" s="138" t="s">
        <v>3301</v>
      </c>
      <c r="C22" s="83">
        <v>13.252373100000002</v>
      </c>
      <c r="D22" s="139">
        <v>47848</v>
      </c>
    </row>
    <row r="23" spans="2:4">
      <c r="B23" s="138" t="s">
        <v>3503</v>
      </c>
      <c r="C23" s="83">
        <v>2829.2633599999999</v>
      </c>
      <c r="D23" s="139">
        <v>46022</v>
      </c>
    </row>
    <row r="24" spans="2:4">
      <c r="B24" s="138" t="s">
        <v>3310</v>
      </c>
      <c r="C24" s="83">
        <v>3545.4071600000002</v>
      </c>
      <c r="D24" s="139">
        <v>47969</v>
      </c>
    </row>
    <row r="25" spans="2:4">
      <c r="B25" s="138" t="s">
        <v>3311</v>
      </c>
      <c r="C25" s="83">
        <v>492.63260055450002</v>
      </c>
      <c r="D25" s="139">
        <v>47209</v>
      </c>
    </row>
    <row r="26" spans="2:4">
      <c r="B26" s="138" t="s">
        <v>3312</v>
      </c>
      <c r="C26" s="83">
        <v>2026.2274299999999</v>
      </c>
      <c r="D26" s="139">
        <v>48700</v>
      </c>
    </row>
    <row r="27" spans="2:4">
      <c r="B27" s="138" t="s">
        <v>3313</v>
      </c>
      <c r="C27" s="83">
        <v>2812.1338100000003</v>
      </c>
      <c r="D27" s="139">
        <v>50256</v>
      </c>
    </row>
    <row r="28" spans="2:4">
      <c r="B28" s="138" t="s">
        <v>3314</v>
      </c>
      <c r="C28" s="83">
        <v>610.97009920000005</v>
      </c>
      <c r="D28" s="139">
        <v>46539</v>
      </c>
    </row>
    <row r="29" spans="2:4">
      <c r="B29" s="138" t="s">
        <v>3315</v>
      </c>
      <c r="C29" s="83">
        <v>11666.219650000001</v>
      </c>
      <c r="D29" s="139">
        <v>47938</v>
      </c>
    </row>
    <row r="30" spans="2:4">
      <c r="B30" s="138" t="s">
        <v>2163</v>
      </c>
      <c r="C30" s="83">
        <v>3316.3484648729018</v>
      </c>
      <c r="D30" s="139">
        <v>48233</v>
      </c>
    </row>
    <row r="31" spans="2:4">
      <c r="B31" s="138" t="s">
        <v>3316</v>
      </c>
      <c r="C31" s="83">
        <v>1027.1665803650753</v>
      </c>
      <c r="D31" s="139">
        <v>48212</v>
      </c>
    </row>
    <row r="32" spans="2:4">
      <c r="B32" s="138" t="s">
        <v>3317</v>
      </c>
      <c r="C32" s="83">
        <v>13.327131300000001</v>
      </c>
      <c r="D32" s="139">
        <v>47566</v>
      </c>
    </row>
    <row r="33" spans="2:4">
      <c r="B33" s="138" t="s">
        <v>3318</v>
      </c>
      <c r="C33" s="83">
        <v>817.25250077831015</v>
      </c>
      <c r="D33" s="139">
        <v>48212</v>
      </c>
    </row>
    <row r="34" spans="2:4">
      <c r="B34" s="138" t="s">
        <v>3319</v>
      </c>
      <c r="C34" s="83">
        <v>9.2799580500000012</v>
      </c>
      <c r="D34" s="139">
        <v>48297</v>
      </c>
    </row>
    <row r="35" spans="2:4">
      <c r="B35" s="138" t="s">
        <v>3320</v>
      </c>
      <c r="C35" s="83">
        <v>202.49710326299999</v>
      </c>
      <c r="D35" s="139">
        <v>46631</v>
      </c>
    </row>
    <row r="36" spans="2:4">
      <c r="B36" s="138" t="s">
        <v>3321</v>
      </c>
      <c r="C36" s="83">
        <v>168.951490971</v>
      </c>
      <c r="D36" s="139">
        <v>48214</v>
      </c>
    </row>
    <row r="37" spans="2:4">
      <c r="B37" s="138" t="s">
        <v>3322</v>
      </c>
      <c r="C37" s="83">
        <v>272.57407275000003</v>
      </c>
      <c r="D37" s="139">
        <v>48214</v>
      </c>
    </row>
    <row r="38" spans="2:4">
      <c r="B38" s="138" t="s">
        <v>3323</v>
      </c>
      <c r="C38" s="83">
        <v>2258.4632900000001</v>
      </c>
      <c r="D38" s="139">
        <v>46661</v>
      </c>
    </row>
    <row r="39" spans="2:4">
      <c r="B39" s="138" t="s">
        <v>2165</v>
      </c>
      <c r="C39" s="83">
        <v>2295.9947289000002</v>
      </c>
      <c r="D39" s="139">
        <v>46661</v>
      </c>
    </row>
    <row r="40" spans="2:4">
      <c r="B40" s="138" t="s">
        <v>3504</v>
      </c>
      <c r="C40" s="83">
        <v>177.55221153112205</v>
      </c>
      <c r="D40" s="139">
        <v>45094</v>
      </c>
    </row>
    <row r="41" spans="2:4">
      <c r="B41" s="138" t="s">
        <v>3505</v>
      </c>
      <c r="C41" s="83">
        <v>5392.6238119504187</v>
      </c>
      <c r="D41" s="139">
        <v>46871</v>
      </c>
    </row>
    <row r="42" spans="2:4">
      <c r="B42" s="138" t="s">
        <v>3506</v>
      </c>
      <c r="C42" s="83">
        <v>167.21539205326275</v>
      </c>
      <c r="D42" s="139">
        <v>48482</v>
      </c>
    </row>
    <row r="43" spans="2:4">
      <c r="B43" s="138" t="s">
        <v>3507</v>
      </c>
      <c r="C43" s="83">
        <v>611.76843433398824</v>
      </c>
      <c r="D43" s="139">
        <v>51774</v>
      </c>
    </row>
    <row r="44" spans="2:4">
      <c r="B44" s="138" t="s">
        <v>3508</v>
      </c>
      <c r="C44" s="83">
        <v>955.99201312010484</v>
      </c>
      <c r="D44" s="139">
        <v>46253</v>
      </c>
    </row>
    <row r="45" spans="2:4">
      <c r="B45" s="138" t="s">
        <v>3509</v>
      </c>
      <c r="C45" s="83">
        <v>4110.3643687332706</v>
      </c>
      <c r="D45" s="139">
        <v>46022</v>
      </c>
    </row>
    <row r="46" spans="2:4">
      <c r="B46" s="138" t="s">
        <v>3510</v>
      </c>
      <c r="C46" s="83">
        <v>62.284500722150987</v>
      </c>
      <c r="D46" s="139">
        <v>48844</v>
      </c>
    </row>
    <row r="47" spans="2:4">
      <c r="B47" s="138" t="s">
        <v>3511</v>
      </c>
      <c r="C47" s="83">
        <v>118.79326017489019</v>
      </c>
      <c r="D47" s="139">
        <v>45340</v>
      </c>
    </row>
    <row r="48" spans="2:4">
      <c r="B48" s="138" t="s">
        <v>3512</v>
      </c>
      <c r="C48" s="83">
        <v>7459.4900247023925</v>
      </c>
      <c r="D48" s="139">
        <v>45935</v>
      </c>
    </row>
    <row r="49" spans="2:4">
      <c r="B49" s="138" t="s">
        <v>3513</v>
      </c>
      <c r="C49" s="83">
        <v>248.2985803826532</v>
      </c>
      <c r="D49" s="139">
        <v>52047</v>
      </c>
    </row>
    <row r="50" spans="2:4">
      <c r="B50" s="138" t="s">
        <v>3514</v>
      </c>
      <c r="C50" s="83">
        <v>1271.5165500000001</v>
      </c>
      <c r="D50" s="139">
        <v>45363</v>
      </c>
    </row>
    <row r="51" spans="2:4">
      <c r="B51" s="140" t="s">
        <v>42</v>
      </c>
      <c r="C51" s="80">
        <v>267162.19543178269</v>
      </c>
      <c r="D51" s="141"/>
    </row>
    <row r="52" spans="2:4">
      <c r="B52" s="138" t="s">
        <v>3324</v>
      </c>
      <c r="C52" s="83">
        <v>2321.7198322500003</v>
      </c>
      <c r="D52" s="139">
        <v>47201</v>
      </c>
    </row>
    <row r="53" spans="2:4">
      <c r="B53" s="138" t="s">
        <v>3325</v>
      </c>
      <c r="C53" s="83">
        <v>119.5061975197</v>
      </c>
      <c r="D53" s="139">
        <v>47270</v>
      </c>
    </row>
    <row r="54" spans="2:4">
      <c r="B54" s="138" t="s">
        <v>3326</v>
      </c>
      <c r="C54" s="83">
        <v>3826.4019569679995</v>
      </c>
      <c r="D54" s="139">
        <v>48366</v>
      </c>
    </row>
    <row r="55" spans="2:4">
      <c r="B55" s="138" t="s">
        <v>3327</v>
      </c>
      <c r="C55" s="83">
        <v>3524.0323207500005</v>
      </c>
      <c r="D55" s="139">
        <v>48914</v>
      </c>
    </row>
    <row r="56" spans="2:4">
      <c r="B56" s="138" t="s">
        <v>2211</v>
      </c>
      <c r="C56" s="83">
        <v>653.19449251043272</v>
      </c>
      <c r="D56" s="139">
        <v>47467</v>
      </c>
    </row>
    <row r="57" spans="2:4">
      <c r="B57" s="138" t="s">
        <v>2212</v>
      </c>
      <c r="C57" s="83">
        <v>1360.7558768948354</v>
      </c>
      <c r="D57" s="139">
        <v>47848</v>
      </c>
    </row>
    <row r="58" spans="2:4">
      <c r="B58" s="138" t="s">
        <v>3328</v>
      </c>
      <c r="C58" s="83">
        <v>240.64440305400001</v>
      </c>
      <c r="D58" s="139">
        <v>46601</v>
      </c>
    </row>
    <row r="59" spans="2:4">
      <c r="B59" s="138" t="s">
        <v>3329</v>
      </c>
      <c r="C59" s="83">
        <v>1124.2957853400001</v>
      </c>
      <c r="D59" s="139">
        <v>47209</v>
      </c>
    </row>
    <row r="60" spans="2:4">
      <c r="B60" s="138" t="s">
        <v>2216</v>
      </c>
      <c r="C60" s="83">
        <v>127.38346851000001</v>
      </c>
      <c r="D60" s="139">
        <v>47209</v>
      </c>
    </row>
    <row r="61" spans="2:4">
      <c r="B61" s="138" t="s">
        <v>3330</v>
      </c>
      <c r="C61" s="83">
        <v>449.57130319074003</v>
      </c>
      <c r="D61" s="139">
        <v>45778</v>
      </c>
    </row>
    <row r="62" spans="2:4">
      <c r="B62" s="138" t="s">
        <v>3331</v>
      </c>
      <c r="C62" s="83">
        <v>2374.4492617914202</v>
      </c>
      <c r="D62" s="139">
        <v>46997</v>
      </c>
    </row>
    <row r="63" spans="2:4">
      <c r="B63" s="138" t="s">
        <v>3305</v>
      </c>
      <c r="C63" s="83">
        <v>3468.3703371009601</v>
      </c>
      <c r="D63" s="139">
        <v>46997</v>
      </c>
    </row>
    <row r="64" spans="2:4">
      <c r="B64" s="138" t="s">
        <v>3332</v>
      </c>
      <c r="C64" s="83">
        <v>371.80390680000005</v>
      </c>
      <c r="D64" s="139">
        <v>45343</v>
      </c>
    </row>
    <row r="65" spans="2:4">
      <c r="B65" s="138" t="s">
        <v>3333</v>
      </c>
      <c r="C65" s="83">
        <v>2676.2643914999999</v>
      </c>
      <c r="D65" s="139">
        <v>47082</v>
      </c>
    </row>
    <row r="66" spans="2:4">
      <c r="B66" s="138" t="s">
        <v>3334</v>
      </c>
      <c r="C66" s="83">
        <v>4752.3014852999995</v>
      </c>
      <c r="D66" s="139">
        <v>47398</v>
      </c>
    </row>
    <row r="67" spans="2:4">
      <c r="B67" s="138" t="s">
        <v>2220</v>
      </c>
      <c r="C67" s="83">
        <v>2513.0688233899996</v>
      </c>
      <c r="D67" s="139">
        <v>48054</v>
      </c>
    </row>
    <row r="68" spans="2:4">
      <c r="B68" s="138" t="s">
        <v>2221</v>
      </c>
      <c r="C68" s="83">
        <v>312.20953008073997</v>
      </c>
      <c r="D68" s="139">
        <v>47119</v>
      </c>
    </row>
    <row r="69" spans="2:4">
      <c r="B69" s="138" t="s">
        <v>2224</v>
      </c>
      <c r="C69" s="83">
        <v>4052.2333552289797</v>
      </c>
      <c r="D69" s="139">
        <v>48757</v>
      </c>
    </row>
    <row r="70" spans="2:4">
      <c r="B70" s="138" t="s">
        <v>3335</v>
      </c>
      <c r="C70" s="83">
        <v>362.61950766000001</v>
      </c>
      <c r="D70" s="139">
        <v>46326</v>
      </c>
    </row>
    <row r="71" spans="2:4">
      <c r="B71" s="138" t="s">
        <v>3336</v>
      </c>
      <c r="C71" s="83">
        <v>4802.9577341640006</v>
      </c>
      <c r="D71" s="139">
        <v>47301</v>
      </c>
    </row>
    <row r="72" spans="2:4">
      <c r="B72" s="138" t="s">
        <v>3337</v>
      </c>
      <c r="C72" s="83">
        <v>2062.9830396000002</v>
      </c>
      <c r="D72" s="139">
        <v>47301</v>
      </c>
    </row>
    <row r="73" spans="2:4">
      <c r="B73" s="138" t="s">
        <v>3338</v>
      </c>
      <c r="C73" s="83">
        <v>94.524441600000003</v>
      </c>
      <c r="D73" s="139">
        <v>47119</v>
      </c>
    </row>
    <row r="74" spans="2:4">
      <c r="B74" s="138" t="s">
        <v>3339</v>
      </c>
      <c r="C74" s="83">
        <v>11.92530830538769</v>
      </c>
      <c r="D74" s="139">
        <v>48122</v>
      </c>
    </row>
    <row r="75" spans="2:4">
      <c r="B75" s="138" t="s">
        <v>3340</v>
      </c>
      <c r="C75" s="83">
        <v>3309.1426420937187</v>
      </c>
      <c r="D75" s="139">
        <v>48395</v>
      </c>
    </row>
    <row r="76" spans="2:4">
      <c r="B76" s="138" t="s">
        <v>3341</v>
      </c>
      <c r="C76" s="83">
        <v>329.54518689450003</v>
      </c>
      <c r="D76" s="139">
        <v>47119</v>
      </c>
    </row>
    <row r="77" spans="2:4">
      <c r="B77" s="138" t="s">
        <v>2231</v>
      </c>
      <c r="C77" s="83">
        <v>5433.5744078999996</v>
      </c>
      <c r="D77" s="139">
        <v>48365</v>
      </c>
    </row>
    <row r="78" spans="2:4">
      <c r="B78" s="138" t="s">
        <v>2232</v>
      </c>
      <c r="C78" s="83">
        <v>659.73039074099995</v>
      </c>
      <c r="D78" s="139">
        <v>47119</v>
      </c>
    </row>
    <row r="79" spans="2:4">
      <c r="B79" s="138" t="s">
        <v>3342</v>
      </c>
      <c r="C79" s="83">
        <v>57.288837217500003</v>
      </c>
      <c r="D79" s="139">
        <v>47119</v>
      </c>
    </row>
    <row r="80" spans="2:4">
      <c r="B80" s="138" t="s">
        <v>3343</v>
      </c>
      <c r="C80" s="83">
        <v>622.46877209550007</v>
      </c>
      <c r="D80" s="139">
        <v>46742</v>
      </c>
    </row>
    <row r="81" spans="2:4">
      <c r="B81" s="138" t="s">
        <v>3344</v>
      </c>
      <c r="C81" s="83">
        <v>62.664434400000005</v>
      </c>
      <c r="D81" s="139">
        <v>46742</v>
      </c>
    </row>
    <row r="82" spans="2:4">
      <c r="B82" s="138" t="s">
        <v>3345</v>
      </c>
      <c r="C82" s="83">
        <v>1654.5712066038689</v>
      </c>
      <c r="D82" s="139">
        <v>48395</v>
      </c>
    </row>
    <row r="83" spans="2:4">
      <c r="B83" s="138" t="s">
        <v>3346</v>
      </c>
      <c r="C83" s="83">
        <v>4723.6023320774084</v>
      </c>
      <c r="D83" s="139">
        <v>48669</v>
      </c>
    </row>
    <row r="84" spans="2:4">
      <c r="B84" s="138" t="s">
        <v>2242</v>
      </c>
      <c r="C84" s="83">
        <v>2542.2766310163702</v>
      </c>
      <c r="D84" s="139">
        <v>46753</v>
      </c>
    </row>
    <row r="85" spans="2:4">
      <c r="B85" s="138" t="s">
        <v>3347</v>
      </c>
      <c r="C85" s="83">
        <v>169.48034595000001</v>
      </c>
      <c r="D85" s="139">
        <v>45047</v>
      </c>
    </row>
    <row r="86" spans="2:4">
      <c r="B86" s="138" t="s">
        <v>3348</v>
      </c>
      <c r="C86" s="83">
        <v>1491.3995996415003</v>
      </c>
      <c r="D86" s="139">
        <v>47463</v>
      </c>
    </row>
    <row r="87" spans="2:4">
      <c r="B87" s="138" t="s">
        <v>3349</v>
      </c>
      <c r="C87" s="83">
        <v>4276.0839055820006</v>
      </c>
      <c r="D87" s="139">
        <v>49427</v>
      </c>
    </row>
    <row r="88" spans="2:4">
      <c r="B88" s="138" t="s">
        <v>3350</v>
      </c>
      <c r="C88" s="83">
        <v>2027.2870762168602</v>
      </c>
      <c r="D88" s="139">
        <v>50041</v>
      </c>
    </row>
    <row r="89" spans="2:4">
      <c r="B89" s="138" t="s">
        <v>3351</v>
      </c>
      <c r="C89" s="83">
        <v>6878.7509730880001</v>
      </c>
      <c r="D89" s="139">
        <v>50495</v>
      </c>
    </row>
    <row r="90" spans="2:4">
      <c r="B90" s="138" t="s">
        <v>3352</v>
      </c>
      <c r="C90" s="83">
        <v>203.44694089800001</v>
      </c>
      <c r="D90" s="139">
        <v>46971</v>
      </c>
    </row>
    <row r="91" spans="2:4">
      <c r="B91" s="138" t="s">
        <v>3353</v>
      </c>
      <c r="C91" s="83">
        <v>1634.2159872000002</v>
      </c>
      <c r="D91" s="139">
        <v>45557</v>
      </c>
    </row>
    <row r="92" spans="2:4">
      <c r="B92" s="138" t="s">
        <v>2252</v>
      </c>
      <c r="C92" s="83">
        <v>3782.293735839</v>
      </c>
      <c r="D92" s="139">
        <v>46149</v>
      </c>
    </row>
    <row r="93" spans="2:4">
      <c r="B93" s="138" t="s">
        <v>3354</v>
      </c>
      <c r="C93" s="83">
        <v>222.19494219450002</v>
      </c>
      <c r="D93" s="139">
        <v>46012</v>
      </c>
    </row>
    <row r="94" spans="2:4">
      <c r="B94" s="138" t="s">
        <v>2253</v>
      </c>
      <c r="C94" s="83">
        <v>2484.1594946440605</v>
      </c>
      <c r="D94" s="139">
        <v>47849</v>
      </c>
    </row>
    <row r="95" spans="2:4">
      <c r="B95" s="138" t="s">
        <v>3515</v>
      </c>
      <c r="C95" s="83">
        <v>523.47581046478126</v>
      </c>
      <c r="D95" s="139">
        <v>45515</v>
      </c>
    </row>
    <row r="96" spans="2:4">
      <c r="B96" s="138" t="s">
        <v>2254</v>
      </c>
      <c r="C96" s="83">
        <v>6801.0568142269485</v>
      </c>
      <c r="D96" s="139">
        <v>47665</v>
      </c>
    </row>
    <row r="97" spans="2:4">
      <c r="B97" s="138" t="s">
        <v>3355</v>
      </c>
      <c r="C97" s="83">
        <v>31.71913065</v>
      </c>
      <c r="D97" s="139">
        <v>46326</v>
      </c>
    </row>
    <row r="98" spans="2:4">
      <c r="B98" s="138" t="s">
        <v>3356</v>
      </c>
      <c r="C98" s="83">
        <v>2.8427340569999999</v>
      </c>
      <c r="D98" s="139">
        <v>46326</v>
      </c>
    </row>
    <row r="99" spans="2:4">
      <c r="B99" s="138" t="s">
        <v>3357</v>
      </c>
      <c r="C99" s="83">
        <v>18.824060173499998</v>
      </c>
      <c r="D99" s="139">
        <v>46326</v>
      </c>
    </row>
    <row r="100" spans="2:4">
      <c r="B100" s="138" t="s">
        <v>3358</v>
      </c>
      <c r="C100" s="83">
        <v>19.019273065500002</v>
      </c>
      <c r="D100" s="139">
        <v>46326</v>
      </c>
    </row>
    <row r="101" spans="2:4">
      <c r="B101" s="138" t="s">
        <v>3359</v>
      </c>
      <c r="C101" s="83">
        <v>41.283423633000005</v>
      </c>
      <c r="D101" s="139">
        <v>46326</v>
      </c>
    </row>
    <row r="102" spans="2:4">
      <c r="B102" s="138" t="s">
        <v>3360</v>
      </c>
      <c r="C102" s="83">
        <v>18.170391897000002</v>
      </c>
      <c r="D102" s="139">
        <v>46326</v>
      </c>
    </row>
    <row r="103" spans="2:4">
      <c r="B103" s="138" t="s">
        <v>2261</v>
      </c>
      <c r="C103" s="83">
        <v>5.6177375300000003</v>
      </c>
      <c r="D103" s="139">
        <v>47879</v>
      </c>
    </row>
    <row r="104" spans="2:4">
      <c r="B104" s="138" t="s">
        <v>3361</v>
      </c>
      <c r="C104" s="83">
        <v>5066.2816397175011</v>
      </c>
      <c r="D104" s="139">
        <v>46752</v>
      </c>
    </row>
    <row r="105" spans="2:4">
      <c r="B105" s="138" t="s">
        <v>3362</v>
      </c>
      <c r="C105" s="83">
        <v>9942.2177011575004</v>
      </c>
      <c r="D105" s="139">
        <v>47927</v>
      </c>
    </row>
    <row r="106" spans="2:4">
      <c r="B106" s="138" t="s">
        <v>3516</v>
      </c>
      <c r="C106" s="83">
        <v>585.26583000000005</v>
      </c>
      <c r="D106" s="139">
        <v>45615</v>
      </c>
    </row>
    <row r="107" spans="2:4">
      <c r="B107" s="138" t="s">
        <v>3363</v>
      </c>
      <c r="C107" s="83">
        <v>7028.8973396070005</v>
      </c>
      <c r="D107" s="139">
        <v>47528</v>
      </c>
    </row>
    <row r="108" spans="2:4">
      <c r="B108" s="138" t="s">
        <v>2264</v>
      </c>
      <c r="C108" s="83">
        <v>1323.0479937</v>
      </c>
      <c r="D108" s="139">
        <v>47756</v>
      </c>
    </row>
    <row r="109" spans="2:4">
      <c r="B109" s="138" t="s">
        <v>3364</v>
      </c>
      <c r="C109" s="83">
        <v>5211.4527521960681</v>
      </c>
      <c r="D109" s="139">
        <v>48332</v>
      </c>
    </row>
    <row r="110" spans="2:4">
      <c r="B110" s="138" t="s">
        <v>3365</v>
      </c>
      <c r="C110" s="83">
        <v>5246.4547056000001</v>
      </c>
      <c r="D110" s="139">
        <v>47715</v>
      </c>
    </row>
    <row r="111" spans="2:4">
      <c r="B111" s="138" t="s">
        <v>3366</v>
      </c>
      <c r="C111" s="83">
        <v>3098.2332917999997</v>
      </c>
      <c r="D111" s="139">
        <v>47715</v>
      </c>
    </row>
    <row r="112" spans="2:4">
      <c r="B112" s="138" t="s">
        <v>3367</v>
      </c>
      <c r="C112" s="83">
        <v>451.43101509900004</v>
      </c>
      <c r="D112" s="139">
        <v>47715</v>
      </c>
    </row>
    <row r="113" spans="2:4">
      <c r="B113" s="138" t="s">
        <v>3368</v>
      </c>
      <c r="C113" s="83">
        <v>152.50750649399998</v>
      </c>
      <c r="D113" s="139">
        <v>47715</v>
      </c>
    </row>
    <row r="114" spans="2:4">
      <c r="B114" s="138" t="s">
        <v>2268</v>
      </c>
      <c r="C114" s="83">
        <v>441.40631913799996</v>
      </c>
      <c r="D114" s="139">
        <v>48466</v>
      </c>
    </row>
    <row r="115" spans="2:4">
      <c r="B115" s="138" t="s">
        <v>2269</v>
      </c>
      <c r="C115" s="83">
        <v>325.38658380000004</v>
      </c>
      <c r="D115" s="139">
        <v>48466</v>
      </c>
    </row>
    <row r="116" spans="2:4">
      <c r="B116" s="138" t="s">
        <v>3369</v>
      </c>
      <c r="C116" s="83">
        <v>1885.5805164032274</v>
      </c>
      <c r="D116" s="139">
        <v>50495</v>
      </c>
    </row>
    <row r="117" spans="2:4">
      <c r="B117" s="138" t="s">
        <v>3370</v>
      </c>
      <c r="C117" s="83">
        <v>2075.1214504499999</v>
      </c>
      <c r="D117" s="139">
        <v>48446</v>
      </c>
    </row>
    <row r="118" spans="2:4">
      <c r="B118" s="138" t="s">
        <v>3371</v>
      </c>
      <c r="C118" s="83">
        <v>19.273047150000004</v>
      </c>
      <c r="D118" s="139">
        <v>48446</v>
      </c>
    </row>
    <row r="119" spans="2:4">
      <c r="B119" s="138" t="s">
        <v>3372</v>
      </c>
      <c r="C119" s="83">
        <v>10.8671238</v>
      </c>
      <c r="D119" s="139">
        <v>47741</v>
      </c>
    </row>
    <row r="120" spans="2:4">
      <c r="B120" s="138" t="s">
        <v>2270</v>
      </c>
      <c r="C120" s="83">
        <v>143.19177984005998</v>
      </c>
      <c r="D120" s="139">
        <v>48319</v>
      </c>
    </row>
    <row r="121" spans="2:4">
      <c r="B121" s="138" t="s">
        <v>3373</v>
      </c>
      <c r="C121" s="83">
        <v>2796.5545648500001</v>
      </c>
      <c r="D121" s="139">
        <v>50495</v>
      </c>
    </row>
    <row r="122" spans="2:4">
      <c r="B122" s="138" t="s">
        <v>3374</v>
      </c>
      <c r="C122" s="83">
        <v>1763.5397397210002</v>
      </c>
      <c r="D122" s="139">
        <v>47392</v>
      </c>
    </row>
    <row r="123" spans="2:4">
      <c r="B123" s="138" t="s">
        <v>3517</v>
      </c>
      <c r="C123" s="83">
        <v>1266.6962973675834</v>
      </c>
      <c r="D123" s="139">
        <v>46418</v>
      </c>
    </row>
    <row r="124" spans="2:4">
      <c r="B124" s="138" t="s">
        <v>2273</v>
      </c>
      <c r="C124" s="83">
        <v>7.0986670500000013</v>
      </c>
      <c r="D124" s="139">
        <v>47453</v>
      </c>
    </row>
    <row r="125" spans="2:4">
      <c r="B125" s="138" t="s">
        <v>2177</v>
      </c>
      <c r="C125" s="83">
        <v>57.702939444000002</v>
      </c>
      <c r="D125" s="139">
        <v>47262</v>
      </c>
    </row>
    <row r="126" spans="2:4">
      <c r="B126" s="138" t="s">
        <v>3518</v>
      </c>
      <c r="C126" s="83">
        <v>10.182654707308998</v>
      </c>
      <c r="D126" s="139">
        <v>45126</v>
      </c>
    </row>
    <row r="127" spans="2:4">
      <c r="B127" s="138" t="s">
        <v>3375</v>
      </c>
      <c r="C127" s="83">
        <v>21.279596097280002</v>
      </c>
      <c r="D127" s="139">
        <v>45777</v>
      </c>
    </row>
    <row r="128" spans="2:4">
      <c r="B128" s="138" t="s">
        <v>2279</v>
      </c>
      <c r="C128" s="83">
        <v>3167.2115640320003</v>
      </c>
      <c r="D128" s="139">
        <v>45930</v>
      </c>
    </row>
    <row r="129" spans="2:4">
      <c r="B129" s="138" t="s">
        <v>3376</v>
      </c>
      <c r="C129" s="83">
        <v>19980.436129509038</v>
      </c>
      <c r="D129" s="139">
        <v>47665</v>
      </c>
    </row>
    <row r="130" spans="2:4">
      <c r="B130" s="138" t="s">
        <v>3377</v>
      </c>
      <c r="C130" s="83">
        <v>450.55556548800001</v>
      </c>
      <c r="D130" s="139">
        <v>45485</v>
      </c>
    </row>
    <row r="131" spans="2:4">
      <c r="B131" s="138" t="s">
        <v>3378</v>
      </c>
      <c r="C131" s="83">
        <v>2659.5195229020001</v>
      </c>
      <c r="D131" s="139">
        <v>46417</v>
      </c>
    </row>
    <row r="132" spans="2:4">
      <c r="B132" s="138" t="s">
        <v>3379</v>
      </c>
      <c r="C132" s="83">
        <v>699.68465985</v>
      </c>
      <c r="D132" s="139">
        <v>47178</v>
      </c>
    </row>
    <row r="133" spans="2:4">
      <c r="B133" s="138" t="s">
        <v>3380</v>
      </c>
      <c r="C133" s="83">
        <v>92.053480650000012</v>
      </c>
      <c r="D133" s="139">
        <v>47447</v>
      </c>
    </row>
    <row r="134" spans="2:4">
      <c r="B134" s="138" t="s">
        <v>3381</v>
      </c>
      <c r="C134" s="83">
        <v>2293.5840696270002</v>
      </c>
      <c r="D134" s="139">
        <v>47987</v>
      </c>
    </row>
    <row r="135" spans="2:4">
      <c r="B135" s="138" t="s">
        <v>2178</v>
      </c>
      <c r="C135" s="83">
        <v>3375.0930565299686</v>
      </c>
      <c r="D135" s="139">
        <v>48180</v>
      </c>
    </row>
    <row r="136" spans="2:4">
      <c r="B136" s="138" t="s">
        <v>3382</v>
      </c>
      <c r="C136" s="83">
        <v>5743.5316294499999</v>
      </c>
      <c r="D136" s="139">
        <v>47735</v>
      </c>
    </row>
    <row r="137" spans="2:4">
      <c r="B137" s="138" t="s">
        <v>3383</v>
      </c>
      <c r="C137" s="83">
        <v>193.88831587350001</v>
      </c>
      <c r="D137" s="139">
        <v>48151</v>
      </c>
    </row>
    <row r="138" spans="2:4">
      <c r="B138" s="138" t="s">
        <v>3384</v>
      </c>
      <c r="C138" s="83">
        <v>3100.3429029452795</v>
      </c>
      <c r="D138" s="139">
        <v>47848</v>
      </c>
    </row>
    <row r="139" spans="2:4">
      <c r="B139" s="138" t="s">
        <v>3385</v>
      </c>
      <c r="C139" s="83">
        <v>122.54209775</v>
      </c>
      <c r="D139" s="139">
        <v>45710</v>
      </c>
    </row>
    <row r="140" spans="2:4">
      <c r="B140" s="138" t="s">
        <v>3386</v>
      </c>
      <c r="C140" s="83">
        <v>2964.5361480919996</v>
      </c>
      <c r="D140" s="139">
        <v>46573</v>
      </c>
    </row>
    <row r="141" spans="2:4">
      <c r="B141" s="138" t="s">
        <v>3387</v>
      </c>
      <c r="C141" s="83">
        <v>5270.2549172440222</v>
      </c>
      <c r="D141" s="139">
        <v>47832</v>
      </c>
    </row>
    <row r="142" spans="2:4">
      <c r="B142" s="138" t="s">
        <v>3388</v>
      </c>
      <c r="C142" s="83">
        <v>332.18329058400002</v>
      </c>
      <c r="D142" s="139">
        <v>46524</v>
      </c>
    </row>
    <row r="143" spans="2:4">
      <c r="B143" s="138" t="s">
        <v>3389</v>
      </c>
      <c r="C143" s="83">
        <v>5684.9869674977899</v>
      </c>
      <c r="D143" s="139">
        <v>48121</v>
      </c>
    </row>
    <row r="144" spans="2:4">
      <c r="B144" s="138" t="s">
        <v>3390</v>
      </c>
      <c r="C144" s="83">
        <v>1470.9904642452061</v>
      </c>
      <c r="D144" s="139">
        <v>48121</v>
      </c>
    </row>
    <row r="145" spans="2:4">
      <c r="B145" s="138" t="s">
        <v>3391</v>
      </c>
      <c r="C145" s="83">
        <v>46.377979002000004</v>
      </c>
      <c r="D145" s="139">
        <v>47255</v>
      </c>
    </row>
    <row r="146" spans="2:4">
      <c r="B146" s="138" t="s">
        <v>3392</v>
      </c>
      <c r="C146" s="83">
        <v>620.71877227341997</v>
      </c>
      <c r="D146" s="139">
        <v>48029</v>
      </c>
    </row>
    <row r="147" spans="2:4">
      <c r="B147" s="138" t="s">
        <v>3519</v>
      </c>
      <c r="C147" s="83">
        <v>49.762146460188397</v>
      </c>
      <c r="D147" s="139">
        <v>45371</v>
      </c>
    </row>
    <row r="148" spans="2:4">
      <c r="B148" s="138" t="s">
        <v>3393</v>
      </c>
      <c r="C148" s="83">
        <v>658.20463155000004</v>
      </c>
      <c r="D148" s="139">
        <v>48294</v>
      </c>
    </row>
    <row r="149" spans="2:4">
      <c r="B149" s="138" t="s">
        <v>3394</v>
      </c>
      <c r="C149" s="83">
        <v>4.1187163503375E-2</v>
      </c>
      <c r="D149" s="139">
        <v>50495</v>
      </c>
    </row>
    <row r="150" spans="2:4">
      <c r="B150" s="138" t="s">
        <v>3395</v>
      </c>
      <c r="C150" s="83">
        <v>9043.9651621402973</v>
      </c>
      <c r="D150" s="139">
        <v>47937</v>
      </c>
    </row>
    <row r="151" spans="2:4">
      <c r="B151" s="138" t="s">
        <v>3396</v>
      </c>
      <c r="C151" s="83">
        <v>906.04561999999999</v>
      </c>
      <c r="D151" s="139">
        <v>46572</v>
      </c>
    </row>
    <row r="152" spans="2:4">
      <c r="B152" s="138" t="s">
        <v>3520</v>
      </c>
      <c r="C152" s="83">
        <v>418.31720022544096</v>
      </c>
      <c r="D152" s="139">
        <v>45187</v>
      </c>
    </row>
    <row r="153" spans="2:4">
      <c r="B153" s="138" t="s">
        <v>3397</v>
      </c>
      <c r="C153" s="83">
        <v>694.580047767</v>
      </c>
      <c r="D153" s="139">
        <v>46844</v>
      </c>
    </row>
    <row r="154" spans="2:4">
      <c r="B154" s="138" t="s">
        <v>3521</v>
      </c>
      <c r="C154" s="83">
        <v>617.95626575096537</v>
      </c>
      <c r="D154" s="139">
        <v>45602</v>
      </c>
    </row>
    <row r="155" spans="2:4">
      <c r="B155" s="138" t="s">
        <v>3398</v>
      </c>
      <c r="C155" s="83">
        <v>1.2840480000000001</v>
      </c>
      <c r="D155" s="139">
        <v>50495</v>
      </c>
    </row>
    <row r="156" spans="2:4">
      <c r="B156" s="138" t="s">
        <v>3399</v>
      </c>
      <c r="C156" s="83">
        <v>1272.5943319896114</v>
      </c>
      <c r="D156" s="139">
        <v>50495</v>
      </c>
    </row>
    <row r="157" spans="2:4">
      <c r="B157" s="138" t="s">
        <v>3400</v>
      </c>
      <c r="C157" s="83">
        <v>470.22546720235999</v>
      </c>
      <c r="D157" s="139">
        <v>45869</v>
      </c>
    </row>
    <row r="158" spans="2:4">
      <c r="B158" s="138" t="s">
        <v>3401</v>
      </c>
      <c r="C158" s="83">
        <v>348.16661475000001</v>
      </c>
      <c r="D158" s="139">
        <v>46201</v>
      </c>
    </row>
    <row r="159" spans="2:4">
      <c r="B159" s="138" t="s">
        <v>3402</v>
      </c>
      <c r="C159" s="83">
        <v>1574.8056673500002</v>
      </c>
      <c r="D159" s="139">
        <v>45107</v>
      </c>
    </row>
    <row r="160" spans="2:4">
      <c r="B160" s="138" t="s">
        <v>3403</v>
      </c>
      <c r="C160" s="83">
        <v>3288.0119043225004</v>
      </c>
      <c r="D160" s="139">
        <v>46660</v>
      </c>
    </row>
    <row r="161" spans="2:4">
      <c r="B161" s="138" t="s">
        <v>2317</v>
      </c>
      <c r="C161" s="83">
        <v>992.76294029999985</v>
      </c>
      <c r="D161" s="139">
        <v>47301</v>
      </c>
    </row>
    <row r="162" spans="2:4">
      <c r="B162" s="138" t="s">
        <v>3522</v>
      </c>
      <c r="C162" s="83">
        <v>299.04552951808256</v>
      </c>
      <c r="D162" s="139">
        <v>45031</v>
      </c>
    </row>
    <row r="163" spans="2:4">
      <c r="B163" s="138" t="s">
        <v>3404</v>
      </c>
      <c r="C163" s="83">
        <v>3308.9837332395005</v>
      </c>
      <c r="D163" s="139">
        <v>48176</v>
      </c>
    </row>
    <row r="164" spans="2:4">
      <c r="B164" s="138" t="s">
        <v>3405</v>
      </c>
      <c r="C164" s="83">
        <v>50.362517100000005</v>
      </c>
      <c r="D164" s="139">
        <v>48213</v>
      </c>
    </row>
    <row r="165" spans="2:4">
      <c r="B165" s="138" t="s">
        <v>2321</v>
      </c>
      <c r="C165" s="83">
        <v>261.21849774150002</v>
      </c>
      <c r="D165" s="139">
        <v>47992</v>
      </c>
    </row>
    <row r="166" spans="2:4">
      <c r="B166" s="138" t="s">
        <v>3406</v>
      </c>
      <c r="C166" s="83">
        <v>545.15526705000002</v>
      </c>
      <c r="D166" s="139">
        <v>46601</v>
      </c>
    </row>
    <row r="167" spans="2:4">
      <c r="B167" s="138" t="s">
        <v>3407</v>
      </c>
      <c r="C167" s="83">
        <v>461.06208931200001</v>
      </c>
      <c r="D167" s="139">
        <v>46794</v>
      </c>
    </row>
    <row r="168" spans="2:4">
      <c r="B168" s="138" t="s">
        <v>3408</v>
      </c>
      <c r="C168" s="83">
        <v>627.57927728799996</v>
      </c>
      <c r="D168" s="139">
        <v>47407</v>
      </c>
    </row>
    <row r="169" spans="2:4">
      <c r="B169" s="138" t="s">
        <v>3409</v>
      </c>
      <c r="C169" s="83">
        <v>3634.7271825439998</v>
      </c>
      <c r="D169" s="139">
        <v>48234</v>
      </c>
    </row>
    <row r="170" spans="2:4">
      <c r="B170" s="138" t="s">
        <v>2327</v>
      </c>
      <c r="C170" s="83">
        <v>847.30415974163736</v>
      </c>
      <c r="D170" s="139">
        <v>47467</v>
      </c>
    </row>
    <row r="171" spans="2:4">
      <c r="B171" s="138" t="s">
        <v>3523</v>
      </c>
      <c r="C171" s="83">
        <v>364.31797850556461</v>
      </c>
      <c r="D171" s="139">
        <v>45025</v>
      </c>
    </row>
    <row r="172" spans="2:4">
      <c r="B172" s="138" t="s">
        <v>3410</v>
      </c>
      <c r="C172" s="83">
        <v>2108.5825773000001</v>
      </c>
      <c r="D172" s="139">
        <v>47599</v>
      </c>
    </row>
    <row r="173" spans="2:4">
      <c r="B173" s="138" t="s">
        <v>3304</v>
      </c>
      <c r="C173" s="83">
        <v>8.851616700000001</v>
      </c>
      <c r="D173" s="139">
        <v>46082</v>
      </c>
    </row>
    <row r="174" spans="2:4">
      <c r="B174" s="138" t="s">
        <v>3303</v>
      </c>
      <c r="C174" s="83">
        <v>1454.2290775500001</v>
      </c>
      <c r="D174" s="139">
        <v>47236</v>
      </c>
    </row>
    <row r="175" spans="2:4">
      <c r="B175" s="138" t="s">
        <v>3411</v>
      </c>
      <c r="C175" s="83">
        <v>2977.5518087359997</v>
      </c>
      <c r="D175" s="139">
        <v>46465</v>
      </c>
    </row>
    <row r="176" spans="2:4">
      <c r="B176" s="138" t="s">
        <v>3524</v>
      </c>
      <c r="C176" s="83">
        <v>152.18304187299745</v>
      </c>
      <c r="D176" s="139">
        <v>46014</v>
      </c>
    </row>
    <row r="177" spans="2:4">
      <c r="B177" s="138" t="s">
        <v>3525</v>
      </c>
      <c r="C177" s="83">
        <v>284.38642675288014</v>
      </c>
      <c r="D177" s="139">
        <v>45830</v>
      </c>
    </row>
    <row r="178" spans="2:4">
      <c r="B178" s="138" t="s">
        <v>3412</v>
      </c>
      <c r="C178" s="83">
        <v>143.45572561349999</v>
      </c>
      <c r="D178" s="139">
        <v>48723</v>
      </c>
    </row>
    <row r="179" spans="2:4">
      <c r="B179" s="138" t="s">
        <v>3413</v>
      </c>
      <c r="C179" s="83">
        <v>1086.8121178500003</v>
      </c>
      <c r="D179" s="139">
        <v>48268</v>
      </c>
    </row>
    <row r="180" spans="2:4">
      <c r="B180" s="138" t="s">
        <v>2343</v>
      </c>
      <c r="C180" s="83">
        <v>234.55743135</v>
      </c>
      <c r="D180" s="139">
        <v>47107</v>
      </c>
    </row>
    <row r="181" spans="2:4">
      <c r="B181" s="138" t="s">
        <v>3414</v>
      </c>
      <c r="C181" s="83">
        <v>185.29573019100002</v>
      </c>
      <c r="D181" s="139">
        <v>48213</v>
      </c>
    </row>
    <row r="182" spans="2:4">
      <c r="B182" s="138" t="s">
        <v>3415</v>
      </c>
      <c r="C182" s="83">
        <v>97.672546131659999</v>
      </c>
      <c r="D182" s="139">
        <v>45869</v>
      </c>
    </row>
    <row r="183" spans="2:4">
      <c r="B183" s="138" t="s">
        <v>2345</v>
      </c>
      <c r="C183" s="83">
        <v>529.92843807999998</v>
      </c>
      <c r="D183" s="139">
        <v>47848</v>
      </c>
    </row>
    <row r="184" spans="2:4">
      <c r="B184" s="138" t="s">
        <v>3416</v>
      </c>
      <c r="C184" s="83">
        <v>342.86018733899999</v>
      </c>
      <c r="D184" s="139">
        <v>46637</v>
      </c>
    </row>
    <row r="185" spans="2:4">
      <c r="B185" s="138" t="s">
        <v>2347</v>
      </c>
      <c r="C185" s="83">
        <v>2021.1450983099999</v>
      </c>
      <c r="D185" s="139">
        <v>47574</v>
      </c>
    </row>
    <row r="186" spans="2:4">
      <c r="B186" s="138" t="s">
        <v>3417</v>
      </c>
      <c r="C186" s="83">
        <v>1291.154884668</v>
      </c>
      <c r="D186" s="139">
        <v>48942</v>
      </c>
    </row>
    <row r="187" spans="2:4">
      <c r="B187" s="138" t="s">
        <v>3418</v>
      </c>
      <c r="C187" s="83">
        <v>1850.9014738230003</v>
      </c>
      <c r="D187" s="139">
        <v>48942</v>
      </c>
    </row>
    <row r="188" spans="2:4">
      <c r="B188" s="138" t="s">
        <v>2190</v>
      </c>
      <c r="C188" s="83">
        <v>5635.8510098999996</v>
      </c>
      <c r="D188" s="139">
        <v>49405</v>
      </c>
    </row>
    <row r="189" spans="2:4">
      <c r="B189" s="138" t="s">
        <v>3419</v>
      </c>
      <c r="C189" s="83">
        <v>137.10448294950001</v>
      </c>
      <c r="D189" s="139">
        <v>48069</v>
      </c>
    </row>
    <row r="190" spans="2:4">
      <c r="B190" s="138" t="s">
        <v>3420</v>
      </c>
      <c r="C190" s="83">
        <v>2850.2832976499999</v>
      </c>
      <c r="D190" s="139">
        <v>46643</v>
      </c>
    </row>
    <row r="191" spans="2:4">
      <c r="B191" s="138" t="s">
        <v>3421</v>
      </c>
      <c r="C191" s="83">
        <v>1151.0795155500002</v>
      </c>
      <c r="D191" s="139">
        <v>48004</v>
      </c>
    </row>
    <row r="192" spans="2:4">
      <c r="B192" s="138" t="s">
        <v>3422</v>
      </c>
      <c r="C192" s="83">
        <v>4.8278270775000003</v>
      </c>
      <c r="D192" s="139">
        <v>47262</v>
      </c>
    </row>
    <row r="193" spans="2:4">
      <c r="B193" s="138" t="s">
        <v>3423</v>
      </c>
      <c r="C193" s="83">
        <v>1.196390034</v>
      </c>
      <c r="D193" s="139">
        <v>45939</v>
      </c>
    </row>
    <row r="194" spans="2:4">
      <c r="B194" s="138" t="s">
        <v>2350</v>
      </c>
      <c r="C194" s="83">
        <v>2373.2304661200001</v>
      </c>
      <c r="D194" s="139">
        <v>46742</v>
      </c>
    </row>
    <row r="195" spans="2:4">
      <c r="B195" s="138" t="s">
        <v>3424</v>
      </c>
      <c r="C195" s="83">
        <v>2590.2161850000002</v>
      </c>
      <c r="D195" s="139">
        <v>46112</v>
      </c>
    </row>
    <row r="196" spans="2:4">
      <c r="B196" s="138" t="s">
        <v>2351</v>
      </c>
      <c r="C196" s="83">
        <v>7509.943425939</v>
      </c>
      <c r="D196" s="139">
        <v>46722</v>
      </c>
    </row>
    <row r="197" spans="2:4">
      <c r="B197" s="138" t="s">
        <v>2352</v>
      </c>
      <c r="C197" s="83">
        <v>561.46394190000001</v>
      </c>
      <c r="D197" s="139">
        <v>46722</v>
      </c>
    </row>
    <row r="198" spans="2:4">
      <c r="B198" s="138" t="s">
        <v>2191</v>
      </c>
      <c r="C198" s="83">
        <v>13.384674147000002</v>
      </c>
      <c r="D198" s="139">
        <v>48030</v>
      </c>
    </row>
    <row r="199" spans="2:4">
      <c r="B199" s="117"/>
      <c r="C199" s="118"/>
      <c r="D199" s="118"/>
    </row>
    <row r="200" spans="2:4">
      <c r="B200" s="117"/>
      <c r="C200" s="118"/>
      <c r="D200" s="118"/>
    </row>
    <row r="201" spans="2:4">
      <c r="B201" s="117"/>
      <c r="C201" s="118"/>
      <c r="D201" s="118"/>
    </row>
    <row r="202" spans="2:4">
      <c r="B202" s="117"/>
      <c r="C202" s="118"/>
      <c r="D202" s="118"/>
    </row>
    <row r="203" spans="2:4">
      <c r="B203" s="117"/>
      <c r="C203" s="118"/>
      <c r="D203" s="118"/>
    </row>
    <row r="204" spans="2:4">
      <c r="B204" s="117"/>
      <c r="C204" s="118"/>
      <c r="D204" s="118"/>
    </row>
    <row r="205" spans="2:4">
      <c r="B205" s="117"/>
      <c r="C205" s="118"/>
      <c r="D205" s="118"/>
    </row>
    <row r="206" spans="2:4">
      <c r="B206" s="117"/>
      <c r="C206" s="118"/>
      <c r="D206" s="118"/>
    </row>
    <row r="207" spans="2:4">
      <c r="B207" s="117"/>
      <c r="C207" s="118"/>
      <c r="D207" s="118"/>
    </row>
    <row r="208" spans="2:4">
      <c r="B208" s="117"/>
      <c r="C208" s="118"/>
      <c r="D208" s="118"/>
    </row>
    <row r="209" spans="2:4">
      <c r="B209" s="117"/>
      <c r="C209" s="118"/>
      <c r="D209" s="118"/>
    </row>
    <row r="210" spans="2:4">
      <c r="B210" s="117"/>
      <c r="C210" s="118"/>
      <c r="D210" s="118"/>
    </row>
    <row r="211" spans="2:4">
      <c r="B211" s="117"/>
      <c r="C211" s="118"/>
      <c r="D211" s="118"/>
    </row>
    <row r="212" spans="2:4">
      <c r="B212" s="117"/>
      <c r="C212" s="118"/>
      <c r="D212" s="118"/>
    </row>
    <row r="213" spans="2:4">
      <c r="B213" s="117"/>
      <c r="C213" s="118"/>
      <c r="D213" s="118"/>
    </row>
    <row r="214" spans="2:4">
      <c r="B214" s="117"/>
      <c r="C214" s="118"/>
      <c r="D214" s="118"/>
    </row>
    <row r="215" spans="2:4">
      <c r="B215" s="117"/>
      <c r="C215" s="118"/>
      <c r="D215" s="118"/>
    </row>
    <row r="216" spans="2:4">
      <c r="B216" s="117"/>
      <c r="C216" s="118"/>
      <c r="D216" s="118"/>
    </row>
    <row r="217" spans="2:4">
      <c r="B217" s="117"/>
      <c r="C217" s="118"/>
      <c r="D217" s="118"/>
    </row>
    <row r="218" spans="2:4">
      <c r="B218" s="117"/>
      <c r="C218" s="118"/>
      <c r="D218" s="118"/>
    </row>
    <row r="219" spans="2:4">
      <c r="B219" s="117"/>
      <c r="C219" s="118"/>
      <c r="D219" s="118"/>
    </row>
    <row r="220" spans="2:4">
      <c r="B220" s="117"/>
      <c r="C220" s="118"/>
      <c r="D220" s="118"/>
    </row>
    <row r="221" spans="2:4">
      <c r="B221" s="117"/>
      <c r="C221" s="118"/>
      <c r="D221" s="118"/>
    </row>
    <row r="222" spans="2:4">
      <c r="B222" s="117"/>
      <c r="C222" s="118"/>
      <c r="D222" s="118"/>
    </row>
    <row r="223" spans="2:4">
      <c r="B223" s="117"/>
      <c r="C223" s="118"/>
      <c r="D223" s="118"/>
    </row>
    <row r="224" spans="2:4">
      <c r="B224" s="117"/>
      <c r="C224" s="118"/>
      <c r="D224" s="118"/>
    </row>
    <row r="225" spans="2:4">
      <c r="B225" s="117"/>
      <c r="C225" s="118"/>
      <c r="D225" s="118"/>
    </row>
    <row r="226" spans="2:4">
      <c r="B226" s="117"/>
      <c r="C226" s="118"/>
      <c r="D226" s="118"/>
    </row>
    <row r="227" spans="2:4">
      <c r="B227" s="117"/>
      <c r="C227" s="118"/>
      <c r="D227" s="118"/>
    </row>
    <row r="228" spans="2:4">
      <c r="B228" s="117"/>
      <c r="C228" s="118"/>
      <c r="D228" s="118"/>
    </row>
    <row r="229" spans="2:4">
      <c r="B229" s="117"/>
      <c r="C229" s="118"/>
      <c r="D229" s="118"/>
    </row>
    <row r="230" spans="2:4">
      <c r="B230" s="117"/>
      <c r="C230" s="118"/>
      <c r="D230" s="118"/>
    </row>
    <row r="231" spans="2:4">
      <c r="B231" s="117"/>
      <c r="C231" s="118"/>
      <c r="D231" s="118"/>
    </row>
    <row r="232" spans="2:4">
      <c r="B232" s="117"/>
      <c r="C232" s="118"/>
      <c r="D232" s="118"/>
    </row>
    <row r="233" spans="2:4">
      <c r="B233" s="117"/>
      <c r="C233" s="118"/>
      <c r="D233" s="118"/>
    </row>
    <row r="234" spans="2:4">
      <c r="B234" s="117"/>
      <c r="C234" s="118"/>
      <c r="D234" s="118"/>
    </row>
    <row r="235" spans="2:4">
      <c r="B235" s="117"/>
      <c r="C235" s="118"/>
      <c r="D235" s="118"/>
    </row>
    <row r="236" spans="2:4">
      <c r="B236" s="117"/>
      <c r="C236" s="118"/>
      <c r="D236" s="118"/>
    </row>
    <row r="237" spans="2:4">
      <c r="B237" s="117"/>
      <c r="C237" s="118"/>
      <c r="D237" s="118"/>
    </row>
    <row r="238" spans="2:4">
      <c r="B238" s="117"/>
      <c r="C238" s="118"/>
      <c r="D238" s="118"/>
    </row>
    <row r="239" spans="2:4">
      <c r="B239" s="117"/>
      <c r="C239" s="118"/>
      <c r="D239" s="118"/>
    </row>
    <row r="240" spans="2:4">
      <c r="B240" s="117"/>
      <c r="C240" s="118"/>
      <c r="D240" s="118"/>
    </row>
    <row r="241" spans="2:4">
      <c r="B241" s="117"/>
      <c r="C241" s="118"/>
      <c r="D241" s="118"/>
    </row>
    <row r="242" spans="2:4">
      <c r="B242" s="117"/>
      <c r="C242" s="118"/>
      <c r="D242" s="118"/>
    </row>
    <row r="243" spans="2:4">
      <c r="B243" s="117"/>
      <c r="C243" s="118"/>
      <c r="D243" s="118"/>
    </row>
    <row r="244" spans="2:4">
      <c r="B244" s="117"/>
      <c r="C244" s="118"/>
      <c r="D244" s="118"/>
    </row>
    <row r="245" spans="2:4">
      <c r="B245" s="117"/>
      <c r="C245" s="118"/>
      <c r="D245" s="118"/>
    </row>
    <row r="246" spans="2:4">
      <c r="B246" s="117"/>
      <c r="C246" s="118"/>
      <c r="D246" s="118"/>
    </row>
    <row r="247" spans="2:4">
      <c r="B247" s="117"/>
      <c r="C247" s="118"/>
      <c r="D247" s="118"/>
    </row>
    <row r="248" spans="2:4">
      <c r="B248" s="117"/>
      <c r="C248" s="118"/>
      <c r="D248" s="118"/>
    </row>
    <row r="249" spans="2:4">
      <c r="B249" s="117"/>
      <c r="C249" s="118"/>
      <c r="D249" s="118"/>
    </row>
    <row r="250" spans="2:4">
      <c r="B250" s="117"/>
      <c r="C250" s="118"/>
      <c r="D250" s="118"/>
    </row>
    <row r="251" spans="2:4">
      <c r="B251" s="117"/>
      <c r="C251" s="118"/>
      <c r="D251" s="118"/>
    </row>
    <row r="252" spans="2:4">
      <c r="B252" s="117"/>
      <c r="C252" s="118"/>
      <c r="D252" s="118"/>
    </row>
    <row r="253" spans="2:4">
      <c r="B253" s="117"/>
      <c r="C253" s="118"/>
      <c r="D253" s="118"/>
    </row>
    <row r="254" spans="2:4">
      <c r="B254" s="117"/>
      <c r="C254" s="118"/>
      <c r="D254" s="118"/>
    </row>
    <row r="255" spans="2:4">
      <c r="B255" s="117"/>
      <c r="C255" s="118"/>
      <c r="D255" s="118"/>
    </row>
    <row r="256" spans="2:4">
      <c r="B256" s="117"/>
      <c r="C256" s="118"/>
      <c r="D256" s="118"/>
    </row>
    <row r="257" spans="2:4">
      <c r="B257" s="117"/>
      <c r="C257" s="118"/>
      <c r="D257" s="118"/>
    </row>
    <row r="258" spans="2:4">
      <c r="B258" s="117"/>
      <c r="C258" s="118"/>
      <c r="D258" s="118"/>
    </row>
    <row r="259" spans="2:4">
      <c r="B259" s="117"/>
      <c r="C259" s="118"/>
      <c r="D259" s="118"/>
    </row>
    <row r="260" spans="2:4">
      <c r="B260" s="117"/>
      <c r="C260" s="118"/>
      <c r="D260" s="118"/>
    </row>
    <row r="261" spans="2:4">
      <c r="B261" s="117"/>
      <c r="C261" s="118"/>
      <c r="D261" s="118"/>
    </row>
    <row r="262" spans="2:4">
      <c r="B262" s="117"/>
      <c r="C262" s="118"/>
      <c r="D262" s="118"/>
    </row>
    <row r="263" spans="2:4">
      <c r="B263" s="117"/>
      <c r="C263" s="118"/>
      <c r="D263" s="118"/>
    </row>
    <row r="264" spans="2:4">
      <c r="B264" s="117"/>
      <c r="C264" s="118"/>
      <c r="D264" s="118"/>
    </row>
    <row r="265" spans="2:4">
      <c r="B265" s="117"/>
      <c r="C265" s="118"/>
      <c r="D265" s="118"/>
    </row>
    <row r="266" spans="2:4">
      <c r="B266" s="117"/>
      <c r="C266" s="118"/>
      <c r="D266" s="118"/>
    </row>
    <row r="267" spans="2:4">
      <c r="B267" s="117"/>
      <c r="C267" s="118"/>
      <c r="D267" s="118"/>
    </row>
    <row r="268" spans="2:4">
      <c r="B268" s="117"/>
      <c r="C268" s="118"/>
      <c r="D268" s="118"/>
    </row>
    <row r="269" spans="2:4">
      <c r="B269" s="117"/>
      <c r="C269" s="118"/>
      <c r="D269" s="118"/>
    </row>
    <row r="270" spans="2:4">
      <c r="B270" s="117"/>
      <c r="C270" s="118"/>
      <c r="D270" s="118"/>
    </row>
    <row r="271" spans="2:4">
      <c r="B271" s="117"/>
      <c r="C271" s="118"/>
      <c r="D271" s="118"/>
    </row>
    <row r="272" spans="2:4">
      <c r="B272" s="117"/>
      <c r="C272" s="118"/>
      <c r="D272" s="118"/>
    </row>
    <row r="273" spans="2:4">
      <c r="B273" s="117"/>
      <c r="C273" s="118"/>
      <c r="D273" s="118"/>
    </row>
    <row r="274" spans="2:4">
      <c r="B274" s="117"/>
      <c r="C274" s="118"/>
      <c r="D274" s="118"/>
    </row>
    <row r="275" spans="2:4">
      <c r="B275" s="117"/>
      <c r="C275" s="118"/>
      <c r="D275" s="118"/>
    </row>
    <row r="276" spans="2:4">
      <c r="B276" s="117"/>
      <c r="C276" s="118"/>
      <c r="D276" s="118"/>
    </row>
    <row r="277" spans="2:4">
      <c r="B277" s="117"/>
      <c r="C277" s="118"/>
      <c r="D277" s="118"/>
    </row>
    <row r="278" spans="2:4">
      <c r="B278" s="117"/>
      <c r="C278" s="118"/>
      <c r="D278" s="118"/>
    </row>
    <row r="279" spans="2:4">
      <c r="B279" s="117"/>
      <c r="C279" s="118"/>
      <c r="D279" s="118"/>
    </row>
    <row r="280" spans="2:4">
      <c r="B280" s="117"/>
      <c r="C280" s="118"/>
      <c r="D280" s="118"/>
    </row>
    <row r="281" spans="2:4">
      <c r="B281" s="117"/>
      <c r="C281" s="118"/>
      <c r="D281" s="118"/>
    </row>
    <row r="282" spans="2:4">
      <c r="B282" s="117"/>
      <c r="C282" s="118"/>
      <c r="D282" s="118"/>
    </row>
    <row r="283" spans="2:4">
      <c r="B283" s="117"/>
      <c r="C283" s="118"/>
      <c r="D283" s="118"/>
    </row>
    <row r="284" spans="2:4">
      <c r="B284" s="117"/>
      <c r="C284" s="118"/>
      <c r="D284" s="118"/>
    </row>
    <row r="285" spans="2:4">
      <c r="B285" s="117"/>
      <c r="C285" s="118"/>
      <c r="D285" s="118"/>
    </row>
    <row r="286" spans="2:4">
      <c r="B286" s="117"/>
      <c r="C286" s="118"/>
      <c r="D286" s="118"/>
    </row>
    <row r="287" spans="2:4">
      <c r="B287" s="117"/>
      <c r="C287" s="118"/>
      <c r="D287" s="118"/>
    </row>
    <row r="288" spans="2:4">
      <c r="B288" s="117"/>
      <c r="C288" s="118"/>
      <c r="D288" s="118"/>
    </row>
    <row r="289" spans="2:4">
      <c r="B289" s="117"/>
      <c r="C289" s="118"/>
      <c r="D289" s="118"/>
    </row>
    <row r="290" spans="2:4">
      <c r="B290" s="117"/>
      <c r="C290" s="118"/>
      <c r="D290" s="118"/>
    </row>
    <row r="291" spans="2:4">
      <c r="B291" s="117"/>
      <c r="C291" s="118"/>
      <c r="D291" s="118"/>
    </row>
    <row r="292" spans="2:4">
      <c r="B292" s="117"/>
      <c r="C292" s="118"/>
      <c r="D292" s="118"/>
    </row>
    <row r="293" spans="2:4">
      <c r="B293" s="117"/>
      <c r="C293" s="118"/>
      <c r="D293" s="118"/>
    </row>
    <row r="294" spans="2:4">
      <c r="B294" s="117"/>
      <c r="C294" s="118"/>
      <c r="D294" s="118"/>
    </row>
    <row r="295" spans="2:4">
      <c r="B295" s="117"/>
      <c r="C295" s="118"/>
      <c r="D295" s="118"/>
    </row>
    <row r="296" spans="2:4">
      <c r="B296" s="117"/>
      <c r="C296" s="118"/>
      <c r="D296" s="118"/>
    </row>
    <row r="297" spans="2:4">
      <c r="B297" s="117"/>
      <c r="C297" s="118"/>
      <c r="D297" s="118"/>
    </row>
    <row r="298" spans="2:4">
      <c r="B298" s="117"/>
      <c r="C298" s="118"/>
      <c r="D298" s="118"/>
    </row>
    <row r="299" spans="2:4">
      <c r="B299" s="117"/>
      <c r="C299" s="118"/>
      <c r="D299" s="118"/>
    </row>
    <row r="300" spans="2:4">
      <c r="B300" s="117"/>
      <c r="C300" s="118"/>
      <c r="D300" s="118"/>
    </row>
    <row r="301" spans="2:4">
      <c r="B301" s="117"/>
      <c r="C301" s="118"/>
      <c r="D301" s="118"/>
    </row>
    <row r="302" spans="2:4">
      <c r="B302" s="117"/>
      <c r="C302" s="118"/>
      <c r="D302" s="118"/>
    </row>
    <row r="303" spans="2:4">
      <c r="B303" s="117"/>
      <c r="C303" s="118"/>
      <c r="D303" s="118"/>
    </row>
    <row r="304" spans="2:4">
      <c r="B304" s="117"/>
      <c r="C304" s="118"/>
      <c r="D304" s="118"/>
    </row>
    <row r="305" spans="2:4">
      <c r="B305" s="117"/>
      <c r="C305" s="118"/>
      <c r="D305" s="118"/>
    </row>
    <row r="306" spans="2:4">
      <c r="B306" s="117"/>
      <c r="C306" s="118"/>
      <c r="D306" s="118"/>
    </row>
    <row r="307" spans="2:4">
      <c r="B307" s="117"/>
      <c r="C307" s="118"/>
      <c r="D307" s="118"/>
    </row>
    <row r="308" spans="2:4">
      <c r="B308" s="117"/>
      <c r="C308" s="118"/>
      <c r="D308" s="118"/>
    </row>
    <row r="309" spans="2:4">
      <c r="B309" s="117"/>
      <c r="C309" s="118"/>
      <c r="D309" s="118"/>
    </row>
    <row r="310" spans="2:4">
      <c r="B310" s="117"/>
      <c r="C310" s="118"/>
      <c r="D310" s="118"/>
    </row>
    <row r="311" spans="2:4">
      <c r="B311" s="117"/>
      <c r="C311" s="118"/>
      <c r="D311" s="118"/>
    </row>
    <row r="312" spans="2:4">
      <c r="B312" s="117"/>
      <c r="C312" s="118"/>
      <c r="D312" s="118"/>
    </row>
    <row r="313" spans="2:4">
      <c r="B313" s="117"/>
      <c r="C313" s="118"/>
      <c r="D313" s="118"/>
    </row>
    <row r="314" spans="2:4">
      <c r="B314" s="117"/>
      <c r="C314" s="118"/>
      <c r="D314" s="118"/>
    </row>
    <row r="315" spans="2:4">
      <c r="B315" s="117"/>
      <c r="C315" s="118"/>
      <c r="D315" s="118"/>
    </row>
    <row r="316" spans="2:4">
      <c r="B316" s="117"/>
      <c r="C316" s="118"/>
      <c r="D316" s="118"/>
    </row>
    <row r="317" spans="2:4">
      <c r="B317" s="117"/>
      <c r="C317" s="118"/>
      <c r="D317" s="118"/>
    </row>
    <row r="318" spans="2:4">
      <c r="B318" s="117"/>
      <c r="C318" s="118"/>
      <c r="D318" s="118"/>
    </row>
    <row r="319" spans="2:4">
      <c r="B319" s="117"/>
      <c r="C319" s="118"/>
      <c r="D319" s="118"/>
    </row>
    <row r="320" spans="2:4">
      <c r="B320" s="117"/>
      <c r="C320" s="118"/>
      <c r="D320" s="118"/>
    </row>
    <row r="321" spans="2:4">
      <c r="B321" s="117"/>
      <c r="C321" s="118"/>
      <c r="D321" s="118"/>
    </row>
    <row r="322" spans="2:4">
      <c r="B322" s="117"/>
      <c r="C322" s="118"/>
      <c r="D322" s="118"/>
    </row>
    <row r="323" spans="2:4">
      <c r="B323" s="117"/>
      <c r="C323" s="118"/>
      <c r="D323" s="118"/>
    </row>
    <row r="324" spans="2:4">
      <c r="B324" s="117"/>
      <c r="C324" s="118"/>
      <c r="D324" s="118"/>
    </row>
    <row r="325" spans="2:4">
      <c r="B325" s="117"/>
      <c r="C325" s="118"/>
      <c r="D325" s="118"/>
    </row>
    <row r="326" spans="2:4">
      <c r="B326" s="117"/>
      <c r="C326" s="118"/>
      <c r="D326" s="118"/>
    </row>
    <row r="327" spans="2:4">
      <c r="B327" s="117"/>
      <c r="C327" s="118"/>
      <c r="D327" s="118"/>
    </row>
    <row r="328" spans="2:4">
      <c r="B328" s="117"/>
      <c r="C328" s="118"/>
      <c r="D328" s="118"/>
    </row>
    <row r="329" spans="2:4">
      <c r="B329" s="117"/>
      <c r="C329" s="118"/>
      <c r="D329" s="118"/>
    </row>
    <row r="330" spans="2:4">
      <c r="B330" s="117"/>
      <c r="C330" s="118"/>
      <c r="D330" s="118"/>
    </row>
    <row r="331" spans="2:4">
      <c r="B331" s="117"/>
      <c r="C331" s="118"/>
      <c r="D331" s="118"/>
    </row>
    <row r="332" spans="2:4">
      <c r="B332" s="117"/>
      <c r="C332" s="118"/>
      <c r="D332" s="118"/>
    </row>
    <row r="333" spans="2:4">
      <c r="B333" s="117"/>
      <c r="C333" s="118"/>
      <c r="D333" s="118"/>
    </row>
    <row r="334" spans="2:4">
      <c r="B334" s="117"/>
      <c r="C334" s="118"/>
      <c r="D334" s="118"/>
    </row>
    <row r="335" spans="2:4">
      <c r="B335" s="117"/>
      <c r="C335" s="118"/>
      <c r="D335" s="118"/>
    </row>
    <row r="336" spans="2:4">
      <c r="B336" s="117"/>
      <c r="C336" s="118"/>
      <c r="D336" s="118"/>
    </row>
    <row r="337" spans="2:4">
      <c r="B337" s="117"/>
      <c r="C337" s="118"/>
      <c r="D337" s="118"/>
    </row>
    <row r="338" spans="2:4">
      <c r="B338" s="117"/>
      <c r="C338" s="118"/>
      <c r="D338" s="118"/>
    </row>
    <row r="339" spans="2:4">
      <c r="B339" s="117"/>
      <c r="C339" s="118"/>
      <c r="D339" s="118"/>
    </row>
    <row r="340" spans="2:4">
      <c r="B340" s="117"/>
      <c r="C340" s="118"/>
      <c r="D340" s="118"/>
    </row>
    <row r="341" spans="2:4">
      <c r="B341" s="117"/>
      <c r="C341" s="118"/>
      <c r="D341" s="118"/>
    </row>
    <row r="342" spans="2:4">
      <c r="B342" s="117"/>
      <c r="C342" s="118"/>
      <c r="D342" s="118"/>
    </row>
    <row r="343" spans="2:4">
      <c r="B343" s="117"/>
      <c r="C343" s="118"/>
      <c r="D343" s="118"/>
    </row>
    <row r="344" spans="2:4">
      <c r="B344" s="117"/>
      <c r="C344" s="118"/>
      <c r="D344" s="118"/>
    </row>
    <row r="345" spans="2:4">
      <c r="B345" s="117"/>
      <c r="C345" s="118"/>
      <c r="D345" s="118"/>
    </row>
    <row r="346" spans="2:4">
      <c r="B346" s="117"/>
      <c r="C346" s="118"/>
      <c r="D346" s="118"/>
    </row>
    <row r="347" spans="2:4">
      <c r="B347" s="117"/>
      <c r="C347" s="118"/>
      <c r="D347" s="118"/>
    </row>
    <row r="348" spans="2:4">
      <c r="B348" s="117"/>
      <c r="C348" s="118"/>
      <c r="D348" s="118"/>
    </row>
    <row r="349" spans="2:4">
      <c r="B349" s="117"/>
      <c r="C349" s="118"/>
      <c r="D349" s="118"/>
    </row>
    <row r="350" spans="2:4">
      <c r="B350" s="117"/>
      <c r="C350" s="118"/>
      <c r="D350" s="118"/>
    </row>
    <row r="351" spans="2:4">
      <c r="B351" s="117"/>
      <c r="C351" s="118"/>
      <c r="D351" s="118"/>
    </row>
    <row r="352" spans="2:4">
      <c r="B352" s="117"/>
      <c r="C352" s="118"/>
      <c r="D352" s="118"/>
    </row>
    <row r="353" spans="2:4">
      <c r="B353" s="117"/>
      <c r="C353" s="118"/>
      <c r="D353" s="118"/>
    </row>
    <row r="354" spans="2:4">
      <c r="B354" s="117"/>
      <c r="C354" s="118"/>
      <c r="D354" s="118"/>
    </row>
    <row r="355" spans="2:4">
      <c r="B355" s="117"/>
      <c r="C355" s="118"/>
      <c r="D355" s="118"/>
    </row>
    <row r="356" spans="2:4">
      <c r="B356" s="117"/>
      <c r="C356" s="118"/>
      <c r="D356" s="118"/>
    </row>
    <row r="357" spans="2:4">
      <c r="B357" s="117"/>
      <c r="C357" s="118"/>
      <c r="D357" s="118"/>
    </row>
    <row r="358" spans="2:4">
      <c r="B358" s="117"/>
      <c r="C358" s="118"/>
      <c r="D358" s="118"/>
    </row>
    <row r="359" spans="2:4">
      <c r="B359" s="117"/>
      <c r="C359" s="118"/>
      <c r="D359" s="118"/>
    </row>
    <row r="360" spans="2:4">
      <c r="B360" s="117"/>
      <c r="C360" s="118"/>
      <c r="D360" s="118"/>
    </row>
    <row r="361" spans="2:4">
      <c r="B361" s="117"/>
      <c r="C361" s="118"/>
      <c r="D361" s="118"/>
    </row>
    <row r="362" spans="2:4">
      <c r="B362" s="117"/>
      <c r="C362" s="118"/>
      <c r="D362" s="118"/>
    </row>
    <row r="363" spans="2:4">
      <c r="B363" s="117"/>
      <c r="C363" s="118"/>
      <c r="D363" s="118"/>
    </row>
    <row r="364" spans="2:4">
      <c r="B364" s="117"/>
      <c r="C364" s="118"/>
      <c r="D364" s="118"/>
    </row>
    <row r="365" spans="2:4">
      <c r="B365" s="117"/>
      <c r="C365" s="118"/>
      <c r="D365" s="118"/>
    </row>
    <row r="366" spans="2:4">
      <c r="B366" s="117"/>
      <c r="C366" s="118"/>
      <c r="D366" s="118"/>
    </row>
    <row r="367" spans="2:4">
      <c r="B367" s="117"/>
      <c r="C367" s="118"/>
      <c r="D367" s="118"/>
    </row>
    <row r="368" spans="2:4">
      <c r="B368" s="117"/>
      <c r="C368" s="118"/>
      <c r="D368" s="118"/>
    </row>
    <row r="369" spans="2:4">
      <c r="B369" s="117"/>
      <c r="C369" s="118"/>
      <c r="D369" s="118"/>
    </row>
    <row r="370" spans="2:4">
      <c r="B370" s="117"/>
      <c r="C370" s="118"/>
      <c r="D370" s="118"/>
    </row>
    <row r="371" spans="2:4">
      <c r="B371" s="117"/>
      <c r="C371" s="118"/>
      <c r="D371" s="118"/>
    </row>
    <row r="372" spans="2:4">
      <c r="B372" s="117"/>
      <c r="C372" s="118"/>
      <c r="D372" s="118"/>
    </row>
    <row r="373" spans="2:4">
      <c r="B373" s="117"/>
      <c r="C373" s="118"/>
      <c r="D373" s="118"/>
    </row>
    <row r="374" spans="2:4">
      <c r="B374" s="117"/>
      <c r="C374" s="118"/>
      <c r="D374" s="118"/>
    </row>
    <row r="375" spans="2:4">
      <c r="B375" s="117"/>
      <c r="C375" s="118"/>
      <c r="D375" s="118"/>
    </row>
    <row r="376" spans="2:4">
      <c r="B376" s="117"/>
      <c r="C376" s="118"/>
      <c r="D376" s="118"/>
    </row>
    <row r="377" spans="2:4">
      <c r="B377" s="117"/>
      <c r="C377" s="118"/>
      <c r="D377" s="118"/>
    </row>
    <row r="378" spans="2:4">
      <c r="B378" s="117"/>
      <c r="C378" s="118"/>
      <c r="D378" s="118"/>
    </row>
    <row r="379" spans="2:4">
      <c r="B379" s="117"/>
      <c r="C379" s="118"/>
      <c r="D379" s="118"/>
    </row>
    <row r="380" spans="2:4">
      <c r="B380" s="117"/>
      <c r="C380" s="118"/>
      <c r="D380" s="118"/>
    </row>
    <row r="381" spans="2:4">
      <c r="B381" s="117"/>
      <c r="C381" s="118"/>
      <c r="D381" s="118"/>
    </row>
    <row r="382" spans="2:4">
      <c r="B382" s="117"/>
      <c r="C382" s="118"/>
      <c r="D382" s="118"/>
    </row>
    <row r="383" spans="2:4">
      <c r="B383" s="117"/>
      <c r="C383" s="118"/>
      <c r="D383" s="118"/>
    </row>
    <row r="384" spans="2:4">
      <c r="B384" s="117"/>
      <c r="C384" s="118"/>
      <c r="D384" s="118"/>
    </row>
    <row r="385" spans="2:4">
      <c r="B385" s="117"/>
      <c r="C385" s="118"/>
      <c r="D385" s="118"/>
    </row>
    <row r="386" spans="2:4">
      <c r="B386" s="117"/>
      <c r="C386" s="118"/>
      <c r="D386" s="118"/>
    </row>
    <row r="387" spans="2:4">
      <c r="B387" s="117"/>
      <c r="C387" s="118"/>
      <c r="D387" s="118"/>
    </row>
    <row r="388" spans="2:4">
      <c r="B388" s="117"/>
      <c r="C388" s="118"/>
      <c r="D388" s="118"/>
    </row>
    <row r="389" spans="2:4">
      <c r="B389" s="117"/>
      <c r="C389" s="118"/>
      <c r="D389" s="118"/>
    </row>
    <row r="390" spans="2:4">
      <c r="B390" s="117"/>
      <c r="C390" s="118"/>
      <c r="D390" s="118"/>
    </row>
    <row r="391" spans="2:4">
      <c r="B391" s="117"/>
      <c r="C391" s="118"/>
      <c r="D391" s="118"/>
    </row>
    <row r="392" spans="2:4">
      <c r="B392" s="117"/>
      <c r="C392" s="118"/>
      <c r="D392" s="118"/>
    </row>
    <row r="393" spans="2:4">
      <c r="B393" s="117"/>
      <c r="C393" s="118"/>
      <c r="D393" s="118"/>
    </row>
    <row r="394" spans="2:4">
      <c r="B394" s="117"/>
      <c r="C394" s="118"/>
      <c r="D394" s="118"/>
    </row>
    <row r="395" spans="2:4">
      <c r="B395" s="117"/>
      <c r="C395" s="118"/>
      <c r="D395" s="118"/>
    </row>
    <row r="396" spans="2:4">
      <c r="B396" s="117"/>
      <c r="C396" s="118"/>
      <c r="D396" s="118"/>
    </row>
    <row r="397" spans="2:4">
      <c r="B397" s="117"/>
      <c r="C397" s="118"/>
      <c r="D397" s="118"/>
    </row>
    <row r="398" spans="2:4">
      <c r="B398" s="117"/>
      <c r="C398" s="118"/>
      <c r="D398" s="118"/>
    </row>
    <row r="399" spans="2:4">
      <c r="B399" s="117"/>
      <c r="C399" s="118"/>
      <c r="D399" s="118"/>
    </row>
    <row r="400" spans="2:4">
      <c r="B400" s="117"/>
      <c r="C400" s="118"/>
      <c r="D400" s="118"/>
    </row>
    <row r="401" spans="2:4">
      <c r="B401" s="117"/>
      <c r="C401" s="118"/>
      <c r="D401" s="118"/>
    </row>
    <row r="402" spans="2:4">
      <c r="B402" s="117"/>
      <c r="C402" s="118"/>
      <c r="D402" s="118"/>
    </row>
    <row r="403" spans="2:4">
      <c r="B403" s="117"/>
      <c r="C403" s="118"/>
      <c r="D403" s="118"/>
    </row>
    <row r="404" spans="2:4">
      <c r="B404" s="117"/>
      <c r="C404" s="118"/>
      <c r="D404" s="118"/>
    </row>
    <row r="405" spans="2:4">
      <c r="B405" s="117"/>
      <c r="C405" s="118"/>
      <c r="D405" s="118"/>
    </row>
    <row r="406" spans="2:4">
      <c r="B406" s="117"/>
      <c r="C406" s="118"/>
      <c r="D406" s="118"/>
    </row>
    <row r="407" spans="2:4">
      <c r="B407" s="117"/>
      <c r="C407" s="118"/>
      <c r="D407" s="118"/>
    </row>
    <row r="408" spans="2:4">
      <c r="B408" s="117"/>
      <c r="C408" s="118"/>
      <c r="D408" s="118"/>
    </row>
    <row r="409" spans="2:4">
      <c r="B409" s="117"/>
      <c r="C409" s="118"/>
      <c r="D409" s="118"/>
    </row>
    <row r="410" spans="2:4">
      <c r="B410" s="117"/>
      <c r="C410" s="118"/>
      <c r="D410" s="118"/>
    </row>
    <row r="411" spans="2:4">
      <c r="B411" s="117"/>
      <c r="C411" s="118"/>
      <c r="D411" s="118"/>
    </row>
    <row r="412" spans="2:4">
      <c r="B412" s="117"/>
      <c r="C412" s="118"/>
      <c r="D412" s="118"/>
    </row>
    <row r="413" spans="2:4">
      <c r="B413" s="117"/>
      <c r="C413" s="118"/>
      <c r="D413" s="118"/>
    </row>
    <row r="414" spans="2:4">
      <c r="B414" s="117"/>
      <c r="C414" s="118"/>
      <c r="D414" s="118"/>
    </row>
    <row r="415" spans="2:4">
      <c r="B415" s="117"/>
      <c r="C415" s="118"/>
      <c r="D415" s="118"/>
    </row>
    <row r="416" spans="2:4">
      <c r="B416" s="117"/>
      <c r="C416" s="118"/>
      <c r="D416" s="118"/>
    </row>
    <row r="417" spans="2:4">
      <c r="B417" s="117"/>
      <c r="C417" s="118"/>
      <c r="D417" s="118"/>
    </row>
    <row r="418" spans="2:4">
      <c r="B418" s="117"/>
      <c r="C418" s="118"/>
      <c r="D418" s="118"/>
    </row>
    <row r="419" spans="2:4">
      <c r="B419" s="117"/>
      <c r="C419" s="118"/>
      <c r="D419" s="118"/>
    </row>
    <row r="420" spans="2:4">
      <c r="B420" s="117"/>
      <c r="C420" s="118"/>
      <c r="D420" s="118"/>
    </row>
    <row r="421" spans="2:4">
      <c r="B421" s="117"/>
      <c r="C421" s="118"/>
      <c r="D421" s="118"/>
    </row>
    <row r="422" spans="2:4">
      <c r="B422" s="117"/>
      <c r="C422" s="118"/>
      <c r="D422" s="118"/>
    </row>
    <row r="423" spans="2:4">
      <c r="B423" s="117"/>
      <c r="C423" s="118"/>
      <c r="D423" s="118"/>
    </row>
    <row r="424" spans="2:4">
      <c r="B424" s="117"/>
      <c r="C424" s="118"/>
      <c r="D424" s="118"/>
    </row>
    <row r="425" spans="2:4">
      <c r="B425" s="117"/>
      <c r="C425" s="118"/>
      <c r="D425" s="118"/>
    </row>
    <row r="426" spans="2:4">
      <c r="B426" s="117"/>
      <c r="C426" s="118"/>
      <c r="D426" s="118"/>
    </row>
    <row r="427" spans="2:4">
      <c r="B427" s="117"/>
      <c r="C427" s="118"/>
      <c r="D427" s="118"/>
    </row>
    <row r="428" spans="2:4">
      <c r="B428" s="117"/>
      <c r="C428" s="118"/>
      <c r="D428" s="118"/>
    </row>
    <row r="429" spans="2:4">
      <c r="B429" s="117"/>
      <c r="C429" s="118"/>
      <c r="D429" s="118"/>
    </row>
    <row r="430" spans="2:4">
      <c r="B430" s="117"/>
      <c r="C430" s="118"/>
      <c r="D430" s="118"/>
    </row>
    <row r="431" spans="2:4">
      <c r="B431" s="117"/>
      <c r="C431" s="118"/>
      <c r="D431" s="118"/>
    </row>
    <row r="432" spans="2:4">
      <c r="B432" s="117"/>
      <c r="C432" s="118"/>
      <c r="D432" s="118"/>
    </row>
    <row r="433" spans="2:4">
      <c r="B433" s="117"/>
      <c r="C433" s="118"/>
      <c r="D433" s="118"/>
    </row>
    <row r="434" spans="2:4">
      <c r="B434" s="117"/>
      <c r="C434" s="118"/>
      <c r="D434" s="118"/>
    </row>
    <row r="435" spans="2:4">
      <c r="B435" s="117"/>
      <c r="C435" s="118"/>
      <c r="D435" s="118"/>
    </row>
    <row r="436" spans="2:4">
      <c r="B436" s="117"/>
      <c r="C436" s="118"/>
      <c r="D436" s="118"/>
    </row>
    <row r="437" spans="2:4">
      <c r="B437" s="117"/>
      <c r="C437" s="118"/>
      <c r="D437" s="118"/>
    </row>
    <row r="438" spans="2:4">
      <c r="B438" s="117"/>
      <c r="C438" s="118"/>
      <c r="D438" s="118"/>
    </row>
    <row r="439" spans="2:4">
      <c r="B439" s="117"/>
      <c r="C439" s="118"/>
      <c r="D439" s="118"/>
    </row>
    <row r="440" spans="2:4">
      <c r="B440" s="117"/>
      <c r="C440" s="118"/>
      <c r="D440" s="118"/>
    </row>
    <row r="441" spans="2:4">
      <c r="B441" s="117"/>
      <c r="C441" s="118"/>
      <c r="D441" s="118"/>
    </row>
    <row r="442" spans="2:4">
      <c r="B442" s="117"/>
      <c r="C442" s="118"/>
      <c r="D442" s="118"/>
    </row>
    <row r="443" spans="2:4">
      <c r="B443" s="117"/>
      <c r="C443" s="118"/>
      <c r="D443" s="118"/>
    </row>
    <row r="444" spans="2:4">
      <c r="B444" s="117"/>
      <c r="C444" s="118"/>
      <c r="D444" s="118"/>
    </row>
    <row r="445" spans="2:4">
      <c r="B445" s="117"/>
      <c r="C445" s="118"/>
      <c r="D445" s="118"/>
    </row>
    <row r="446" spans="2:4">
      <c r="B446" s="117"/>
      <c r="C446" s="118"/>
      <c r="D446" s="118"/>
    </row>
    <row r="447" spans="2:4">
      <c r="B447" s="117"/>
      <c r="C447" s="118"/>
      <c r="D447" s="118"/>
    </row>
    <row r="448" spans="2:4">
      <c r="B448" s="117"/>
      <c r="C448" s="118"/>
      <c r="D448" s="118"/>
    </row>
    <row r="449" spans="2:4">
      <c r="B449" s="117"/>
      <c r="C449" s="118"/>
      <c r="D449" s="118"/>
    </row>
    <row r="450" spans="2:4">
      <c r="B450" s="117"/>
      <c r="C450" s="118"/>
      <c r="D450" s="118"/>
    </row>
    <row r="451" spans="2:4">
      <c r="B451" s="117"/>
      <c r="C451" s="118"/>
      <c r="D451" s="118"/>
    </row>
    <row r="452" spans="2:4">
      <c r="B452" s="117"/>
      <c r="C452" s="118"/>
      <c r="D452" s="118"/>
    </row>
    <row r="453" spans="2:4">
      <c r="B453" s="117"/>
      <c r="C453" s="118"/>
      <c r="D453" s="118"/>
    </row>
    <row r="454" spans="2:4">
      <c r="B454" s="117"/>
      <c r="C454" s="118"/>
      <c r="D454" s="118"/>
    </row>
    <row r="455" spans="2:4">
      <c r="B455" s="117"/>
      <c r="C455" s="118"/>
      <c r="D455" s="118"/>
    </row>
    <row r="456" spans="2:4">
      <c r="B456" s="117"/>
      <c r="C456" s="118"/>
      <c r="D456" s="118"/>
    </row>
    <row r="457" spans="2:4">
      <c r="B457" s="117"/>
      <c r="C457" s="118"/>
      <c r="D457" s="118"/>
    </row>
    <row r="458" spans="2:4">
      <c r="B458" s="117"/>
      <c r="C458" s="118"/>
      <c r="D458" s="118"/>
    </row>
    <row r="459" spans="2:4">
      <c r="B459" s="117"/>
      <c r="C459" s="118"/>
      <c r="D459" s="118"/>
    </row>
    <row r="460" spans="2:4">
      <c r="B460" s="117"/>
      <c r="C460" s="118"/>
      <c r="D460" s="118"/>
    </row>
    <row r="461" spans="2:4">
      <c r="B461" s="117"/>
      <c r="C461" s="118"/>
      <c r="D461" s="118"/>
    </row>
    <row r="462" spans="2:4">
      <c r="B462" s="117"/>
      <c r="C462" s="118"/>
      <c r="D462" s="118"/>
    </row>
    <row r="463" spans="2:4">
      <c r="B463" s="117"/>
      <c r="C463" s="118"/>
      <c r="D463" s="118"/>
    </row>
    <row r="464" spans="2:4">
      <c r="B464" s="117"/>
      <c r="C464" s="118"/>
      <c r="D464" s="118"/>
    </row>
    <row r="465" spans="2:4">
      <c r="B465" s="117"/>
      <c r="C465" s="118"/>
      <c r="D465" s="118"/>
    </row>
    <row r="466" spans="2:4">
      <c r="B466" s="117"/>
      <c r="C466" s="118"/>
      <c r="D466" s="118"/>
    </row>
    <row r="467" spans="2:4">
      <c r="B467" s="117"/>
      <c r="C467" s="118"/>
      <c r="D467" s="118"/>
    </row>
    <row r="468" spans="2:4">
      <c r="B468" s="117"/>
      <c r="C468" s="118"/>
      <c r="D468" s="118"/>
    </row>
    <row r="469" spans="2:4">
      <c r="B469" s="117"/>
      <c r="C469" s="118"/>
      <c r="D469" s="118"/>
    </row>
    <row r="470" spans="2:4">
      <c r="B470" s="117"/>
      <c r="C470" s="118"/>
      <c r="D470" s="118"/>
    </row>
    <row r="471" spans="2:4">
      <c r="B471" s="117"/>
      <c r="C471" s="118"/>
      <c r="D471" s="118"/>
    </row>
    <row r="472" spans="2:4">
      <c r="B472" s="117"/>
      <c r="C472" s="118"/>
      <c r="D472" s="118"/>
    </row>
    <row r="473" spans="2:4">
      <c r="B473" s="117"/>
      <c r="C473" s="118"/>
      <c r="D473" s="118"/>
    </row>
    <row r="474" spans="2:4">
      <c r="B474" s="117"/>
      <c r="C474" s="118"/>
      <c r="D474" s="118"/>
    </row>
    <row r="475" spans="2:4">
      <c r="B475" s="117"/>
      <c r="C475" s="118"/>
      <c r="D475" s="118"/>
    </row>
    <row r="476" spans="2:4">
      <c r="B476" s="117"/>
      <c r="C476" s="118"/>
      <c r="D476" s="118"/>
    </row>
    <row r="477" spans="2:4">
      <c r="B477" s="117"/>
      <c r="C477" s="118"/>
      <c r="D477" s="118"/>
    </row>
    <row r="478" spans="2:4">
      <c r="B478" s="117"/>
      <c r="C478" s="118"/>
      <c r="D478" s="118"/>
    </row>
    <row r="479" spans="2:4">
      <c r="B479" s="117"/>
      <c r="C479" s="118"/>
      <c r="D479" s="118"/>
    </row>
    <row r="480" spans="2:4">
      <c r="B480" s="117"/>
      <c r="C480" s="118"/>
      <c r="D480" s="118"/>
    </row>
    <row r="481" spans="2:4">
      <c r="B481" s="117"/>
      <c r="C481" s="118"/>
      <c r="D481" s="118"/>
    </row>
    <row r="482" spans="2:4">
      <c r="B482" s="117"/>
      <c r="C482" s="118"/>
      <c r="D482" s="118"/>
    </row>
    <row r="483" spans="2:4">
      <c r="B483" s="117"/>
      <c r="C483" s="118"/>
      <c r="D483" s="118"/>
    </row>
    <row r="484" spans="2:4">
      <c r="B484" s="117"/>
      <c r="C484" s="118"/>
      <c r="D484" s="118"/>
    </row>
    <row r="485" spans="2:4">
      <c r="B485" s="117"/>
      <c r="C485" s="118"/>
      <c r="D485" s="118"/>
    </row>
    <row r="486" spans="2:4">
      <c r="B486" s="117"/>
      <c r="C486" s="118"/>
      <c r="D486" s="118"/>
    </row>
    <row r="487" spans="2:4">
      <c r="B487" s="117"/>
      <c r="C487" s="118"/>
      <c r="D487" s="118"/>
    </row>
    <row r="488" spans="2:4">
      <c r="B488" s="117"/>
      <c r="C488" s="118"/>
      <c r="D488" s="118"/>
    </row>
    <row r="489" spans="2:4">
      <c r="B489" s="117"/>
      <c r="C489" s="118"/>
      <c r="D489" s="118"/>
    </row>
    <row r="490" spans="2:4">
      <c r="B490" s="117"/>
      <c r="C490" s="118"/>
      <c r="D490" s="118"/>
    </row>
    <row r="491" spans="2:4">
      <c r="B491" s="117"/>
      <c r="C491" s="118"/>
      <c r="D491" s="118"/>
    </row>
    <row r="492" spans="2:4">
      <c r="B492" s="117"/>
      <c r="C492" s="118"/>
      <c r="D492" s="118"/>
    </row>
    <row r="493" spans="2:4">
      <c r="B493" s="117"/>
      <c r="C493" s="118"/>
      <c r="D493" s="118"/>
    </row>
    <row r="494" spans="2:4">
      <c r="B494" s="117"/>
      <c r="C494" s="118"/>
      <c r="D494" s="118"/>
    </row>
    <row r="495" spans="2:4">
      <c r="B495" s="117"/>
      <c r="C495" s="118"/>
      <c r="D495" s="118"/>
    </row>
    <row r="496" spans="2:4">
      <c r="B496" s="117"/>
      <c r="C496" s="118"/>
      <c r="D496" s="118"/>
    </row>
    <row r="497" spans="2:4">
      <c r="B497" s="117"/>
      <c r="C497" s="118"/>
      <c r="D497" s="118"/>
    </row>
    <row r="498" spans="2:4">
      <c r="B498" s="117"/>
      <c r="C498" s="118"/>
      <c r="D498" s="118"/>
    </row>
    <row r="499" spans="2:4">
      <c r="B499" s="117"/>
      <c r="C499" s="118"/>
      <c r="D499" s="118"/>
    </row>
    <row r="500" spans="2:4">
      <c r="B500" s="117"/>
      <c r="C500" s="118"/>
      <c r="D500" s="118"/>
    </row>
    <row r="501" spans="2:4">
      <c r="B501" s="117"/>
      <c r="C501" s="118"/>
      <c r="D501" s="118"/>
    </row>
    <row r="502" spans="2:4">
      <c r="B502" s="117"/>
      <c r="C502" s="118"/>
      <c r="D502" s="118"/>
    </row>
    <row r="503" spans="2:4">
      <c r="B503" s="117"/>
      <c r="C503" s="118"/>
      <c r="D503" s="118"/>
    </row>
    <row r="504" spans="2:4">
      <c r="B504" s="117"/>
      <c r="C504" s="118"/>
      <c r="D504" s="118"/>
    </row>
    <row r="505" spans="2:4">
      <c r="B505" s="117"/>
      <c r="C505" s="118"/>
      <c r="D505" s="118"/>
    </row>
    <row r="506" spans="2:4">
      <c r="B506" s="117"/>
      <c r="C506" s="118"/>
      <c r="D506" s="118"/>
    </row>
    <row r="507" spans="2:4">
      <c r="B507" s="117"/>
      <c r="C507" s="118"/>
      <c r="D507" s="118"/>
    </row>
    <row r="508" spans="2:4">
      <c r="B508" s="117"/>
      <c r="C508" s="118"/>
      <c r="D508" s="118"/>
    </row>
    <row r="509" spans="2:4">
      <c r="B509" s="117"/>
      <c r="C509" s="118"/>
      <c r="D509" s="118"/>
    </row>
    <row r="510" spans="2:4">
      <c r="B510" s="117"/>
      <c r="C510" s="118"/>
      <c r="D510" s="118"/>
    </row>
    <row r="511" spans="2:4">
      <c r="B511" s="117"/>
      <c r="C511" s="118"/>
      <c r="D511" s="118"/>
    </row>
    <row r="512" spans="2:4">
      <c r="B512" s="117"/>
      <c r="C512" s="118"/>
      <c r="D512" s="118"/>
    </row>
    <row r="513" spans="2:4">
      <c r="B513" s="117"/>
      <c r="C513" s="118"/>
      <c r="D513" s="118"/>
    </row>
    <row r="514" spans="2:4">
      <c r="B514" s="117"/>
      <c r="C514" s="118"/>
      <c r="D514" s="118"/>
    </row>
    <row r="515" spans="2:4">
      <c r="B515" s="117"/>
      <c r="C515" s="118"/>
      <c r="D515" s="118"/>
    </row>
    <row r="516" spans="2:4">
      <c r="B516" s="117"/>
      <c r="C516" s="118"/>
      <c r="D516" s="118"/>
    </row>
    <row r="517" spans="2:4">
      <c r="B517" s="117"/>
      <c r="C517" s="118"/>
      <c r="D517" s="118"/>
    </row>
    <row r="518" spans="2:4">
      <c r="B518" s="117"/>
      <c r="C518" s="118"/>
      <c r="D518" s="118"/>
    </row>
    <row r="519" spans="2:4">
      <c r="B519" s="117"/>
      <c r="C519" s="118"/>
      <c r="D519" s="118"/>
    </row>
    <row r="520" spans="2:4">
      <c r="B520" s="117"/>
      <c r="C520" s="118"/>
      <c r="D520" s="118"/>
    </row>
    <row r="521" spans="2:4">
      <c r="B521" s="117"/>
      <c r="C521" s="118"/>
      <c r="D521" s="118"/>
    </row>
    <row r="522" spans="2:4">
      <c r="B522" s="117"/>
      <c r="C522" s="118"/>
      <c r="D522" s="118"/>
    </row>
    <row r="523" spans="2:4">
      <c r="B523" s="117"/>
      <c r="C523" s="118"/>
      <c r="D523" s="118"/>
    </row>
    <row r="524" spans="2:4">
      <c r="B524" s="117"/>
      <c r="C524" s="118"/>
      <c r="D524" s="118"/>
    </row>
    <row r="525" spans="2:4">
      <c r="B525" s="117"/>
      <c r="C525" s="118"/>
      <c r="D525" s="118"/>
    </row>
    <row r="526" spans="2:4">
      <c r="B526" s="117"/>
      <c r="C526" s="118"/>
      <c r="D526" s="118"/>
    </row>
    <row r="527" spans="2:4">
      <c r="B527" s="117"/>
      <c r="C527" s="118"/>
      <c r="D527" s="118"/>
    </row>
    <row r="528" spans="2:4">
      <c r="B528" s="117"/>
      <c r="C528" s="118"/>
      <c r="D528" s="118"/>
    </row>
    <row r="529" spans="2:4">
      <c r="B529" s="117"/>
      <c r="C529" s="118"/>
      <c r="D529" s="118"/>
    </row>
    <row r="530" spans="2:4">
      <c r="B530" s="117"/>
      <c r="C530" s="118"/>
      <c r="D530" s="118"/>
    </row>
    <row r="531" spans="2:4">
      <c r="B531" s="117"/>
      <c r="C531" s="118"/>
      <c r="D531" s="118"/>
    </row>
    <row r="532" spans="2:4">
      <c r="B532" s="117"/>
      <c r="C532" s="118"/>
      <c r="D532" s="118"/>
    </row>
    <row r="533" spans="2:4">
      <c r="B533" s="117"/>
      <c r="C533" s="118"/>
      <c r="D533" s="118"/>
    </row>
    <row r="534" spans="2:4">
      <c r="B534" s="117"/>
      <c r="C534" s="118"/>
      <c r="D534" s="118"/>
    </row>
    <row r="535" spans="2:4">
      <c r="B535" s="117"/>
      <c r="C535" s="118"/>
      <c r="D535" s="118"/>
    </row>
    <row r="536" spans="2:4">
      <c r="B536" s="117"/>
      <c r="C536" s="118"/>
      <c r="D536" s="118"/>
    </row>
    <row r="537" spans="2:4">
      <c r="B537" s="117"/>
      <c r="C537" s="118"/>
      <c r="D537" s="118"/>
    </row>
    <row r="538" spans="2:4">
      <c r="B538" s="117"/>
      <c r="C538" s="118"/>
      <c r="D538" s="118"/>
    </row>
    <row r="539" spans="2:4">
      <c r="B539" s="117"/>
      <c r="C539" s="118"/>
      <c r="D539" s="118"/>
    </row>
    <row r="540" spans="2:4">
      <c r="B540" s="117"/>
      <c r="C540" s="118"/>
      <c r="D540" s="118"/>
    </row>
    <row r="541" spans="2:4">
      <c r="B541" s="117"/>
      <c r="C541" s="118"/>
      <c r="D541" s="118"/>
    </row>
    <row r="542" spans="2:4">
      <c r="B542" s="117"/>
      <c r="C542" s="118"/>
      <c r="D542" s="118"/>
    </row>
    <row r="543" spans="2:4">
      <c r="B543" s="117"/>
      <c r="C543" s="118"/>
      <c r="D543" s="118"/>
    </row>
    <row r="544" spans="2:4">
      <c r="B544" s="117"/>
      <c r="C544" s="118"/>
      <c r="D544" s="118"/>
    </row>
    <row r="545" spans="2:4">
      <c r="B545" s="117"/>
      <c r="C545" s="118"/>
      <c r="D545" s="118"/>
    </row>
    <row r="546" spans="2:4">
      <c r="B546" s="117"/>
      <c r="C546" s="118"/>
      <c r="D546" s="118"/>
    </row>
    <row r="547" spans="2:4">
      <c r="B547" s="117"/>
      <c r="C547" s="118"/>
      <c r="D547" s="118"/>
    </row>
    <row r="548" spans="2:4">
      <c r="B548" s="117"/>
      <c r="C548" s="118"/>
      <c r="D548" s="118"/>
    </row>
    <row r="549" spans="2:4">
      <c r="B549" s="117"/>
      <c r="C549" s="118"/>
      <c r="D549" s="118"/>
    </row>
    <row r="550" spans="2:4">
      <c r="B550" s="117"/>
      <c r="C550" s="118"/>
      <c r="D550" s="118"/>
    </row>
    <row r="551" spans="2:4">
      <c r="B551" s="117"/>
      <c r="C551" s="118"/>
      <c r="D551" s="118"/>
    </row>
    <row r="552" spans="2:4">
      <c r="B552" s="117"/>
      <c r="C552" s="118"/>
      <c r="D552" s="118"/>
    </row>
    <row r="553" spans="2:4">
      <c r="B553" s="117"/>
      <c r="C553" s="118"/>
      <c r="D553" s="118"/>
    </row>
    <row r="554" spans="2:4">
      <c r="B554" s="117"/>
      <c r="C554" s="118"/>
      <c r="D554" s="118"/>
    </row>
    <row r="555" spans="2:4">
      <c r="B555" s="117"/>
      <c r="C555" s="118"/>
      <c r="D555" s="118"/>
    </row>
    <row r="556" spans="2:4">
      <c r="B556" s="117"/>
      <c r="C556" s="118"/>
      <c r="D556" s="118"/>
    </row>
    <row r="557" spans="2:4">
      <c r="B557" s="117"/>
      <c r="C557" s="118"/>
      <c r="D557" s="118"/>
    </row>
    <row r="558" spans="2:4">
      <c r="B558" s="117"/>
      <c r="C558" s="118"/>
      <c r="D558" s="118"/>
    </row>
    <row r="559" spans="2:4">
      <c r="B559" s="117"/>
      <c r="C559" s="118"/>
      <c r="D559" s="118"/>
    </row>
    <row r="560" spans="2:4">
      <c r="B560" s="117"/>
      <c r="C560" s="118"/>
      <c r="D560" s="118"/>
    </row>
    <row r="561" spans="2:4">
      <c r="B561" s="117"/>
      <c r="C561" s="118"/>
      <c r="D561" s="118"/>
    </row>
    <row r="562" spans="2:4">
      <c r="B562" s="117"/>
      <c r="C562" s="118"/>
      <c r="D562" s="118"/>
    </row>
    <row r="563" spans="2:4">
      <c r="B563" s="117"/>
      <c r="C563" s="118"/>
      <c r="D563" s="118"/>
    </row>
    <row r="564" spans="2:4">
      <c r="B564" s="117"/>
      <c r="C564" s="118"/>
      <c r="D564" s="118"/>
    </row>
    <row r="565" spans="2:4">
      <c r="B565" s="117"/>
      <c r="C565" s="118"/>
      <c r="D565" s="118"/>
    </row>
    <row r="566" spans="2:4">
      <c r="B566" s="117"/>
      <c r="C566" s="118"/>
      <c r="D566" s="118"/>
    </row>
    <row r="567" spans="2:4">
      <c r="B567" s="117"/>
      <c r="C567" s="118"/>
      <c r="D567" s="118"/>
    </row>
    <row r="568" spans="2:4">
      <c r="B568" s="117"/>
      <c r="C568" s="118"/>
      <c r="D568" s="118"/>
    </row>
    <row r="569" spans="2:4">
      <c r="B569" s="117"/>
      <c r="C569" s="118"/>
      <c r="D569" s="118"/>
    </row>
    <row r="570" spans="2:4">
      <c r="B570" s="117"/>
      <c r="C570" s="118"/>
      <c r="D570" s="118"/>
    </row>
    <row r="571" spans="2:4">
      <c r="B571" s="117"/>
      <c r="C571" s="118"/>
      <c r="D571" s="118"/>
    </row>
    <row r="572" spans="2:4">
      <c r="B572" s="117"/>
      <c r="C572" s="118"/>
      <c r="D572" s="118"/>
    </row>
    <row r="573" spans="2:4">
      <c r="B573" s="117"/>
      <c r="C573" s="118"/>
      <c r="D573" s="118"/>
    </row>
    <row r="574" spans="2:4">
      <c r="B574" s="117"/>
      <c r="C574" s="118"/>
      <c r="D574" s="118"/>
    </row>
    <row r="575" spans="2:4">
      <c r="B575" s="117"/>
      <c r="C575" s="118"/>
      <c r="D575" s="118"/>
    </row>
    <row r="576" spans="2:4">
      <c r="B576" s="117"/>
      <c r="C576" s="118"/>
      <c r="D576" s="118"/>
    </row>
    <row r="577" spans="2:4">
      <c r="B577" s="117"/>
      <c r="C577" s="118"/>
      <c r="D577" s="118"/>
    </row>
    <row r="578" spans="2:4">
      <c r="B578" s="117"/>
      <c r="C578" s="118"/>
      <c r="D578" s="118"/>
    </row>
    <row r="579" spans="2:4">
      <c r="B579" s="117"/>
      <c r="C579" s="118"/>
      <c r="D579" s="118"/>
    </row>
    <row r="580" spans="2:4">
      <c r="B580" s="117"/>
      <c r="C580" s="118"/>
      <c r="D580" s="118"/>
    </row>
    <row r="581" spans="2:4">
      <c r="B581" s="117"/>
      <c r="C581" s="118"/>
      <c r="D581" s="118"/>
    </row>
    <row r="582" spans="2:4">
      <c r="B582" s="117"/>
      <c r="C582" s="118"/>
      <c r="D582" s="118"/>
    </row>
    <row r="583" spans="2:4">
      <c r="B583" s="117"/>
      <c r="C583" s="118"/>
      <c r="D583" s="118"/>
    </row>
    <row r="584" spans="2:4">
      <c r="B584" s="117"/>
      <c r="C584" s="118"/>
      <c r="D584" s="118"/>
    </row>
    <row r="585" spans="2:4">
      <c r="B585" s="117"/>
      <c r="C585" s="118"/>
      <c r="D585" s="118"/>
    </row>
    <row r="586" spans="2:4">
      <c r="B586" s="117"/>
      <c r="C586" s="118"/>
      <c r="D586" s="118"/>
    </row>
    <row r="587" spans="2:4">
      <c r="B587" s="117"/>
      <c r="C587" s="118"/>
      <c r="D587" s="118"/>
    </row>
    <row r="588" spans="2:4">
      <c r="B588" s="117"/>
      <c r="C588" s="118"/>
      <c r="D588" s="118"/>
    </row>
    <row r="589" spans="2:4">
      <c r="B589" s="117"/>
      <c r="C589" s="118"/>
      <c r="D589" s="118"/>
    </row>
    <row r="590" spans="2:4">
      <c r="B590" s="117"/>
      <c r="C590" s="118"/>
      <c r="D590" s="118"/>
    </row>
    <row r="591" spans="2:4">
      <c r="B591" s="117"/>
      <c r="C591" s="118"/>
      <c r="D591" s="118"/>
    </row>
    <row r="592" spans="2:4">
      <c r="B592" s="117"/>
      <c r="C592" s="118"/>
      <c r="D592" s="118"/>
    </row>
    <row r="593" spans="2:4">
      <c r="B593" s="117"/>
      <c r="C593" s="118"/>
      <c r="D593" s="118"/>
    </row>
    <row r="594" spans="2:4">
      <c r="B594" s="117"/>
      <c r="C594" s="118"/>
      <c r="D594" s="118"/>
    </row>
    <row r="595" spans="2:4">
      <c r="B595" s="117"/>
      <c r="C595" s="118"/>
      <c r="D595" s="118"/>
    </row>
    <row r="596" spans="2:4">
      <c r="B596" s="117"/>
      <c r="C596" s="118"/>
      <c r="D596" s="118"/>
    </row>
    <row r="597" spans="2:4">
      <c r="B597" s="117"/>
      <c r="C597" s="118"/>
      <c r="D597" s="118"/>
    </row>
    <row r="598" spans="2:4">
      <c r="B598" s="117"/>
      <c r="C598" s="118"/>
      <c r="D598" s="118"/>
    </row>
    <row r="599" spans="2:4">
      <c r="B599" s="117"/>
      <c r="C599" s="118"/>
      <c r="D599" s="118"/>
    </row>
    <row r="600" spans="2:4">
      <c r="B600" s="117"/>
      <c r="C600" s="118"/>
      <c r="D600" s="118"/>
    </row>
    <row r="601" spans="2:4">
      <c r="B601" s="117"/>
      <c r="C601" s="118"/>
      <c r="D601" s="118"/>
    </row>
    <row r="602" spans="2:4">
      <c r="B602" s="117"/>
      <c r="C602" s="118"/>
      <c r="D602" s="118"/>
    </row>
    <row r="603" spans="2:4">
      <c r="B603" s="117"/>
      <c r="C603" s="118"/>
      <c r="D603" s="118"/>
    </row>
    <row r="604" spans="2:4">
      <c r="B604" s="117"/>
      <c r="C604" s="118"/>
      <c r="D604" s="118"/>
    </row>
    <row r="605" spans="2:4">
      <c r="B605" s="117"/>
      <c r="C605" s="118"/>
      <c r="D605" s="118"/>
    </row>
    <row r="606" spans="2:4">
      <c r="B606" s="117"/>
      <c r="C606" s="118"/>
      <c r="D606" s="118"/>
    </row>
    <row r="607" spans="2:4">
      <c r="B607" s="117"/>
      <c r="C607" s="118"/>
      <c r="D607" s="118"/>
    </row>
    <row r="608" spans="2:4">
      <c r="B608" s="117"/>
      <c r="C608" s="118"/>
      <c r="D608" s="118"/>
    </row>
    <row r="609" spans="2:4">
      <c r="B609" s="117"/>
      <c r="C609" s="118"/>
      <c r="D609" s="118"/>
    </row>
    <row r="610" spans="2:4">
      <c r="B610" s="117"/>
      <c r="C610" s="118"/>
      <c r="D610" s="118"/>
    </row>
    <row r="611" spans="2:4">
      <c r="B611" s="117"/>
      <c r="C611" s="118"/>
      <c r="D611" s="118"/>
    </row>
    <row r="612" spans="2:4">
      <c r="B612" s="117"/>
      <c r="C612" s="118"/>
      <c r="D612" s="118"/>
    </row>
    <row r="613" spans="2:4">
      <c r="B613" s="117"/>
      <c r="C613" s="118"/>
      <c r="D613" s="118"/>
    </row>
    <row r="614" spans="2:4">
      <c r="B614" s="117"/>
      <c r="C614" s="118"/>
      <c r="D614" s="118"/>
    </row>
    <row r="615" spans="2:4">
      <c r="B615" s="117"/>
      <c r="C615" s="118"/>
      <c r="D615" s="118"/>
    </row>
    <row r="616" spans="2:4">
      <c r="B616" s="117"/>
      <c r="C616" s="118"/>
      <c r="D616" s="118"/>
    </row>
    <row r="617" spans="2:4">
      <c r="B617" s="117"/>
      <c r="C617" s="118"/>
      <c r="D617" s="118"/>
    </row>
    <row r="618" spans="2:4">
      <c r="B618" s="117"/>
      <c r="C618" s="118"/>
      <c r="D618" s="118"/>
    </row>
    <row r="619" spans="2:4">
      <c r="B619" s="117"/>
      <c r="C619" s="118"/>
      <c r="D619" s="118"/>
    </row>
    <row r="620" spans="2:4">
      <c r="B620" s="117"/>
      <c r="C620" s="118"/>
      <c r="D620" s="118"/>
    </row>
    <row r="621" spans="2:4">
      <c r="B621" s="117"/>
      <c r="C621" s="118"/>
      <c r="D621" s="118"/>
    </row>
    <row r="622" spans="2:4">
      <c r="B622" s="117"/>
      <c r="C622" s="118"/>
      <c r="D622" s="118"/>
    </row>
    <row r="623" spans="2:4">
      <c r="B623" s="117"/>
      <c r="C623" s="118"/>
      <c r="D623" s="118"/>
    </row>
    <row r="624" spans="2:4">
      <c r="B624" s="117"/>
      <c r="C624" s="118"/>
      <c r="D624" s="118"/>
    </row>
    <row r="625" spans="2:4">
      <c r="B625" s="117"/>
      <c r="C625" s="118"/>
      <c r="D625" s="118"/>
    </row>
    <row r="626" spans="2:4">
      <c r="B626" s="117"/>
      <c r="C626" s="118"/>
      <c r="D626" s="118"/>
    </row>
    <row r="627" spans="2:4">
      <c r="B627" s="117"/>
      <c r="C627" s="118"/>
      <c r="D627" s="118"/>
    </row>
    <row r="628" spans="2:4">
      <c r="B628" s="117"/>
      <c r="C628" s="118"/>
      <c r="D628" s="118"/>
    </row>
    <row r="629" spans="2:4">
      <c r="B629" s="117"/>
      <c r="C629" s="118"/>
      <c r="D629" s="118"/>
    </row>
    <row r="630" spans="2:4">
      <c r="B630" s="117"/>
      <c r="C630" s="118"/>
      <c r="D630" s="118"/>
    </row>
    <row r="631" spans="2:4">
      <c r="B631" s="117"/>
      <c r="C631" s="118"/>
      <c r="D631" s="118"/>
    </row>
    <row r="632" spans="2:4">
      <c r="B632" s="117"/>
      <c r="C632" s="118"/>
      <c r="D632" s="118"/>
    </row>
    <row r="633" spans="2:4">
      <c r="B633" s="117"/>
      <c r="C633" s="118"/>
      <c r="D633" s="118"/>
    </row>
    <row r="634" spans="2:4">
      <c r="B634" s="117"/>
      <c r="C634" s="118"/>
      <c r="D634" s="118"/>
    </row>
    <row r="635" spans="2:4">
      <c r="B635" s="117"/>
      <c r="C635" s="118"/>
      <c r="D635" s="118"/>
    </row>
    <row r="636" spans="2:4">
      <c r="B636" s="117"/>
      <c r="C636" s="118"/>
      <c r="D636" s="118"/>
    </row>
    <row r="637" spans="2:4">
      <c r="B637" s="117"/>
      <c r="C637" s="118"/>
      <c r="D637" s="118"/>
    </row>
    <row r="638" spans="2:4">
      <c r="B638" s="117"/>
      <c r="C638" s="118"/>
      <c r="D638" s="118"/>
    </row>
    <row r="639" spans="2:4">
      <c r="B639" s="117"/>
      <c r="C639" s="118"/>
      <c r="D639" s="118"/>
    </row>
    <row r="640" spans="2:4">
      <c r="B640" s="117"/>
      <c r="C640" s="118"/>
      <c r="D640" s="118"/>
    </row>
    <row r="641" spans="2:4">
      <c r="B641" s="117"/>
      <c r="C641" s="118"/>
      <c r="D641" s="118"/>
    </row>
    <row r="642" spans="2:4">
      <c r="B642" s="117"/>
      <c r="C642" s="118"/>
      <c r="D642" s="118"/>
    </row>
    <row r="643" spans="2:4">
      <c r="B643" s="117"/>
      <c r="C643" s="118"/>
      <c r="D643" s="118"/>
    </row>
    <row r="644" spans="2:4">
      <c r="B644" s="117"/>
      <c r="C644" s="118"/>
      <c r="D644" s="118"/>
    </row>
    <row r="645" spans="2:4">
      <c r="B645" s="117"/>
      <c r="C645" s="118"/>
      <c r="D645" s="118"/>
    </row>
    <row r="646" spans="2:4">
      <c r="B646" s="117"/>
      <c r="C646" s="118"/>
      <c r="D646" s="118"/>
    </row>
    <row r="647" spans="2:4">
      <c r="B647" s="117"/>
      <c r="C647" s="118"/>
      <c r="D647" s="118"/>
    </row>
    <row r="648" spans="2:4">
      <c r="B648" s="117"/>
      <c r="C648" s="118"/>
      <c r="D648" s="118"/>
    </row>
    <row r="649" spans="2:4">
      <c r="B649" s="117"/>
      <c r="C649" s="118"/>
      <c r="D649" s="118"/>
    </row>
    <row r="650" spans="2:4">
      <c r="B650" s="117"/>
      <c r="C650" s="118"/>
      <c r="D650" s="118"/>
    </row>
    <row r="651" spans="2:4">
      <c r="B651" s="117"/>
      <c r="C651" s="118"/>
      <c r="D651" s="118"/>
    </row>
    <row r="652" spans="2:4">
      <c r="B652" s="117"/>
      <c r="C652" s="118"/>
      <c r="D652" s="118"/>
    </row>
    <row r="653" spans="2:4">
      <c r="B653" s="117"/>
      <c r="C653" s="118"/>
      <c r="D653" s="118"/>
    </row>
    <row r="654" spans="2:4">
      <c r="B654" s="117"/>
      <c r="C654" s="118"/>
      <c r="D654" s="118"/>
    </row>
    <row r="655" spans="2:4">
      <c r="B655" s="117"/>
      <c r="C655" s="118"/>
      <c r="D655" s="118"/>
    </row>
    <row r="656" spans="2:4">
      <c r="B656" s="117"/>
      <c r="C656" s="118"/>
      <c r="D656" s="118"/>
    </row>
    <row r="657" spans="2:4">
      <c r="B657" s="117"/>
      <c r="C657" s="118"/>
      <c r="D657" s="118"/>
    </row>
    <row r="658" spans="2:4">
      <c r="B658" s="117"/>
      <c r="C658" s="118"/>
      <c r="D658" s="118"/>
    </row>
    <row r="659" spans="2:4">
      <c r="B659" s="117"/>
      <c r="C659" s="118"/>
      <c r="D659" s="118"/>
    </row>
    <row r="660" spans="2:4">
      <c r="B660" s="117"/>
      <c r="C660" s="118"/>
      <c r="D660" s="118"/>
    </row>
    <row r="661" spans="2:4">
      <c r="B661" s="117"/>
      <c r="C661" s="118"/>
      <c r="D661" s="118"/>
    </row>
    <row r="662" spans="2:4">
      <c r="B662" s="117"/>
      <c r="C662" s="118"/>
      <c r="D662" s="118"/>
    </row>
    <row r="663" spans="2:4">
      <c r="B663" s="117"/>
      <c r="C663" s="118"/>
      <c r="D663" s="118"/>
    </row>
    <row r="664" spans="2:4">
      <c r="B664" s="117"/>
      <c r="C664" s="118"/>
      <c r="D664" s="118"/>
    </row>
    <row r="665" spans="2:4">
      <c r="B665" s="117"/>
      <c r="C665" s="118"/>
      <c r="D665" s="118"/>
    </row>
    <row r="666" spans="2:4">
      <c r="B666" s="117"/>
      <c r="C666" s="118"/>
      <c r="D666" s="118"/>
    </row>
    <row r="667" spans="2:4">
      <c r="B667" s="117"/>
      <c r="C667" s="118"/>
      <c r="D667" s="118"/>
    </row>
    <row r="668" spans="2:4">
      <c r="B668" s="117"/>
      <c r="C668" s="118"/>
      <c r="D668" s="118"/>
    </row>
    <row r="669" spans="2:4">
      <c r="B669" s="117"/>
      <c r="C669" s="118"/>
      <c r="D669" s="118"/>
    </row>
    <row r="670" spans="2:4">
      <c r="B670" s="117"/>
      <c r="C670" s="118"/>
      <c r="D670" s="118"/>
    </row>
    <row r="671" spans="2:4">
      <c r="B671" s="117"/>
      <c r="C671" s="118"/>
      <c r="D671" s="118"/>
    </row>
    <row r="672" spans="2:4">
      <c r="B672" s="117"/>
      <c r="C672" s="118"/>
      <c r="D672" s="118"/>
    </row>
    <row r="673" spans="2:4">
      <c r="B673" s="117"/>
      <c r="C673" s="118"/>
      <c r="D673" s="118"/>
    </row>
    <row r="674" spans="2:4">
      <c r="B674" s="117"/>
      <c r="C674" s="118"/>
      <c r="D674" s="118"/>
    </row>
    <row r="675" spans="2:4">
      <c r="B675" s="117"/>
      <c r="C675" s="118"/>
      <c r="D675" s="118"/>
    </row>
    <row r="676" spans="2:4">
      <c r="B676" s="117"/>
      <c r="C676" s="118"/>
      <c r="D676" s="118"/>
    </row>
    <row r="677" spans="2:4">
      <c r="B677" s="117"/>
      <c r="C677" s="118"/>
      <c r="D677" s="118"/>
    </row>
    <row r="678" spans="2:4">
      <c r="B678" s="117"/>
      <c r="C678" s="118"/>
      <c r="D678" s="118"/>
    </row>
    <row r="679" spans="2:4">
      <c r="B679" s="117"/>
      <c r="C679" s="118"/>
      <c r="D679" s="118"/>
    </row>
    <row r="680" spans="2:4">
      <c r="B680" s="117"/>
      <c r="C680" s="118"/>
      <c r="D680" s="118"/>
    </row>
    <row r="681" spans="2:4">
      <c r="B681" s="117"/>
      <c r="C681" s="118"/>
      <c r="D681" s="118"/>
    </row>
    <row r="682" spans="2:4">
      <c r="B682" s="117"/>
      <c r="C682" s="118"/>
      <c r="D682" s="118"/>
    </row>
    <row r="683" spans="2:4">
      <c r="B683" s="117"/>
      <c r="C683" s="118"/>
      <c r="D683" s="118"/>
    </row>
    <row r="684" spans="2:4">
      <c r="B684" s="117"/>
      <c r="C684" s="118"/>
      <c r="D684" s="118"/>
    </row>
    <row r="685" spans="2:4">
      <c r="B685" s="117"/>
      <c r="C685" s="118"/>
      <c r="D685" s="118"/>
    </row>
    <row r="686" spans="2:4">
      <c r="B686" s="117"/>
      <c r="C686" s="118"/>
      <c r="D686" s="118"/>
    </row>
    <row r="687" spans="2:4">
      <c r="B687" s="117"/>
      <c r="C687" s="118"/>
      <c r="D687" s="118"/>
    </row>
    <row r="688" spans="2:4">
      <c r="B688" s="117"/>
      <c r="C688" s="118"/>
      <c r="D688" s="118"/>
    </row>
    <row r="689" spans="2:4">
      <c r="B689" s="117"/>
      <c r="C689" s="118"/>
      <c r="D689" s="118"/>
    </row>
    <row r="690" spans="2:4">
      <c r="B690" s="117"/>
      <c r="C690" s="118"/>
      <c r="D690" s="118"/>
    </row>
    <row r="691" spans="2:4">
      <c r="B691" s="117"/>
      <c r="C691" s="118"/>
      <c r="D691" s="118"/>
    </row>
    <row r="692" spans="2:4">
      <c r="B692" s="117"/>
      <c r="C692" s="118"/>
      <c r="D692" s="118"/>
    </row>
    <row r="693" spans="2:4">
      <c r="B693" s="117"/>
      <c r="C693" s="118"/>
      <c r="D693" s="118"/>
    </row>
    <row r="694" spans="2:4">
      <c r="B694" s="117"/>
      <c r="C694" s="118"/>
      <c r="D694" s="118"/>
    </row>
    <row r="695" spans="2:4">
      <c r="B695" s="117"/>
      <c r="C695" s="118"/>
      <c r="D695" s="118"/>
    </row>
    <row r="696" spans="2:4">
      <c r="B696" s="117"/>
      <c r="C696" s="118"/>
      <c r="D696" s="118"/>
    </row>
    <row r="697" spans="2:4">
      <c r="B697" s="117"/>
      <c r="C697" s="118"/>
      <c r="D697" s="118"/>
    </row>
    <row r="698" spans="2:4">
      <c r="B698" s="117"/>
      <c r="C698" s="118"/>
      <c r="D698" s="118"/>
    </row>
    <row r="699" spans="2:4">
      <c r="B699" s="117"/>
      <c r="C699" s="118"/>
      <c r="D699" s="118"/>
    </row>
    <row r="700" spans="2:4">
      <c r="B700" s="117"/>
      <c r="C700" s="118"/>
      <c r="D700" s="118"/>
    </row>
    <row r="701" spans="2:4">
      <c r="B701" s="117"/>
      <c r="C701" s="118"/>
      <c r="D701" s="118"/>
    </row>
    <row r="702" spans="2:4">
      <c r="B702" s="117"/>
      <c r="C702" s="118"/>
      <c r="D702" s="118"/>
    </row>
    <row r="703" spans="2:4">
      <c r="B703" s="117"/>
      <c r="C703" s="118"/>
      <c r="D703" s="118"/>
    </row>
    <row r="704" spans="2:4">
      <c r="B704" s="117"/>
      <c r="C704" s="118"/>
      <c r="D704" s="118"/>
    </row>
    <row r="705" spans="2:4">
      <c r="B705" s="117"/>
      <c r="C705" s="118"/>
      <c r="D705" s="118"/>
    </row>
    <row r="706" spans="2:4">
      <c r="B706" s="117"/>
      <c r="C706" s="118"/>
      <c r="D706" s="118"/>
    </row>
    <row r="707" spans="2:4">
      <c r="B707" s="117"/>
      <c r="C707" s="118"/>
      <c r="D707" s="118"/>
    </row>
    <row r="708" spans="2:4">
      <c r="B708" s="117"/>
      <c r="C708" s="118"/>
      <c r="D708" s="118"/>
    </row>
    <row r="709" spans="2:4">
      <c r="B709" s="117"/>
      <c r="C709" s="118"/>
      <c r="D709" s="118"/>
    </row>
    <row r="710" spans="2:4">
      <c r="B710" s="117"/>
      <c r="C710" s="118"/>
      <c r="D710" s="118"/>
    </row>
    <row r="711" spans="2:4">
      <c r="B711" s="117"/>
      <c r="C711" s="118"/>
      <c r="D711" s="118"/>
    </row>
    <row r="712" spans="2:4">
      <c r="B712" s="117"/>
      <c r="C712" s="118"/>
      <c r="D712" s="118"/>
    </row>
    <row r="713" spans="2:4">
      <c r="B713" s="117"/>
      <c r="C713" s="118"/>
      <c r="D713" s="118"/>
    </row>
    <row r="714" spans="2:4">
      <c r="B714" s="117"/>
      <c r="C714" s="118"/>
      <c r="D714" s="118"/>
    </row>
    <row r="715" spans="2:4">
      <c r="B715" s="117"/>
      <c r="C715" s="118"/>
      <c r="D715" s="118"/>
    </row>
    <row r="716" spans="2:4">
      <c r="B716" s="117"/>
      <c r="C716" s="118"/>
      <c r="D716" s="118"/>
    </row>
    <row r="717" spans="2:4">
      <c r="B717" s="117"/>
      <c r="C717" s="118"/>
      <c r="D717" s="118"/>
    </row>
    <row r="718" spans="2:4">
      <c r="B718" s="117"/>
      <c r="C718" s="118"/>
      <c r="D718" s="118"/>
    </row>
    <row r="719" spans="2:4">
      <c r="B719" s="117"/>
      <c r="C719" s="118"/>
      <c r="D719" s="118"/>
    </row>
    <row r="720" spans="2:4">
      <c r="B720" s="117"/>
      <c r="C720" s="118"/>
      <c r="D720" s="118"/>
    </row>
    <row r="721" spans="2:4">
      <c r="B721" s="117"/>
      <c r="C721" s="118"/>
      <c r="D721" s="118"/>
    </row>
    <row r="722" spans="2:4">
      <c r="B722" s="117"/>
      <c r="C722" s="118"/>
      <c r="D722" s="118"/>
    </row>
    <row r="723" spans="2:4">
      <c r="B723" s="117"/>
      <c r="C723" s="118"/>
      <c r="D723" s="118"/>
    </row>
    <row r="724" spans="2:4">
      <c r="B724" s="117"/>
      <c r="C724" s="118"/>
      <c r="D724" s="118"/>
    </row>
    <row r="725" spans="2:4">
      <c r="B725" s="117"/>
      <c r="C725" s="118"/>
      <c r="D725" s="118"/>
    </row>
    <row r="726" spans="2:4">
      <c r="B726" s="117"/>
      <c r="C726" s="118"/>
      <c r="D726" s="118"/>
    </row>
    <row r="727" spans="2:4">
      <c r="B727" s="117"/>
      <c r="C727" s="118"/>
      <c r="D727" s="118"/>
    </row>
    <row r="728" spans="2:4">
      <c r="B728" s="117"/>
      <c r="C728" s="118"/>
      <c r="D728" s="118"/>
    </row>
    <row r="729" spans="2:4">
      <c r="B729" s="117"/>
      <c r="C729" s="118"/>
      <c r="D729" s="118"/>
    </row>
    <row r="730" spans="2:4">
      <c r="B730" s="117"/>
      <c r="C730" s="118"/>
      <c r="D730" s="118"/>
    </row>
    <row r="731" spans="2:4">
      <c r="B731" s="117"/>
      <c r="C731" s="118"/>
      <c r="D731" s="118"/>
    </row>
    <row r="732" spans="2:4">
      <c r="B732" s="117"/>
      <c r="C732" s="118"/>
      <c r="D732" s="118"/>
    </row>
    <row r="733" spans="2:4">
      <c r="B733" s="117"/>
      <c r="C733" s="118"/>
      <c r="D733" s="118"/>
    </row>
    <row r="734" spans="2:4">
      <c r="B734" s="117"/>
      <c r="C734" s="118"/>
      <c r="D734" s="118"/>
    </row>
    <row r="735" spans="2:4">
      <c r="B735" s="117"/>
      <c r="C735" s="118"/>
      <c r="D735" s="118"/>
    </row>
    <row r="736" spans="2:4">
      <c r="B736" s="117"/>
      <c r="C736" s="118"/>
      <c r="D736" s="118"/>
    </row>
    <row r="737" spans="2:4">
      <c r="B737" s="117"/>
      <c r="C737" s="118"/>
      <c r="D737" s="118"/>
    </row>
    <row r="738" spans="2:4">
      <c r="B738" s="117"/>
      <c r="C738" s="118"/>
      <c r="D738" s="118"/>
    </row>
    <row r="739" spans="2:4">
      <c r="B739" s="117"/>
      <c r="C739" s="118"/>
      <c r="D739" s="118"/>
    </row>
    <row r="740" spans="2:4">
      <c r="B740" s="117"/>
      <c r="C740" s="118"/>
      <c r="D740" s="118"/>
    </row>
    <row r="741" spans="2:4">
      <c r="B741" s="117"/>
      <c r="C741" s="118"/>
      <c r="D741" s="118"/>
    </row>
    <row r="742" spans="2:4">
      <c r="B742" s="117"/>
      <c r="C742" s="118"/>
      <c r="D742" s="118"/>
    </row>
    <row r="743" spans="2:4">
      <c r="B743" s="117"/>
      <c r="C743" s="118"/>
      <c r="D743" s="118"/>
    </row>
    <row r="744" spans="2:4">
      <c r="B744" s="117"/>
      <c r="C744" s="118"/>
      <c r="D744" s="118"/>
    </row>
    <row r="745" spans="2:4">
      <c r="B745" s="117"/>
      <c r="C745" s="118"/>
      <c r="D745" s="118"/>
    </row>
    <row r="746" spans="2:4">
      <c r="B746" s="117"/>
      <c r="C746" s="118"/>
      <c r="D746" s="118"/>
    </row>
    <row r="747" spans="2:4">
      <c r="B747" s="117"/>
      <c r="C747" s="118"/>
      <c r="D747" s="118"/>
    </row>
    <row r="748" spans="2:4">
      <c r="B748" s="117"/>
      <c r="C748" s="118"/>
      <c r="D748" s="118"/>
    </row>
    <row r="749" spans="2:4">
      <c r="B749" s="117"/>
      <c r="C749" s="118"/>
      <c r="D749" s="118"/>
    </row>
    <row r="750" spans="2:4">
      <c r="B750" s="117"/>
      <c r="C750" s="118"/>
      <c r="D750" s="118"/>
    </row>
    <row r="751" spans="2:4">
      <c r="B751" s="117"/>
      <c r="C751" s="118"/>
      <c r="D751" s="118"/>
    </row>
    <row r="752" spans="2:4">
      <c r="B752" s="117"/>
      <c r="C752" s="118"/>
      <c r="D752" s="118"/>
    </row>
    <row r="753" spans="2:4">
      <c r="B753" s="117"/>
      <c r="C753" s="118"/>
      <c r="D753" s="118"/>
    </row>
    <row r="754" spans="2:4">
      <c r="B754" s="117"/>
      <c r="C754" s="118"/>
      <c r="D754" s="118"/>
    </row>
    <row r="755" spans="2:4">
      <c r="B755" s="117"/>
      <c r="C755" s="118"/>
      <c r="D755" s="118"/>
    </row>
    <row r="756" spans="2:4">
      <c r="B756" s="117"/>
      <c r="C756" s="118"/>
      <c r="D756" s="118"/>
    </row>
    <row r="757" spans="2:4">
      <c r="B757" s="117"/>
      <c r="C757" s="118"/>
      <c r="D757" s="118"/>
    </row>
    <row r="758" spans="2:4">
      <c r="B758" s="117"/>
      <c r="C758" s="118"/>
      <c r="D758" s="118"/>
    </row>
    <row r="759" spans="2:4">
      <c r="B759" s="117"/>
      <c r="C759" s="118"/>
      <c r="D759" s="118"/>
    </row>
    <row r="760" spans="2:4">
      <c r="B760" s="117"/>
      <c r="C760" s="118"/>
      <c r="D760" s="118"/>
    </row>
    <row r="761" spans="2:4">
      <c r="B761" s="117"/>
      <c r="C761" s="118"/>
      <c r="D761" s="118"/>
    </row>
    <row r="762" spans="2:4">
      <c r="B762" s="117"/>
      <c r="C762" s="118"/>
      <c r="D762" s="118"/>
    </row>
    <row r="763" spans="2:4">
      <c r="B763" s="117"/>
      <c r="C763" s="118"/>
      <c r="D763" s="118"/>
    </row>
    <row r="764" spans="2:4">
      <c r="B764" s="117"/>
      <c r="C764" s="118"/>
      <c r="D764" s="118"/>
    </row>
    <row r="765" spans="2:4">
      <c r="B765" s="117"/>
      <c r="C765" s="118"/>
      <c r="D765" s="118"/>
    </row>
    <row r="766" spans="2:4">
      <c r="B766" s="117"/>
      <c r="C766" s="118"/>
      <c r="D766" s="118"/>
    </row>
    <row r="767" spans="2:4">
      <c r="B767" s="117"/>
      <c r="C767" s="118"/>
      <c r="D767" s="118"/>
    </row>
    <row r="768" spans="2:4">
      <c r="B768" s="117"/>
      <c r="C768" s="118"/>
      <c r="D768" s="118"/>
    </row>
    <row r="769" spans="2:4">
      <c r="B769" s="117"/>
      <c r="C769" s="118"/>
      <c r="D769" s="118"/>
    </row>
    <row r="770" spans="2:4">
      <c r="B770" s="117"/>
      <c r="C770" s="118"/>
      <c r="D770" s="118"/>
    </row>
    <row r="771" spans="2:4">
      <c r="B771" s="117"/>
      <c r="C771" s="118"/>
      <c r="D771" s="118"/>
    </row>
    <row r="772" spans="2:4">
      <c r="B772" s="117"/>
      <c r="C772" s="118"/>
      <c r="D772" s="118"/>
    </row>
    <row r="773" spans="2:4">
      <c r="B773" s="117"/>
      <c r="C773" s="118"/>
      <c r="D773" s="118"/>
    </row>
    <row r="774" spans="2:4">
      <c r="B774" s="117"/>
      <c r="C774" s="118"/>
      <c r="D774" s="118"/>
    </row>
    <row r="775" spans="2:4">
      <c r="B775" s="117"/>
      <c r="C775" s="118"/>
      <c r="D775" s="118"/>
    </row>
    <row r="776" spans="2:4">
      <c r="B776" s="117"/>
      <c r="C776" s="118"/>
      <c r="D776" s="118"/>
    </row>
    <row r="777" spans="2:4">
      <c r="B777" s="117"/>
      <c r="C777" s="118"/>
      <c r="D777" s="118"/>
    </row>
    <row r="778" spans="2:4">
      <c r="B778" s="117"/>
      <c r="C778" s="118"/>
      <c r="D778" s="118"/>
    </row>
    <row r="779" spans="2:4">
      <c r="B779" s="117"/>
      <c r="C779" s="118"/>
      <c r="D779" s="118"/>
    </row>
    <row r="780" spans="2:4">
      <c r="B780" s="117"/>
      <c r="C780" s="118"/>
      <c r="D780" s="118"/>
    </row>
    <row r="781" spans="2:4">
      <c r="B781" s="117"/>
      <c r="C781" s="118"/>
      <c r="D781" s="118"/>
    </row>
    <row r="782" spans="2:4">
      <c r="B782" s="117"/>
      <c r="C782" s="118"/>
      <c r="D782" s="118"/>
    </row>
    <row r="783" spans="2:4">
      <c r="B783" s="117"/>
      <c r="C783" s="118"/>
      <c r="D783" s="118"/>
    </row>
    <row r="784" spans="2:4">
      <c r="B784" s="117"/>
      <c r="C784" s="118"/>
      <c r="D784" s="118"/>
    </row>
    <row r="785" spans="2:4">
      <c r="B785" s="117"/>
      <c r="C785" s="118"/>
      <c r="D785" s="118"/>
    </row>
    <row r="786" spans="2:4">
      <c r="B786" s="117"/>
      <c r="C786" s="118"/>
      <c r="D786" s="118"/>
    </row>
    <row r="787" spans="2:4">
      <c r="B787" s="117"/>
      <c r="C787" s="118"/>
      <c r="D787" s="118"/>
    </row>
    <row r="788" spans="2:4">
      <c r="B788" s="117"/>
      <c r="C788" s="118"/>
      <c r="D788" s="118"/>
    </row>
    <row r="789" spans="2:4">
      <c r="B789" s="117"/>
      <c r="C789" s="118"/>
      <c r="D789" s="118"/>
    </row>
    <row r="790" spans="2:4">
      <c r="B790" s="117"/>
      <c r="C790" s="118"/>
      <c r="D790" s="118"/>
    </row>
    <row r="791" spans="2:4">
      <c r="B791" s="117"/>
      <c r="C791" s="118"/>
      <c r="D791" s="118"/>
    </row>
    <row r="792" spans="2:4">
      <c r="B792" s="117"/>
      <c r="C792" s="118"/>
      <c r="D792" s="118"/>
    </row>
    <row r="793" spans="2:4">
      <c r="B793" s="117"/>
      <c r="C793" s="118"/>
      <c r="D793" s="118"/>
    </row>
    <row r="794" spans="2:4">
      <c r="B794" s="117"/>
      <c r="C794" s="118"/>
      <c r="D794" s="118"/>
    </row>
    <row r="795" spans="2:4">
      <c r="B795" s="117"/>
      <c r="C795" s="118"/>
      <c r="D795" s="118"/>
    </row>
    <row r="796" spans="2:4">
      <c r="B796" s="117"/>
      <c r="C796" s="118"/>
      <c r="D796" s="118"/>
    </row>
    <row r="797" spans="2:4">
      <c r="B797" s="117"/>
      <c r="C797" s="118"/>
      <c r="D797" s="118"/>
    </row>
    <row r="798" spans="2:4">
      <c r="B798" s="117"/>
      <c r="C798" s="118"/>
      <c r="D798" s="118"/>
    </row>
    <row r="799" spans="2:4">
      <c r="B799" s="117"/>
      <c r="C799" s="118"/>
      <c r="D799" s="118"/>
    </row>
    <row r="800" spans="2:4">
      <c r="B800" s="117"/>
      <c r="C800" s="118"/>
      <c r="D800" s="118"/>
    </row>
    <row r="801" spans="2:4">
      <c r="B801" s="117"/>
      <c r="C801" s="118"/>
      <c r="D801" s="118"/>
    </row>
    <row r="802" spans="2:4">
      <c r="B802" s="117"/>
      <c r="C802" s="118"/>
      <c r="D802" s="118"/>
    </row>
    <row r="803" spans="2:4">
      <c r="B803" s="117"/>
      <c r="C803" s="118"/>
      <c r="D803" s="118"/>
    </row>
    <row r="804" spans="2:4">
      <c r="B804" s="117"/>
      <c r="C804" s="118"/>
      <c r="D804" s="118"/>
    </row>
    <row r="805" spans="2:4">
      <c r="B805" s="117"/>
      <c r="C805" s="118"/>
      <c r="D805" s="118"/>
    </row>
    <row r="806" spans="2:4">
      <c r="B806" s="117"/>
      <c r="C806" s="118"/>
      <c r="D806" s="118"/>
    </row>
    <row r="807" spans="2:4">
      <c r="B807" s="117"/>
      <c r="C807" s="118"/>
      <c r="D807" s="118"/>
    </row>
    <row r="808" spans="2:4">
      <c r="B808" s="117"/>
      <c r="C808" s="118"/>
      <c r="D808" s="118"/>
    </row>
    <row r="809" spans="2:4">
      <c r="B809" s="117"/>
      <c r="C809" s="118"/>
      <c r="D809" s="118"/>
    </row>
    <row r="810" spans="2:4">
      <c r="B810" s="117"/>
      <c r="C810" s="118"/>
      <c r="D810" s="118"/>
    </row>
    <row r="811" spans="2:4">
      <c r="B811" s="117"/>
      <c r="C811" s="118"/>
      <c r="D811" s="118"/>
    </row>
    <row r="812" spans="2:4">
      <c r="B812" s="117"/>
      <c r="C812" s="118"/>
      <c r="D812" s="118"/>
    </row>
    <row r="813" spans="2:4">
      <c r="B813" s="117"/>
      <c r="C813" s="118"/>
      <c r="D813" s="118"/>
    </row>
    <row r="814" spans="2:4">
      <c r="B814" s="117"/>
      <c r="C814" s="118"/>
      <c r="D814" s="118"/>
    </row>
    <row r="815" spans="2:4">
      <c r="B815" s="117"/>
      <c r="C815" s="118"/>
      <c r="D815" s="118"/>
    </row>
    <row r="816" spans="2:4">
      <c r="B816" s="117"/>
      <c r="C816" s="118"/>
      <c r="D816" s="118"/>
    </row>
    <row r="817" spans="2:4">
      <c r="B817" s="117"/>
      <c r="C817" s="118"/>
      <c r="D817" s="118"/>
    </row>
    <row r="818" spans="2:4">
      <c r="B818" s="117"/>
      <c r="C818" s="118"/>
      <c r="D818" s="118"/>
    </row>
    <row r="819" spans="2:4">
      <c r="B819" s="117"/>
      <c r="C819" s="118"/>
      <c r="D819" s="118"/>
    </row>
    <row r="820" spans="2:4">
      <c r="B820" s="117"/>
      <c r="C820" s="118"/>
      <c r="D820" s="118"/>
    </row>
    <row r="821" spans="2:4">
      <c r="B821" s="117"/>
      <c r="C821" s="118"/>
      <c r="D821" s="118"/>
    </row>
    <row r="822" spans="2:4">
      <c r="B822" s="117"/>
      <c r="C822" s="118"/>
      <c r="D822" s="118"/>
    </row>
    <row r="823" spans="2:4">
      <c r="B823" s="117"/>
      <c r="C823" s="118"/>
      <c r="D823" s="118"/>
    </row>
    <row r="824" spans="2:4">
      <c r="B824" s="117"/>
      <c r="C824" s="118"/>
      <c r="D824" s="118"/>
    </row>
    <row r="825" spans="2:4">
      <c r="B825" s="117"/>
      <c r="C825" s="118"/>
      <c r="D825" s="118"/>
    </row>
    <row r="826" spans="2:4">
      <c r="B826" s="117"/>
      <c r="C826" s="118"/>
      <c r="D826" s="118"/>
    </row>
    <row r="827" spans="2:4">
      <c r="B827" s="117"/>
      <c r="C827" s="118"/>
      <c r="D827" s="118"/>
    </row>
    <row r="828" spans="2:4">
      <c r="B828" s="117"/>
      <c r="C828" s="118"/>
      <c r="D828" s="118"/>
    </row>
    <row r="829" spans="2:4">
      <c r="B829" s="117"/>
      <c r="C829" s="118"/>
      <c r="D829" s="118"/>
    </row>
    <row r="830" spans="2:4">
      <c r="B830" s="117"/>
      <c r="C830" s="118"/>
      <c r="D830" s="118"/>
    </row>
    <row r="831" spans="2:4">
      <c r="B831" s="117"/>
      <c r="C831" s="118"/>
      <c r="D831" s="118"/>
    </row>
    <row r="832" spans="2:4">
      <c r="B832" s="117"/>
      <c r="C832" s="118"/>
      <c r="D832" s="118"/>
    </row>
    <row r="833" spans="2:4">
      <c r="B833" s="117"/>
      <c r="C833" s="118"/>
      <c r="D833" s="118"/>
    </row>
    <row r="834" spans="2:4">
      <c r="B834" s="117"/>
      <c r="C834" s="118"/>
      <c r="D834" s="118"/>
    </row>
    <row r="835" spans="2:4">
      <c r="B835" s="117"/>
      <c r="C835" s="118"/>
      <c r="D835" s="118"/>
    </row>
    <row r="836" spans="2:4">
      <c r="B836" s="117"/>
      <c r="C836" s="118"/>
      <c r="D836" s="118"/>
    </row>
    <row r="837" spans="2:4">
      <c r="B837" s="117"/>
      <c r="C837" s="118"/>
      <c r="D837" s="118"/>
    </row>
    <row r="838" spans="2:4">
      <c r="B838" s="117"/>
      <c r="C838" s="118"/>
      <c r="D838" s="118"/>
    </row>
    <row r="839" spans="2:4">
      <c r="B839" s="117"/>
      <c r="C839" s="118"/>
      <c r="D839" s="118"/>
    </row>
    <row r="840" spans="2:4">
      <c r="B840" s="117"/>
      <c r="C840" s="118"/>
      <c r="D840" s="118"/>
    </row>
    <row r="841" spans="2:4">
      <c r="B841" s="117"/>
      <c r="C841" s="118"/>
      <c r="D841" s="118"/>
    </row>
    <row r="842" spans="2:4">
      <c r="B842" s="117"/>
      <c r="C842" s="118"/>
      <c r="D842" s="118"/>
    </row>
    <row r="843" spans="2:4">
      <c r="B843" s="117"/>
      <c r="C843" s="118"/>
      <c r="D843" s="118"/>
    </row>
    <row r="844" spans="2:4">
      <c r="B844" s="117"/>
      <c r="C844" s="118"/>
      <c r="D844" s="118"/>
    </row>
    <row r="845" spans="2:4">
      <c r="B845" s="117"/>
      <c r="C845" s="118"/>
      <c r="D845" s="118"/>
    </row>
    <row r="846" spans="2:4">
      <c r="B846" s="117"/>
      <c r="C846" s="118"/>
      <c r="D846" s="118"/>
    </row>
    <row r="847" spans="2:4">
      <c r="B847" s="117"/>
      <c r="C847" s="118"/>
      <c r="D847" s="118"/>
    </row>
    <row r="848" spans="2:4">
      <c r="B848" s="117"/>
      <c r="C848" s="118"/>
      <c r="D848" s="118"/>
    </row>
    <row r="849" spans="2:4">
      <c r="B849" s="117"/>
      <c r="C849" s="118"/>
      <c r="D849" s="118"/>
    </row>
    <row r="850" spans="2:4">
      <c r="B850" s="117"/>
      <c r="C850" s="118"/>
      <c r="D850" s="118"/>
    </row>
    <row r="851" spans="2:4">
      <c r="B851" s="117"/>
      <c r="C851" s="118"/>
      <c r="D851" s="118"/>
    </row>
    <row r="852" spans="2:4">
      <c r="B852" s="117"/>
      <c r="C852" s="118"/>
      <c r="D852" s="118"/>
    </row>
    <row r="853" spans="2:4">
      <c r="B853" s="117"/>
      <c r="C853" s="118"/>
      <c r="D853" s="118"/>
    </row>
    <row r="854" spans="2:4">
      <c r="B854" s="117"/>
      <c r="C854" s="118"/>
      <c r="D854" s="118"/>
    </row>
    <row r="855" spans="2:4">
      <c r="B855" s="117"/>
      <c r="C855" s="118"/>
      <c r="D855" s="118"/>
    </row>
    <row r="856" spans="2:4">
      <c r="B856" s="117"/>
      <c r="C856" s="118"/>
      <c r="D856" s="118"/>
    </row>
    <row r="857" spans="2:4">
      <c r="B857" s="117"/>
      <c r="C857" s="118"/>
      <c r="D857" s="118"/>
    </row>
    <row r="858" spans="2:4">
      <c r="B858" s="117"/>
      <c r="C858" s="118"/>
      <c r="D858" s="118"/>
    </row>
    <row r="859" spans="2:4">
      <c r="B859" s="117"/>
      <c r="C859" s="118"/>
      <c r="D859" s="118"/>
    </row>
    <row r="860" spans="2:4">
      <c r="B860" s="117"/>
      <c r="C860" s="118"/>
      <c r="D860" s="118"/>
    </row>
    <row r="861" spans="2:4">
      <c r="B861" s="117"/>
      <c r="C861" s="118"/>
      <c r="D861" s="118"/>
    </row>
    <row r="862" spans="2:4">
      <c r="B862" s="117"/>
      <c r="C862" s="118"/>
      <c r="D862" s="118"/>
    </row>
    <row r="863" spans="2:4">
      <c r="B863" s="117"/>
      <c r="C863" s="118"/>
      <c r="D863" s="118"/>
    </row>
    <row r="864" spans="2:4">
      <c r="B864" s="117"/>
      <c r="C864" s="118"/>
      <c r="D864" s="118"/>
    </row>
    <row r="865" spans="2:4">
      <c r="B865" s="117"/>
      <c r="C865" s="118"/>
      <c r="D865" s="118"/>
    </row>
    <row r="866" spans="2:4">
      <c r="B866" s="117"/>
      <c r="C866" s="118"/>
      <c r="D866" s="118"/>
    </row>
    <row r="867" spans="2:4">
      <c r="B867" s="117"/>
      <c r="C867" s="118"/>
      <c r="D867" s="118"/>
    </row>
    <row r="868" spans="2:4">
      <c r="B868" s="117"/>
      <c r="C868" s="118"/>
      <c r="D868" s="118"/>
    </row>
    <row r="869" spans="2:4">
      <c r="B869" s="117"/>
      <c r="C869" s="118"/>
      <c r="D869" s="118"/>
    </row>
    <row r="870" spans="2:4">
      <c r="B870" s="117"/>
      <c r="C870" s="118"/>
      <c r="D870" s="118"/>
    </row>
    <row r="871" spans="2:4">
      <c r="B871" s="117"/>
      <c r="C871" s="118"/>
      <c r="D871" s="118"/>
    </row>
    <row r="872" spans="2:4">
      <c r="B872" s="117"/>
      <c r="C872" s="118"/>
      <c r="D872" s="118"/>
    </row>
    <row r="873" spans="2:4">
      <c r="B873" s="117"/>
      <c r="C873" s="118"/>
      <c r="D873" s="118"/>
    </row>
    <row r="874" spans="2:4">
      <c r="B874" s="117"/>
      <c r="C874" s="118"/>
      <c r="D874" s="118"/>
    </row>
    <row r="875" spans="2:4">
      <c r="B875" s="117"/>
      <c r="C875" s="118"/>
      <c r="D875" s="118"/>
    </row>
    <row r="876" spans="2:4">
      <c r="B876" s="117"/>
      <c r="C876" s="118"/>
      <c r="D876" s="118"/>
    </row>
    <row r="877" spans="2:4">
      <c r="B877" s="117"/>
      <c r="C877" s="118"/>
      <c r="D877" s="118"/>
    </row>
    <row r="878" spans="2:4">
      <c r="B878" s="117"/>
      <c r="C878" s="118"/>
      <c r="D878" s="118"/>
    </row>
    <row r="879" spans="2:4">
      <c r="B879" s="117"/>
      <c r="C879" s="118"/>
      <c r="D879" s="118"/>
    </row>
    <row r="880" spans="2:4">
      <c r="B880" s="117"/>
      <c r="C880" s="118"/>
      <c r="D880" s="118"/>
    </row>
    <row r="881" spans="2:4">
      <c r="B881" s="117"/>
      <c r="C881" s="118"/>
      <c r="D881" s="118"/>
    </row>
    <row r="882" spans="2:4">
      <c r="B882" s="117"/>
      <c r="C882" s="118"/>
      <c r="D882" s="118"/>
    </row>
    <row r="883" spans="2:4">
      <c r="B883" s="117"/>
      <c r="C883" s="118"/>
      <c r="D883" s="118"/>
    </row>
    <row r="884" spans="2:4">
      <c r="B884" s="117"/>
      <c r="C884" s="118"/>
      <c r="D884" s="118"/>
    </row>
    <row r="885" spans="2:4">
      <c r="B885" s="117"/>
      <c r="C885" s="118"/>
      <c r="D885" s="118"/>
    </row>
    <row r="886" spans="2:4">
      <c r="B886" s="117"/>
      <c r="C886" s="118"/>
      <c r="D886" s="118"/>
    </row>
    <row r="887" spans="2:4">
      <c r="B887" s="117"/>
      <c r="C887" s="118"/>
      <c r="D887" s="118"/>
    </row>
    <row r="888" spans="2:4">
      <c r="B888" s="117"/>
      <c r="C888" s="118"/>
      <c r="D888" s="118"/>
    </row>
    <row r="889" spans="2:4">
      <c r="B889" s="117"/>
      <c r="C889" s="118"/>
      <c r="D889" s="118"/>
    </row>
    <row r="890" spans="2:4">
      <c r="B890" s="117"/>
      <c r="C890" s="118"/>
      <c r="D890" s="118"/>
    </row>
    <row r="891" spans="2:4">
      <c r="B891" s="117"/>
      <c r="C891" s="118"/>
      <c r="D891" s="118"/>
    </row>
    <row r="892" spans="2:4">
      <c r="B892" s="117"/>
      <c r="C892" s="118"/>
      <c r="D892" s="118"/>
    </row>
    <row r="893" spans="2:4">
      <c r="B893" s="117"/>
      <c r="C893" s="118"/>
      <c r="D893" s="118"/>
    </row>
    <row r="894" spans="2:4">
      <c r="B894" s="117"/>
      <c r="C894" s="118"/>
      <c r="D894" s="118"/>
    </row>
    <row r="895" spans="2:4">
      <c r="B895" s="117"/>
      <c r="C895" s="118"/>
      <c r="D895" s="118"/>
    </row>
    <row r="896" spans="2:4">
      <c r="B896" s="117"/>
      <c r="C896" s="118"/>
      <c r="D896" s="118"/>
    </row>
    <row r="897" spans="2:4">
      <c r="B897" s="117"/>
      <c r="C897" s="118"/>
      <c r="D897" s="118"/>
    </row>
    <row r="898" spans="2:4">
      <c r="B898" s="117"/>
      <c r="C898" s="118"/>
      <c r="D898" s="118"/>
    </row>
    <row r="899" spans="2:4">
      <c r="B899" s="117"/>
      <c r="C899" s="118"/>
      <c r="D899" s="118"/>
    </row>
    <row r="900" spans="2:4">
      <c r="B900" s="117"/>
      <c r="C900" s="118"/>
      <c r="D900" s="118"/>
    </row>
    <row r="901" spans="2:4">
      <c r="B901" s="117"/>
      <c r="C901" s="118"/>
      <c r="D901" s="118"/>
    </row>
    <row r="902" spans="2:4">
      <c r="B902" s="117"/>
      <c r="C902" s="118"/>
      <c r="D902" s="118"/>
    </row>
    <row r="903" spans="2:4">
      <c r="B903" s="117"/>
      <c r="C903" s="118"/>
      <c r="D903" s="118"/>
    </row>
    <row r="904" spans="2:4">
      <c r="B904" s="117"/>
      <c r="C904" s="118"/>
      <c r="D904" s="118"/>
    </row>
    <row r="905" spans="2:4">
      <c r="B905" s="117"/>
      <c r="C905" s="118"/>
      <c r="D905" s="118"/>
    </row>
    <row r="906" spans="2:4">
      <c r="B906" s="117"/>
      <c r="C906" s="118"/>
      <c r="D906" s="118"/>
    </row>
    <row r="907" spans="2:4">
      <c r="B907" s="117"/>
      <c r="C907" s="118"/>
      <c r="D907" s="118"/>
    </row>
    <row r="908" spans="2:4">
      <c r="B908" s="117"/>
      <c r="C908" s="118"/>
      <c r="D908" s="118"/>
    </row>
    <row r="909" spans="2:4">
      <c r="B909" s="117"/>
      <c r="C909" s="118"/>
      <c r="D909" s="118"/>
    </row>
    <row r="910" spans="2:4">
      <c r="B910" s="117"/>
      <c r="C910" s="118"/>
      <c r="D910" s="118"/>
    </row>
    <row r="911" spans="2:4">
      <c r="B911" s="117"/>
      <c r="C911" s="118"/>
      <c r="D911" s="118"/>
    </row>
    <row r="912" spans="2:4">
      <c r="B912" s="117"/>
      <c r="C912" s="118"/>
      <c r="D912" s="118"/>
    </row>
    <row r="913" spans="2:4">
      <c r="B913" s="117"/>
      <c r="C913" s="118"/>
      <c r="D913" s="118"/>
    </row>
    <row r="914" spans="2:4">
      <c r="B914" s="117"/>
      <c r="C914" s="118"/>
      <c r="D914" s="118"/>
    </row>
    <row r="915" spans="2:4">
      <c r="B915" s="117"/>
      <c r="C915" s="118"/>
      <c r="D915" s="118"/>
    </row>
    <row r="916" spans="2:4">
      <c r="B916" s="117"/>
      <c r="C916" s="118"/>
      <c r="D916" s="118"/>
    </row>
    <row r="917" spans="2:4">
      <c r="B917" s="117"/>
      <c r="C917" s="118"/>
      <c r="D917" s="118"/>
    </row>
    <row r="918" spans="2:4">
      <c r="B918" s="117"/>
      <c r="C918" s="118"/>
      <c r="D918" s="118"/>
    </row>
    <row r="919" spans="2:4">
      <c r="B919" s="117"/>
      <c r="C919" s="118"/>
      <c r="D919" s="118"/>
    </row>
    <row r="920" spans="2:4">
      <c r="B920" s="117"/>
      <c r="C920" s="118"/>
      <c r="D920" s="118"/>
    </row>
    <row r="921" spans="2:4">
      <c r="B921" s="117"/>
      <c r="C921" s="118"/>
      <c r="D921" s="118"/>
    </row>
    <row r="922" spans="2:4">
      <c r="B922" s="117"/>
      <c r="C922" s="118"/>
      <c r="D922" s="118"/>
    </row>
    <row r="923" spans="2:4">
      <c r="B923" s="117"/>
      <c r="C923" s="118"/>
      <c r="D923" s="118"/>
    </row>
    <row r="924" spans="2:4">
      <c r="B924" s="117"/>
      <c r="C924" s="118"/>
      <c r="D924" s="118"/>
    </row>
    <row r="925" spans="2:4">
      <c r="B925" s="117"/>
      <c r="C925" s="118"/>
      <c r="D925" s="118"/>
    </row>
    <row r="926" spans="2:4">
      <c r="B926" s="117"/>
      <c r="C926" s="118"/>
      <c r="D926" s="118"/>
    </row>
    <row r="927" spans="2:4">
      <c r="B927" s="117"/>
      <c r="C927" s="118"/>
      <c r="D927" s="118"/>
    </row>
    <row r="928" spans="2:4">
      <c r="B928" s="117"/>
      <c r="C928" s="118"/>
      <c r="D928" s="118"/>
    </row>
    <row r="929" spans="2:4">
      <c r="B929" s="117"/>
      <c r="C929" s="118"/>
      <c r="D929" s="118"/>
    </row>
    <row r="930" spans="2:4">
      <c r="B930" s="117"/>
      <c r="C930" s="118"/>
      <c r="D930" s="118"/>
    </row>
    <row r="931" spans="2:4">
      <c r="B931" s="117"/>
      <c r="C931" s="118"/>
      <c r="D931" s="118"/>
    </row>
    <row r="932" spans="2:4">
      <c r="B932" s="117"/>
      <c r="C932" s="118"/>
      <c r="D932" s="118"/>
    </row>
    <row r="933" spans="2:4">
      <c r="B933" s="117"/>
      <c r="C933" s="118"/>
      <c r="D933" s="118"/>
    </row>
    <row r="934" spans="2:4">
      <c r="B934" s="117"/>
      <c r="C934" s="118"/>
      <c r="D934" s="118"/>
    </row>
    <row r="935" spans="2:4">
      <c r="B935" s="117"/>
      <c r="C935" s="118"/>
      <c r="D935" s="118"/>
    </row>
    <row r="936" spans="2:4">
      <c r="B936" s="117"/>
      <c r="C936" s="118"/>
      <c r="D936" s="118"/>
    </row>
    <row r="937" spans="2:4">
      <c r="B937" s="117"/>
      <c r="C937" s="118"/>
      <c r="D937" s="118"/>
    </row>
    <row r="938" spans="2:4">
      <c r="B938" s="117"/>
      <c r="C938" s="118"/>
      <c r="D938" s="118"/>
    </row>
    <row r="939" spans="2:4">
      <c r="B939" s="117"/>
      <c r="C939" s="118"/>
      <c r="D939" s="118"/>
    </row>
    <row r="940" spans="2:4">
      <c r="B940" s="117"/>
      <c r="C940" s="118"/>
      <c r="D940" s="118"/>
    </row>
    <row r="941" spans="2:4">
      <c r="B941" s="117"/>
      <c r="C941" s="118"/>
      <c r="D941" s="118"/>
    </row>
    <row r="942" spans="2:4">
      <c r="B942" s="117"/>
      <c r="C942" s="118"/>
      <c r="D942" s="118"/>
    </row>
    <row r="943" spans="2:4">
      <c r="B943" s="117"/>
      <c r="C943" s="118"/>
      <c r="D943" s="118"/>
    </row>
    <row r="944" spans="2:4">
      <c r="B944" s="117"/>
      <c r="C944" s="118"/>
      <c r="D944" s="118"/>
    </row>
    <row r="945" spans="2:4">
      <c r="B945" s="117"/>
      <c r="C945" s="118"/>
      <c r="D945" s="118"/>
    </row>
    <row r="946" spans="2:4">
      <c r="B946" s="117"/>
      <c r="C946" s="118"/>
      <c r="D946" s="118"/>
    </row>
    <row r="947" spans="2:4">
      <c r="B947" s="117"/>
      <c r="C947" s="118"/>
      <c r="D947" s="118"/>
    </row>
    <row r="948" spans="2:4">
      <c r="B948" s="117"/>
      <c r="C948" s="118"/>
      <c r="D948" s="118"/>
    </row>
    <row r="949" spans="2:4">
      <c r="B949" s="117"/>
      <c r="C949" s="118"/>
      <c r="D949" s="118"/>
    </row>
    <row r="950" spans="2:4">
      <c r="B950" s="117"/>
      <c r="C950" s="118"/>
      <c r="D950" s="118"/>
    </row>
    <row r="951" spans="2:4">
      <c r="B951" s="117"/>
      <c r="C951" s="118"/>
      <c r="D951" s="118"/>
    </row>
    <row r="952" spans="2:4">
      <c r="B952" s="117"/>
      <c r="C952" s="118"/>
      <c r="D952" s="118"/>
    </row>
    <row r="953" spans="2:4">
      <c r="B953" s="117"/>
      <c r="C953" s="118"/>
      <c r="D953" s="118"/>
    </row>
    <row r="954" spans="2:4">
      <c r="B954" s="117"/>
      <c r="C954" s="118"/>
      <c r="D954" s="118"/>
    </row>
    <row r="955" spans="2:4">
      <c r="B955" s="117"/>
      <c r="C955" s="118"/>
      <c r="D955" s="118"/>
    </row>
    <row r="956" spans="2:4">
      <c r="B956" s="117"/>
      <c r="C956" s="118"/>
      <c r="D956" s="118"/>
    </row>
    <row r="957" spans="2:4">
      <c r="B957" s="117"/>
      <c r="C957" s="118"/>
      <c r="D957" s="118"/>
    </row>
    <row r="958" spans="2:4">
      <c r="B958" s="117"/>
      <c r="C958" s="118"/>
      <c r="D958" s="118"/>
    </row>
    <row r="959" spans="2:4">
      <c r="B959" s="117"/>
      <c r="C959" s="118"/>
      <c r="D959" s="118"/>
    </row>
    <row r="960" spans="2:4">
      <c r="B960" s="117"/>
      <c r="C960" s="118"/>
      <c r="D960" s="118"/>
    </row>
    <row r="961" spans="2:4">
      <c r="B961" s="117"/>
      <c r="C961" s="118"/>
      <c r="D961" s="118"/>
    </row>
    <row r="962" spans="2:4">
      <c r="B962" s="117"/>
      <c r="C962" s="118"/>
      <c r="D962" s="118"/>
    </row>
    <row r="963" spans="2:4">
      <c r="B963" s="117"/>
      <c r="C963" s="118"/>
      <c r="D963" s="118"/>
    </row>
    <row r="964" spans="2:4">
      <c r="B964" s="117"/>
      <c r="C964" s="118"/>
      <c r="D964" s="118"/>
    </row>
    <row r="965" spans="2:4">
      <c r="B965" s="117"/>
      <c r="C965" s="118"/>
      <c r="D965" s="118"/>
    </row>
    <row r="966" spans="2:4">
      <c r="B966" s="117"/>
      <c r="C966" s="118"/>
      <c r="D966" s="118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D1:XFD1048576 A1:B1048576 C5:C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147</v>
      </c>
      <c r="C1" s="67" t="s" vm="1">
        <v>231</v>
      </c>
    </row>
    <row r="2" spans="2:16">
      <c r="B2" s="46" t="s">
        <v>146</v>
      </c>
      <c r="C2" s="67" t="s">
        <v>232</v>
      </c>
    </row>
    <row r="3" spans="2:16">
      <c r="B3" s="46" t="s">
        <v>148</v>
      </c>
      <c r="C3" s="67" t="s">
        <v>233</v>
      </c>
    </row>
    <row r="4" spans="2:16">
      <c r="B4" s="46" t="s">
        <v>149</v>
      </c>
      <c r="C4" s="67">
        <v>8802</v>
      </c>
    </row>
    <row r="6" spans="2:16" ht="26.25" customHeight="1">
      <c r="B6" s="145" t="s">
        <v>185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7"/>
    </row>
    <row r="7" spans="2:16" s="3" customFormat="1" ht="78.75">
      <c r="B7" s="21" t="s">
        <v>117</v>
      </c>
      <c r="C7" s="29" t="s">
        <v>47</v>
      </c>
      <c r="D7" s="29" t="s">
        <v>67</v>
      </c>
      <c r="E7" s="29" t="s">
        <v>14</v>
      </c>
      <c r="F7" s="29" t="s">
        <v>68</v>
      </c>
      <c r="G7" s="29" t="s">
        <v>105</v>
      </c>
      <c r="H7" s="29" t="s">
        <v>17</v>
      </c>
      <c r="I7" s="29" t="s">
        <v>104</v>
      </c>
      <c r="J7" s="29" t="s">
        <v>16</v>
      </c>
      <c r="K7" s="29" t="s">
        <v>183</v>
      </c>
      <c r="L7" s="29" t="s">
        <v>212</v>
      </c>
      <c r="M7" s="29" t="s">
        <v>184</v>
      </c>
      <c r="N7" s="29" t="s">
        <v>60</v>
      </c>
      <c r="O7" s="29" t="s">
        <v>150</v>
      </c>
      <c r="P7" s="30" t="s">
        <v>152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214</v>
      </c>
      <c r="M8" s="31" t="s">
        <v>210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3" t="s">
        <v>3296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24">
        <v>0</v>
      </c>
      <c r="N10" s="88"/>
      <c r="O10" s="125">
        <v>0</v>
      </c>
      <c r="P10" s="125">
        <v>0</v>
      </c>
    </row>
    <row r="11" spans="2:16" ht="20.25" customHeight="1">
      <c r="B11" s="126" t="s">
        <v>222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26" t="s">
        <v>113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26" t="s">
        <v>213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17"/>
      <c r="C110" s="117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</row>
    <row r="111" spans="2:16">
      <c r="B111" s="117"/>
      <c r="C111" s="117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</row>
    <row r="112" spans="2:16">
      <c r="B112" s="117"/>
      <c r="C112" s="117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</row>
    <row r="113" spans="2:16">
      <c r="B113" s="117"/>
      <c r="C113" s="117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</row>
    <row r="114" spans="2:16">
      <c r="B114" s="117"/>
      <c r="C114" s="117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</row>
    <row r="115" spans="2:16">
      <c r="B115" s="117"/>
      <c r="C115" s="117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</row>
    <row r="116" spans="2:16">
      <c r="B116" s="117"/>
      <c r="C116" s="117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</row>
    <row r="117" spans="2:16">
      <c r="B117" s="117"/>
      <c r="C117" s="117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</row>
    <row r="118" spans="2:16">
      <c r="B118" s="117"/>
      <c r="C118" s="117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</row>
    <row r="119" spans="2:16">
      <c r="B119" s="117"/>
      <c r="C119" s="117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</row>
    <row r="120" spans="2:16">
      <c r="B120" s="117"/>
      <c r="C120" s="117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</row>
    <row r="121" spans="2:16">
      <c r="B121" s="117"/>
      <c r="C121" s="117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</row>
    <row r="122" spans="2:16">
      <c r="B122" s="117"/>
      <c r="C122" s="117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</row>
    <row r="123" spans="2:16">
      <c r="B123" s="117"/>
      <c r="C123" s="117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</row>
    <row r="124" spans="2:16">
      <c r="B124" s="117"/>
      <c r="C124" s="117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</row>
    <row r="125" spans="2:16">
      <c r="B125" s="117"/>
      <c r="C125" s="117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</row>
    <row r="126" spans="2:16">
      <c r="B126" s="117"/>
      <c r="C126" s="117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</row>
    <row r="127" spans="2:16">
      <c r="B127" s="117"/>
      <c r="C127" s="117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</row>
    <row r="128" spans="2:16">
      <c r="B128" s="117"/>
      <c r="C128" s="117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</row>
    <row r="129" spans="2:16">
      <c r="B129" s="117"/>
      <c r="C129" s="117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</row>
    <row r="130" spans="2:16">
      <c r="B130" s="117"/>
      <c r="C130" s="117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</row>
    <row r="131" spans="2:16">
      <c r="B131" s="117"/>
      <c r="C131" s="117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</row>
    <row r="132" spans="2:16">
      <c r="B132" s="117"/>
      <c r="C132" s="117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</row>
    <row r="133" spans="2:16">
      <c r="B133" s="117"/>
      <c r="C133" s="117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</row>
    <row r="134" spans="2:16">
      <c r="B134" s="117"/>
      <c r="C134" s="117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</row>
    <row r="135" spans="2:16">
      <c r="B135" s="117"/>
      <c r="C135" s="117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</row>
    <row r="136" spans="2:16">
      <c r="B136" s="117"/>
      <c r="C136" s="117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</row>
    <row r="137" spans="2:16">
      <c r="B137" s="117"/>
      <c r="C137" s="117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</row>
    <row r="138" spans="2:16">
      <c r="B138" s="117"/>
      <c r="C138" s="117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</row>
    <row r="139" spans="2:16">
      <c r="B139" s="117"/>
      <c r="C139" s="117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</row>
    <row r="140" spans="2:16">
      <c r="B140" s="117"/>
      <c r="C140" s="117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</row>
    <row r="141" spans="2:16">
      <c r="B141" s="117"/>
      <c r="C141" s="117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</row>
    <row r="142" spans="2:16">
      <c r="B142" s="117"/>
      <c r="C142" s="117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</row>
    <row r="143" spans="2:16">
      <c r="B143" s="117"/>
      <c r="C143" s="117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</row>
    <row r="144" spans="2:16">
      <c r="B144" s="117"/>
      <c r="C144" s="117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</row>
    <row r="145" spans="2:16">
      <c r="B145" s="117"/>
      <c r="C145" s="117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</row>
    <row r="146" spans="2:16">
      <c r="B146" s="117"/>
      <c r="C146" s="117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</row>
    <row r="147" spans="2:16">
      <c r="B147" s="117"/>
      <c r="C147" s="117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</row>
    <row r="148" spans="2:16">
      <c r="B148" s="117"/>
      <c r="C148" s="117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</row>
    <row r="149" spans="2:16">
      <c r="B149" s="117"/>
      <c r="C149" s="117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</row>
    <row r="150" spans="2:16">
      <c r="B150" s="117"/>
      <c r="C150" s="117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</row>
    <row r="151" spans="2:16">
      <c r="B151" s="117"/>
      <c r="C151" s="117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</row>
    <row r="152" spans="2:16">
      <c r="B152" s="117"/>
      <c r="C152" s="117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</row>
    <row r="153" spans="2:16">
      <c r="B153" s="117"/>
      <c r="C153" s="117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</row>
    <row r="154" spans="2:16">
      <c r="B154" s="117"/>
      <c r="C154" s="117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</row>
    <row r="155" spans="2:16">
      <c r="B155" s="117"/>
      <c r="C155" s="117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</row>
    <row r="156" spans="2:16">
      <c r="B156" s="117"/>
      <c r="C156" s="117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</row>
    <row r="157" spans="2:16">
      <c r="B157" s="117"/>
      <c r="C157" s="117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</row>
    <row r="158" spans="2:16">
      <c r="B158" s="117"/>
      <c r="C158" s="117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</row>
    <row r="159" spans="2:16">
      <c r="B159" s="117"/>
      <c r="C159" s="117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</row>
    <row r="160" spans="2:16">
      <c r="B160" s="117"/>
      <c r="C160" s="117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</row>
    <row r="161" spans="2:16">
      <c r="B161" s="117"/>
      <c r="C161" s="117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</row>
    <row r="162" spans="2:16">
      <c r="B162" s="117"/>
      <c r="C162" s="117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</row>
    <row r="163" spans="2:16">
      <c r="B163" s="117"/>
      <c r="C163" s="117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</row>
    <row r="164" spans="2:16">
      <c r="B164" s="117"/>
      <c r="C164" s="117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</row>
    <row r="165" spans="2:16">
      <c r="B165" s="117"/>
      <c r="C165" s="117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</row>
    <row r="166" spans="2:16">
      <c r="B166" s="117"/>
      <c r="C166" s="117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</row>
    <row r="167" spans="2:16">
      <c r="B167" s="117"/>
      <c r="C167" s="117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</row>
    <row r="168" spans="2:16">
      <c r="B168" s="117"/>
      <c r="C168" s="117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</row>
    <row r="169" spans="2:16">
      <c r="B169" s="117"/>
      <c r="C169" s="117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</row>
    <row r="170" spans="2:16">
      <c r="B170" s="117"/>
      <c r="C170" s="117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</row>
    <row r="171" spans="2:16">
      <c r="B171" s="117"/>
      <c r="C171" s="117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</row>
    <row r="172" spans="2:16">
      <c r="B172" s="117"/>
      <c r="C172" s="117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</row>
    <row r="173" spans="2:16">
      <c r="B173" s="117"/>
      <c r="C173" s="117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</row>
    <row r="174" spans="2:16">
      <c r="B174" s="117"/>
      <c r="C174" s="117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</row>
    <row r="175" spans="2:16">
      <c r="B175" s="117"/>
      <c r="C175" s="117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</row>
    <row r="176" spans="2:16">
      <c r="B176" s="117"/>
      <c r="C176" s="117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</row>
    <row r="177" spans="2:16">
      <c r="B177" s="117"/>
      <c r="C177" s="117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</row>
    <row r="178" spans="2:16">
      <c r="B178" s="117"/>
      <c r="C178" s="117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</row>
    <row r="179" spans="2:16">
      <c r="B179" s="117"/>
      <c r="C179" s="117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</row>
    <row r="180" spans="2:16">
      <c r="B180" s="117"/>
      <c r="C180" s="117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</row>
    <row r="181" spans="2:16">
      <c r="B181" s="117"/>
      <c r="C181" s="117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</row>
    <row r="182" spans="2:16">
      <c r="B182" s="117"/>
      <c r="C182" s="117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</row>
    <row r="183" spans="2:16">
      <c r="B183" s="117"/>
      <c r="C183" s="117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</row>
    <row r="184" spans="2:16">
      <c r="B184" s="117"/>
      <c r="C184" s="117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</row>
    <row r="185" spans="2:16">
      <c r="B185" s="117"/>
      <c r="C185" s="117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</row>
    <row r="186" spans="2:16">
      <c r="B186" s="117"/>
      <c r="C186" s="117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</row>
    <row r="187" spans="2:16">
      <c r="B187" s="117"/>
      <c r="C187" s="117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</row>
    <row r="188" spans="2:16">
      <c r="B188" s="117"/>
      <c r="C188" s="117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</row>
    <row r="189" spans="2:16">
      <c r="B189" s="117"/>
      <c r="C189" s="117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</row>
    <row r="190" spans="2:16">
      <c r="B190" s="117"/>
      <c r="C190" s="117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</row>
    <row r="191" spans="2:16">
      <c r="B191" s="117"/>
      <c r="C191" s="117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</row>
    <row r="192" spans="2:16">
      <c r="B192" s="117"/>
      <c r="C192" s="117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</row>
    <row r="193" spans="2:16">
      <c r="B193" s="117"/>
      <c r="C193" s="117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</row>
    <row r="194" spans="2:16">
      <c r="B194" s="117"/>
      <c r="C194" s="117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</row>
    <row r="195" spans="2:16">
      <c r="B195" s="117"/>
      <c r="C195" s="117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</row>
    <row r="196" spans="2:16">
      <c r="B196" s="117"/>
      <c r="C196" s="117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</row>
    <row r="197" spans="2:16">
      <c r="B197" s="117"/>
      <c r="C197" s="117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</row>
    <row r="198" spans="2:16">
      <c r="B198" s="117"/>
      <c r="C198" s="117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</row>
    <row r="199" spans="2:16">
      <c r="B199" s="117"/>
      <c r="C199" s="117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</row>
    <row r="200" spans="2:16">
      <c r="B200" s="117"/>
      <c r="C200" s="117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</row>
    <row r="201" spans="2:16">
      <c r="B201" s="117"/>
      <c r="C201" s="117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</row>
    <row r="202" spans="2:16">
      <c r="B202" s="117"/>
      <c r="C202" s="117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</row>
    <row r="203" spans="2:16">
      <c r="B203" s="117"/>
      <c r="C203" s="117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</row>
    <row r="204" spans="2:16">
      <c r="B204" s="117"/>
      <c r="C204" s="117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</row>
    <row r="205" spans="2:16">
      <c r="B205" s="117"/>
      <c r="C205" s="117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</row>
    <row r="206" spans="2:16">
      <c r="B206" s="117"/>
      <c r="C206" s="117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</row>
    <row r="207" spans="2:16">
      <c r="B207" s="117"/>
      <c r="C207" s="117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</row>
    <row r="208" spans="2:16">
      <c r="B208" s="117"/>
      <c r="C208" s="117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</row>
    <row r="209" spans="2:16">
      <c r="B209" s="117"/>
      <c r="C209" s="117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</row>
    <row r="210" spans="2:16">
      <c r="B210" s="117"/>
      <c r="C210" s="117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</row>
    <row r="211" spans="2:16">
      <c r="B211" s="117"/>
      <c r="C211" s="117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</row>
    <row r="212" spans="2:16">
      <c r="B212" s="117"/>
      <c r="C212" s="117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</row>
    <row r="213" spans="2:16">
      <c r="B213" s="117"/>
      <c r="C213" s="117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</row>
    <row r="214" spans="2:16">
      <c r="B214" s="117"/>
      <c r="C214" s="117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</row>
    <row r="215" spans="2:16">
      <c r="B215" s="117"/>
      <c r="C215" s="117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</row>
    <row r="216" spans="2:16">
      <c r="B216" s="117"/>
      <c r="C216" s="117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</row>
    <row r="217" spans="2:16">
      <c r="B217" s="117"/>
      <c r="C217" s="117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46" t="s">
        <v>147</v>
      </c>
      <c r="C1" s="67" t="s" vm="1">
        <v>231</v>
      </c>
    </row>
    <row r="2" spans="2:16">
      <c r="B2" s="46" t="s">
        <v>146</v>
      </c>
      <c r="C2" s="67" t="s">
        <v>232</v>
      </c>
    </row>
    <row r="3" spans="2:16">
      <c r="B3" s="46" t="s">
        <v>148</v>
      </c>
      <c r="C3" s="67" t="s">
        <v>233</v>
      </c>
    </row>
    <row r="4" spans="2:16">
      <c r="B4" s="46" t="s">
        <v>149</v>
      </c>
      <c r="C4" s="67">
        <v>8802</v>
      </c>
    </row>
    <row r="6" spans="2:16" ht="26.25" customHeight="1">
      <c r="B6" s="145" t="s">
        <v>186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7"/>
    </row>
    <row r="7" spans="2:16" s="3" customFormat="1" ht="78.75">
      <c r="B7" s="21" t="s">
        <v>117</v>
      </c>
      <c r="C7" s="29" t="s">
        <v>47</v>
      </c>
      <c r="D7" s="29" t="s">
        <v>67</v>
      </c>
      <c r="E7" s="29" t="s">
        <v>14</v>
      </c>
      <c r="F7" s="29" t="s">
        <v>68</v>
      </c>
      <c r="G7" s="29" t="s">
        <v>105</v>
      </c>
      <c r="H7" s="29" t="s">
        <v>17</v>
      </c>
      <c r="I7" s="29" t="s">
        <v>104</v>
      </c>
      <c r="J7" s="29" t="s">
        <v>16</v>
      </c>
      <c r="K7" s="29" t="s">
        <v>183</v>
      </c>
      <c r="L7" s="29" t="s">
        <v>207</v>
      </c>
      <c r="M7" s="29" t="s">
        <v>184</v>
      </c>
      <c r="N7" s="29" t="s">
        <v>60</v>
      </c>
      <c r="O7" s="29" t="s">
        <v>150</v>
      </c>
      <c r="P7" s="30" t="s">
        <v>152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214</v>
      </c>
      <c r="M8" s="31" t="s">
        <v>210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3" t="s">
        <v>3297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24">
        <v>0</v>
      </c>
      <c r="N10" s="88"/>
      <c r="O10" s="125">
        <v>0</v>
      </c>
      <c r="P10" s="125">
        <v>0</v>
      </c>
    </row>
    <row r="11" spans="2:16" ht="20.25" customHeight="1">
      <c r="B11" s="126" t="s">
        <v>222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26" t="s">
        <v>113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26" t="s">
        <v>213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17"/>
      <c r="C110" s="117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</row>
    <row r="111" spans="2:16">
      <c r="B111" s="117"/>
      <c r="C111" s="117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</row>
    <row r="112" spans="2:16">
      <c r="B112" s="117"/>
      <c r="C112" s="117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</row>
    <row r="113" spans="2:16">
      <c r="B113" s="117"/>
      <c r="C113" s="117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</row>
    <row r="114" spans="2:16">
      <c r="B114" s="117"/>
      <c r="C114" s="117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</row>
    <row r="115" spans="2:16">
      <c r="B115" s="117"/>
      <c r="C115" s="117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</row>
    <row r="116" spans="2:16">
      <c r="B116" s="117"/>
      <c r="C116" s="117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</row>
    <row r="117" spans="2:16">
      <c r="B117" s="117"/>
      <c r="C117" s="117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</row>
    <row r="118" spans="2:16">
      <c r="B118" s="117"/>
      <c r="C118" s="117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</row>
    <row r="119" spans="2:16">
      <c r="B119" s="117"/>
      <c r="C119" s="117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</row>
    <row r="120" spans="2:16">
      <c r="B120" s="117"/>
      <c r="C120" s="117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</row>
    <row r="121" spans="2:16">
      <c r="B121" s="117"/>
      <c r="C121" s="117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</row>
    <row r="122" spans="2:16">
      <c r="B122" s="117"/>
      <c r="C122" s="117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</row>
    <row r="123" spans="2:16">
      <c r="B123" s="117"/>
      <c r="C123" s="117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</row>
    <row r="124" spans="2:16">
      <c r="B124" s="117"/>
      <c r="C124" s="117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</row>
    <row r="125" spans="2:16">
      <c r="B125" s="117"/>
      <c r="C125" s="117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</row>
    <row r="126" spans="2:16">
      <c r="B126" s="117"/>
      <c r="C126" s="117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</row>
    <row r="127" spans="2:16">
      <c r="B127" s="117"/>
      <c r="C127" s="117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</row>
    <row r="128" spans="2:16">
      <c r="B128" s="117"/>
      <c r="C128" s="117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</row>
    <row r="129" spans="2:16">
      <c r="B129" s="117"/>
      <c r="C129" s="117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</row>
    <row r="130" spans="2:16">
      <c r="B130" s="117"/>
      <c r="C130" s="117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</row>
    <row r="131" spans="2:16">
      <c r="B131" s="117"/>
      <c r="C131" s="117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</row>
    <row r="132" spans="2:16">
      <c r="B132" s="117"/>
      <c r="C132" s="117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</row>
    <row r="133" spans="2:16">
      <c r="B133" s="117"/>
      <c r="C133" s="117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</row>
    <row r="134" spans="2:16">
      <c r="B134" s="117"/>
      <c r="C134" s="117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</row>
    <row r="135" spans="2:16">
      <c r="B135" s="117"/>
      <c r="C135" s="117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</row>
    <row r="136" spans="2:16">
      <c r="B136" s="117"/>
      <c r="C136" s="117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</row>
    <row r="137" spans="2:16">
      <c r="B137" s="117"/>
      <c r="C137" s="117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</row>
    <row r="138" spans="2:16">
      <c r="B138" s="117"/>
      <c r="C138" s="117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</row>
    <row r="139" spans="2:16">
      <c r="B139" s="117"/>
      <c r="C139" s="117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</row>
    <row r="140" spans="2:16">
      <c r="B140" s="117"/>
      <c r="C140" s="117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</row>
    <row r="141" spans="2:16">
      <c r="B141" s="117"/>
      <c r="C141" s="117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</row>
    <row r="142" spans="2:16">
      <c r="B142" s="117"/>
      <c r="C142" s="117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</row>
    <row r="143" spans="2:16">
      <c r="B143" s="117"/>
      <c r="C143" s="117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</row>
    <row r="144" spans="2:16">
      <c r="B144" s="117"/>
      <c r="C144" s="117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</row>
    <row r="145" spans="2:16">
      <c r="B145" s="117"/>
      <c r="C145" s="117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</row>
    <row r="146" spans="2:16">
      <c r="B146" s="117"/>
      <c r="C146" s="117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</row>
    <row r="147" spans="2:16">
      <c r="B147" s="117"/>
      <c r="C147" s="117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</row>
    <row r="148" spans="2:16">
      <c r="B148" s="117"/>
      <c r="C148" s="117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</row>
    <row r="149" spans="2:16">
      <c r="B149" s="117"/>
      <c r="C149" s="117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</row>
    <row r="150" spans="2:16">
      <c r="B150" s="117"/>
      <c r="C150" s="117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</row>
    <row r="151" spans="2:16">
      <c r="B151" s="117"/>
      <c r="C151" s="117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</row>
    <row r="152" spans="2:16">
      <c r="B152" s="117"/>
      <c r="C152" s="117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</row>
    <row r="153" spans="2:16">
      <c r="B153" s="117"/>
      <c r="C153" s="117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</row>
    <row r="154" spans="2:16">
      <c r="B154" s="117"/>
      <c r="C154" s="117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</row>
    <row r="155" spans="2:16">
      <c r="B155" s="117"/>
      <c r="C155" s="117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</row>
    <row r="156" spans="2:16">
      <c r="B156" s="117"/>
      <c r="C156" s="117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</row>
    <row r="157" spans="2:16">
      <c r="B157" s="117"/>
      <c r="C157" s="117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</row>
    <row r="158" spans="2:16">
      <c r="B158" s="117"/>
      <c r="C158" s="117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</row>
    <row r="159" spans="2:16">
      <c r="B159" s="117"/>
      <c r="C159" s="117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</row>
    <row r="160" spans="2:16">
      <c r="B160" s="117"/>
      <c r="C160" s="117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</row>
    <row r="161" spans="2:16">
      <c r="B161" s="117"/>
      <c r="C161" s="117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</row>
    <row r="162" spans="2:16">
      <c r="B162" s="117"/>
      <c r="C162" s="117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</row>
    <row r="163" spans="2:16">
      <c r="B163" s="117"/>
      <c r="C163" s="117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</row>
    <row r="164" spans="2:16">
      <c r="B164" s="117"/>
      <c r="C164" s="117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</row>
    <row r="165" spans="2:16">
      <c r="B165" s="117"/>
      <c r="C165" s="117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</row>
    <row r="166" spans="2:16">
      <c r="B166" s="117"/>
      <c r="C166" s="117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</row>
    <row r="167" spans="2:16">
      <c r="B167" s="117"/>
      <c r="C167" s="117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</row>
    <row r="168" spans="2:16">
      <c r="B168" s="117"/>
      <c r="C168" s="117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</row>
    <row r="169" spans="2:16">
      <c r="B169" s="117"/>
      <c r="C169" s="117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</row>
    <row r="170" spans="2:16">
      <c r="B170" s="117"/>
      <c r="C170" s="117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</row>
    <row r="171" spans="2:16">
      <c r="B171" s="117"/>
      <c r="C171" s="117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</row>
    <row r="172" spans="2:16">
      <c r="B172" s="117"/>
      <c r="C172" s="117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</row>
    <row r="173" spans="2:16">
      <c r="B173" s="117"/>
      <c r="C173" s="117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</row>
    <row r="174" spans="2:16">
      <c r="B174" s="117"/>
      <c r="C174" s="117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</row>
    <row r="175" spans="2:16">
      <c r="B175" s="117"/>
      <c r="C175" s="117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</row>
    <row r="176" spans="2:16">
      <c r="B176" s="117"/>
      <c r="C176" s="117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</row>
    <row r="177" spans="2:16">
      <c r="B177" s="117"/>
      <c r="C177" s="117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</row>
    <row r="178" spans="2:16">
      <c r="B178" s="117"/>
      <c r="C178" s="117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</row>
    <row r="179" spans="2:16">
      <c r="B179" s="117"/>
      <c r="C179" s="117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</row>
    <row r="180" spans="2:16">
      <c r="B180" s="117"/>
      <c r="C180" s="117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</row>
    <row r="181" spans="2:16">
      <c r="B181" s="117"/>
      <c r="C181" s="117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</row>
    <row r="182" spans="2:16">
      <c r="B182" s="117"/>
      <c r="C182" s="117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</row>
    <row r="183" spans="2:16">
      <c r="B183" s="117"/>
      <c r="C183" s="117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</row>
    <row r="184" spans="2:16">
      <c r="B184" s="117"/>
      <c r="C184" s="117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</row>
    <row r="185" spans="2:16">
      <c r="B185" s="117"/>
      <c r="C185" s="117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</row>
    <row r="186" spans="2:16">
      <c r="B186" s="117"/>
      <c r="C186" s="117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</row>
    <row r="187" spans="2:16">
      <c r="B187" s="117"/>
      <c r="C187" s="117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</row>
    <row r="188" spans="2:16">
      <c r="B188" s="117"/>
      <c r="C188" s="117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</row>
    <row r="189" spans="2:16">
      <c r="B189" s="117"/>
      <c r="C189" s="117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</row>
    <row r="190" spans="2:16">
      <c r="B190" s="117"/>
      <c r="C190" s="117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</row>
    <row r="191" spans="2:16">
      <c r="B191" s="117"/>
      <c r="C191" s="117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</row>
    <row r="192" spans="2:16">
      <c r="B192" s="117"/>
      <c r="C192" s="117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</row>
    <row r="193" spans="2:16">
      <c r="B193" s="117"/>
      <c r="C193" s="117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</row>
    <row r="194" spans="2:16">
      <c r="B194" s="117"/>
      <c r="C194" s="117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</row>
    <row r="195" spans="2:16">
      <c r="B195" s="117"/>
      <c r="C195" s="117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</row>
    <row r="196" spans="2:16">
      <c r="B196" s="117"/>
      <c r="C196" s="117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</row>
    <row r="197" spans="2:16">
      <c r="B197" s="117"/>
      <c r="C197" s="117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</row>
    <row r="198" spans="2:16">
      <c r="B198" s="117"/>
      <c r="C198" s="117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</row>
    <row r="199" spans="2:16">
      <c r="B199" s="117"/>
      <c r="C199" s="117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</row>
    <row r="200" spans="2:16">
      <c r="B200" s="117"/>
      <c r="C200" s="117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</row>
    <row r="201" spans="2:16">
      <c r="B201" s="117"/>
      <c r="C201" s="117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</row>
    <row r="202" spans="2:16">
      <c r="B202" s="117"/>
      <c r="C202" s="117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</row>
    <row r="203" spans="2:16">
      <c r="B203" s="117"/>
      <c r="C203" s="117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</row>
    <row r="204" spans="2:16">
      <c r="B204" s="117"/>
      <c r="C204" s="117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</row>
    <row r="205" spans="2:16">
      <c r="B205" s="117"/>
      <c r="C205" s="117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</row>
    <row r="206" spans="2:16">
      <c r="B206" s="117"/>
      <c r="C206" s="117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</row>
    <row r="207" spans="2:16">
      <c r="B207" s="117"/>
      <c r="C207" s="117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</row>
    <row r="208" spans="2:16">
      <c r="B208" s="117"/>
      <c r="C208" s="117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</row>
    <row r="209" spans="2:16">
      <c r="B209" s="117"/>
      <c r="C209" s="117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</row>
    <row r="210" spans="2:16">
      <c r="B210" s="117"/>
      <c r="C210" s="117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</row>
    <row r="211" spans="2:16">
      <c r="B211" s="117"/>
      <c r="C211" s="117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</row>
    <row r="212" spans="2:16">
      <c r="B212" s="117"/>
      <c r="C212" s="117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</row>
    <row r="213" spans="2:16">
      <c r="B213" s="117"/>
      <c r="C213" s="117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</row>
    <row r="214" spans="2:16">
      <c r="B214" s="117"/>
      <c r="C214" s="117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</row>
    <row r="215" spans="2:16">
      <c r="B215" s="117"/>
      <c r="C215" s="117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</row>
    <row r="216" spans="2:16">
      <c r="B216" s="117"/>
      <c r="C216" s="117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</row>
    <row r="217" spans="2:16">
      <c r="B217" s="117"/>
      <c r="C217" s="117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</row>
    <row r="218" spans="2:16">
      <c r="B218" s="117"/>
      <c r="C218" s="117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</row>
    <row r="219" spans="2:16">
      <c r="B219" s="117"/>
      <c r="C219" s="117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</row>
    <row r="220" spans="2:16">
      <c r="B220" s="117"/>
      <c r="C220" s="117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</row>
    <row r="221" spans="2:16">
      <c r="B221" s="117"/>
      <c r="C221" s="117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</row>
    <row r="222" spans="2:16">
      <c r="B222" s="117"/>
      <c r="C222" s="117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</row>
    <row r="223" spans="2:16">
      <c r="B223" s="117"/>
      <c r="C223" s="117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</row>
    <row r="224" spans="2:16">
      <c r="B224" s="117"/>
      <c r="C224" s="117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</row>
    <row r="225" spans="2:16">
      <c r="B225" s="117"/>
      <c r="C225" s="117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</row>
    <row r="226" spans="2:16">
      <c r="B226" s="117"/>
      <c r="C226" s="117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</row>
    <row r="227" spans="2:16">
      <c r="B227" s="117"/>
      <c r="C227" s="117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</row>
    <row r="228" spans="2:16">
      <c r="B228" s="117"/>
      <c r="C228" s="117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</row>
    <row r="229" spans="2:16">
      <c r="B229" s="117"/>
      <c r="C229" s="117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</row>
    <row r="230" spans="2:16">
      <c r="B230" s="117"/>
      <c r="C230" s="117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</row>
    <row r="231" spans="2:16">
      <c r="B231" s="117"/>
      <c r="C231" s="117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</row>
    <row r="232" spans="2:16">
      <c r="B232" s="117"/>
      <c r="C232" s="117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</row>
    <row r="233" spans="2:16">
      <c r="B233" s="117"/>
      <c r="C233" s="117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</row>
    <row r="234" spans="2:16">
      <c r="B234" s="117"/>
      <c r="C234" s="117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</row>
    <row r="235" spans="2:16">
      <c r="B235" s="117"/>
      <c r="C235" s="117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</row>
    <row r="236" spans="2:16">
      <c r="B236" s="117"/>
      <c r="C236" s="117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</row>
    <row r="237" spans="2:16">
      <c r="B237" s="117"/>
      <c r="C237" s="117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</row>
    <row r="238" spans="2:16">
      <c r="B238" s="117"/>
      <c r="C238" s="117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</row>
    <row r="239" spans="2:16">
      <c r="B239" s="117"/>
      <c r="C239" s="117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</row>
    <row r="240" spans="2:16">
      <c r="B240" s="117"/>
      <c r="C240" s="117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</row>
    <row r="241" spans="2:16">
      <c r="B241" s="117"/>
      <c r="C241" s="117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</row>
    <row r="242" spans="2:16">
      <c r="B242" s="117"/>
      <c r="C242" s="117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</row>
    <row r="243" spans="2:16">
      <c r="B243" s="117"/>
      <c r="C243" s="117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</row>
    <row r="244" spans="2:16">
      <c r="B244" s="117"/>
      <c r="C244" s="117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</row>
    <row r="245" spans="2:16">
      <c r="B245" s="117"/>
      <c r="C245" s="117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</row>
    <row r="246" spans="2:16">
      <c r="B246" s="117"/>
      <c r="C246" s="117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</row>
    <row r="247" spans="2:16">
      <c r="B247" s="117"/>
      <c r="C247" s="117"/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</row>
    <row r="248" spans="2:16">
      <c r="B248" s="117"/>
      <c r="C248" s="117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</row>
    <row r="249" spans="2:16">
      <c r="B249" s="117"/>
      <c r="C249" s="117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</row>
    <row r="250" spans="2:16">
      <c r="B250" s="117"/>
      <c r="C250" s="117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</row>
    <row r="251" spans="2:16">
      <c r="B251" s="117"/>
      <c r="C251" s="117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</row>
    <row r="252" spans="2:16">
      <c r="B252" s="117"/>
      <c r="C252" s="117"/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</row>
    <row r="253" spans="2:16">
      <c r="B253" s="117"/>
      <c r="C253" s="117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</row>
    <row r="254" spans="2:16">
      <c r="B254" s="117"/>
      <c r="C254" s="117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</row>
    <row r="255" spans="2:16">
      <c r="B255" s="117"/>
      <c r="C255" s="117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</row>
    <row r="256" spans="2:16">
      <c r="B256" s="117"/>
      <c r="C256" s="117"/>
      <c r="D256" s="118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</row>
    <row r="257" spans="2:16">
      <c r="B257" s="117"/>
      <c r="C257" s="117"/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</row>
    <row r="258" spans="2:16">
      <c r="B258" s="117"/>
      <c r="C258" s="117"/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</row>
    <row r="259" spans="2:16">
      <c r="B259" s="117"/>
      <c r="C259" s="117"/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</row>
    <row r="260" spans="2:16">
      <c r="B260" s="117"/>
      <c r="C260" s="117"/>
      <c r="D260" s="118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</row>
    <row r="261" spans="2:16">
      <c r="B261" s="117"/>
      <c r="C261" s="117"/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</row>
    <row r="262" spans="2:16">
      <c r="B262" s="117"/>
      <c r="C262" s="117"/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</row>
    <row r="263" spans="2:16">
      <c r="B263" s="117"/>
      <c r="C263" s="117"/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</row>
    <row r="264" spans="2:16">
      <c r="B264" s="117"/>
      <c r="C264" s="117"/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</row>
    <row r="265" spans="2:16">
      <c r="B265" s="117"/>
      <c r="C265" s="117"/>
      <c r="D265" s="118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</row>
    <row r="266" spans="2:16">
      <c r="B266" s="117"/>
      <c r="C266" s="117"/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</row>
    <row r="267" spans="2:16">
      <c r="B267" s="117"/>
      <c r="C267" s="117"/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</row>
    <row r="268" spans="2:16">
      <c r="B268" s="117"/>
      <c r="C268" s="117"/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</row>
    <row r="269" spans="2:16">
      <c r="B269" s="117"/>
      <c r="C269" s="117"/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</row>
    <row r="270" spans="2:16">
      <c r="B270" s="117"/>
      <c r="C270" s="117"/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</row>
    <row r="271" spans="2:16">
      <c r="B271" s="117"/>
      <c r="C271" s="117"/>
      <c r="D271" s="118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</row>
    <row r="272" spans="2:16">
      <c r="B272" s="117"/>
      <c r="C272" s="117"/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</row>
    <row r="273" spans="2:16">
      <c r="B273" s="117"/>
      <c r="C273" s="117"/>
      <c r="D273" s="118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</row>
    <row r="274" spans="2:16">
      <c r="B274" s="117"/>
      <c r="C274" s="117"/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</row>
    <row r="275" spans="2:16">
      <c r="B275" s="117"/>
      <c r="C275" s="117"/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</row>
    <row r="276" spans="2:16">
      <c r="B276" s="117"/>
      <c r="C276" s="117"/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</row>
    <row r="277" spans="2:16">
      <c r="B277" s="117"/>
      <c r="C277" s="117"/>
      <c r="D277" s="118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</row>
    <row r="278" spans="2:16">
      <c r="B278" s="117"/>
      <c r="C278" s="117"/>
      <c r="D278" s="118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</row>
    <row r="279" spans="2:16">
      <c r="B279" s="117"/>
      <c r="C279" s="117"/>
      <c r="D279" s="118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</row>
    <row r="280" spans="2:16">
      <c r="B280" s="117"/>
      <c r="C280" s="117"/>
      <c r="D280" s="118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</row>
    <row r="281" spans="2:16">
      <c r="B281" s="117"/>
      <c r="C281" s="117"/>
      <c r="D281" s="118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</row>
    <row r="282" spans="2:16">
      <c r="B282" s="117"/>
      <c r="C282" s="117"/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</row>
    <row r="283" spans="2:16">
      <c r="B283" s="117"/>
      <c r="C283" s="117"/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</row>
    <row r="284" spans="2:16">
      <c r="B284" s="117"/>
      <c r="C284" s="117"/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</row>
    <row r="285" spans="2:16">
      <c r="B285" s="117"/>
      <c r="C285" s="117"/>
      <c r="D285" s="118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</row>
    <row r="286" spans="2:16">
      <c r="B286" s="117"/>
      <c r="C286" s="117"/>
      <c r="D286" s="118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</row>
    <row r="287" spans="2:16">
      <c r="B287" s="117"/>
      <c r="C287" s="117"/>
      <c r="D287" s="118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</row>
    <row r="288" spans="2:16">
      <c r="B288" s="117"/>
      <c r="C288" s="117"/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</row>
    <row r="289" spans="2:16">
      <c r="B289" s="117"/>
      <c r="C289" s="117"/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</row>
    <row r="290" spans="2:16">
      <c r="B290" s="117"/>
      <c r="C290" s="117"/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</row>
    <row r="291" spans="2:16">
      <c r="B291" s="117"/>
      <c r="C291" s="117"/>
      <c r="D291" s="118"/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  <c r="P291" s="118"/>
    </row>
    <row r="292" spans="2:16">
      <c r="B292" s="117"/>
      <c r="C292" s="117"/>
      <c r="D292" s="118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</row>
    <row r="293" spans="2:16">
      <c r="B293" s="117"/>
      <c r="C293" s="117"/>
      <c r="D293" s="118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</row>
    <row r="294" spans="2:16">
      <c r="B294" s="117"/>
      <c r="C294" s="117"/>
      <c r="D294" s="118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</row>
    <row r="295" spans="2:16">
      <c r="B295" s="117"/>
      <c r="C295" s="117"/>
      <c r="D295" s="118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</row>
    <row r="296" spans="2:16">
      <c r="B296" s="117"/>
      <c r="C296" s="117"/>
      <c r="D296" s="118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</row>
    <row r="297" spans="2:16">
      <c r="B297" s="117"/>
      <c r="C297" s="117"/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</row>
    <row r="298" spans="2:16">
      <c r="B298" s="117"/>
      <c r="C298" s="117"/>
      <c r="D298" s="118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</row>
    <row r="299" spans="2:16">
      <c r="B299" s="117"/>
      <c r="C299" s="117"/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</row>
    <row r="300" spans="2:16">
      <c r="B300" s="117"/>
      <c r="C300" s="117"/>
      <c r="D300" s="118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</row>
    <row r="301" spans="2:16">
      <c r="B301" s="117"/>
      <c r="C301" s="117"/>
      <c r="D301" s="118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</row>
    <row r="302" spans="2:16">
      <c r="B302" s="117"/>
      <c r="C302" s="117"/>
      <c r="D302" s="118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</row>
    <row r="303" spans="2:16">
      <c r="B303" s="117"/>
      <c r="C303" s="117"/>
      <c r="D303" s="118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</row>
    <row r="304" spans="2:16">
      <c r="B304" s="117"/>
      <c r="C304" s="117"/>
      <c r="D304" s="118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</row>
    <row r="305" spans="2:16">
      <c r="B305" s="117"/>
      <c r="C305" s="117"/>
      <c r="D305" s="118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</row>
    <row r="306" spans="2:16">
      <c r="B306" s="117"/>
      <c r="C306" s="117"/>
      <c r="D306" s="118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</row>
    <row r="307" spans="2:16">
      <c r="B307" s="117"/>
      <c r="C307" s="117"/>
      <c r="D307" s="118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</row>
    <row r="308" spans="2:16">
      <c r="B308" s="117"/>
      <c r="C308" s="117"/>
      <c r="D308" s="118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</row>
    <row r="309" spans="2:16">
      <c r="B309" s="117"/>
      <c r="C309" s="117"/>
      <c r="D309" s="118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</row>
    <row r="310" spans="2:16">
      <c r="B310" s="117"/>
      <c r="C310" s="117"/>
      <c r="D310" s="118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</row>
    <row r="311" spans="2:16">
      <c r="B311" s="117"/>
      <c r="C311" s="117"/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</row>
    <row r="312" spans="2:16">
      <c r="B312" s="117"/>
      <c r="C312" s="117"/>
      <c r="D312" s="118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</row>
    <row r="313" spans="2:16">
      <c r="B313" s="117"/>
      <c r="C313" s="117"/>
      <c r="D313" s="118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</row>
    <row r="314" spans="2:16">
      <c r="B314" s="117"/>
      <c r="C314" s="117"/>
      <c r="D314" s="118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</row>
    <row r="315" spans="2:16">
      <c r="B315" s="117"/>
      <c r="C315" s="117"/>
      <c r="D315" s="118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</row>
    <row r="316" spans="2:16">
      <c r="B316" s="117"/>
      <c r="C316" s="117"/>
      <c r="D316" s="118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</row>
    <row r="317" spans="2:16">
      <c r="B317" s="117"/>
      <c r="C317" s="117"/>
      <c r="D317" s="118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</row>
    <row r="318" spans="2:16">
      <c r="B318" s="117"/>
      <c r="C318" s="117"/>
      <c r="D318" s="118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</row>
    <row r="319" spans="2:16">
      <c r="B319" s="117"/>
      <c r="C319" s="117"/>
      <c r="D319" s="118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</row>
    <row r="320" spans="2:16">
      <c r="B320" s="117"/>
      <c r="C320" s="117"/>
      <c r="D320" s="118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</row>
    <row r="321" spans="2:16">
      <c r="B321" s="117"/>
      <c r="C321" s="117"/>
      <c r="D321" s="118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</row>
    <row r="322" spans="2:16">
      <c r="B322" s="117"/>
      <c r="C322" s="117"/>
      <c r="D322" s="118"/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</row>
    <row r="323" spans="2:16">
      <c r="B323" s="117"/>
      <c r="C323" s="117"/>
      <c r="D323" s="118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</row>
    <row r="324" spans="2:16">
      <c r="B324" s="117"/>
      <c r="C324" s="117"/>
      <c r="D324" s="118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</row>
    <row r="325" spans="2:16">
      <c r="B325" s="117"/>
      <c r="C325" s="117"/>
      <c r="D325" s="118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</row>
    <row r="326" spans="2:16">
      <c r="B326" s="117"/>
      <c r="C326" s="117"/>
      <c r="D326" s="118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</row>
    <row r="327" spans="2:16">
      <c r="B327" s="117"/>
      <c r="C327" s="117"/>
      <c r="D327" s="118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</row>
    <row r="328" spans="2:16">
      <c r="B328" s="117"/>
      <c r="C328" s="117"/>
      <c r="D328" s="118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</row>
    <row r="329" spans="2:16">
      <c r="B329" s="117"/>
      <c r="C329" s="117"/>
      <c r="D329" s="118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</row>
    <row r="330" spans="2:16">
      <c r="B330" s="117"/>
      <c r="C330" s="117"/>
      <c r="D330" s="118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</row>
    <row r="331" spans="2:16">
      <c r="B331" s="117"/>
      <c r="C331" s="117"/>
      <c r="D331" s="118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</row>
    <row r="332" spans="2:16">
      <c r="B332" s="117"/>
      <c r="C332" s="117"/>
      <c r="D332" s="118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</row>
    <row r="333" spans="2:16">
      <c r="B333" s="117"/>
      <c r="C333" s="117"/>
      <c r="D333" s="118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</row>
    <row r="334" spans="2:16">
      <c r="B334" s="117"/>
      <c r="C334" s="117"/>
      <c r="D334" s="118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</row>
    <row r="335" spans="2:16">
      <c r="B335" s="117"/>
      <c r="C335" s="117"/>
      <c r="D335" s="118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</row>
    <row r="336" spans="2:16">
      <c r="B336" s="117"/>
      <c r="C336" s="117"/>
      <c r="D336" s="118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</row>
    <row r="337" spans="2:16">
      <c r="B337" s="117"/>
      <c r="C337" s="117"/>
      <c r="D337" s="118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</row>
    <row r="338" spans="2:16">
      <c r="B338" s="117"/>
      <c r="C338" s="117"/>
      <c r="D338" s="118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</row>
    <row r="339" spans="2:16">
      <c r="B339" s="117"/>
      <c r="C339" s="117"/>
      <c r="D339" s="118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</row>
    <row r="340" spans="2:16">
      <c r="B340" s="117"/>
      <c r="C340" s="117"/>
      <c r="D340" s="118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</row>
    <row r="341" spans="2:16">
      <c r="B341" s="117"/>
      <c r="C341" s="117"/>
      <c r="D341" s="118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</row>
    <row r="342" spans="2:16">
      <c r="B342" s="117"/>
      <c r="C342" s="117"/>
      <c r="D342" s="118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</row>
    <row r="343" spans="2:16">
      <c r="B343" s="117"/>
      <c r="C343" s="117"/>
      <c r="D343" s="118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</row>
    <row r="344" spans="2:16">
      <c r="B344" s="117"/>
      <c r="C344" s="117"/>
      <c r="D344" s="118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</row>
    <row r="345" spans="2:16">
      <c r="B345" s="117"/>
      <c r="C345" s="117"/>
      <c r="D345" s="118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</row>
    <row r="346" spans="2:16">
      <c r="B346" s="117"/>
      <c r="C346" s="117"/>
      <c r="D346" s="118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</row>
    <row r="347" spans="2:16">
      <c r="B347" s="117"/>
      <c r="C347" s="117"/>
      <c r="D347" s="118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</row>
    <row r="348" spans="2:16">
      <c r="B348" s="117"/>
      <c r="C348" s="117"/>
      <c r="D348" s="118"/>
      <c r="E348" s="118"/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  <c r="P348" s="118"/>
    </row>
    <row r="349" spans="2:16">
      <c r="B349" s="117"/>
      <c r="C349" s="117"/>
      <c r="D349" s="118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</row>
    <row r="350" spans="2:16">
      <c r="B350" s="117"/>
      <c r="C350" s="117"/>
      <c r="D350" s="118"/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</row>
    <row r="351" spans="2:16">
      <c r="B351" s="117"/>
      <c r="C351" s="117"/>
      <c r="D351" s="118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</row>
    <row r="352" spans="2:16">
      <c r="B352" s="117"/>
      <c r="C352" s="117"/>
      <c r="D352" s="118"/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</row>
    <row r="353" spans="2:16">
      <c r="B353" s="117"/>
      <c r="C353" s="117"/>
      <c r="D353" s="118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</row>
    <row r="354" spans="2:16">
      <c r="B354" s="117"/>
      <c r="C354" s="117"/>
      <c r="D354" s="118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</row>
    <row r="355" spans="2:16">
      <c r="B355" s="117"/>
      <c r="C355" s="117"/>
      <c r="D355" s="118"/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</row>
    <row r="356" spans="2:16">
      <c r="B356" s="117"/>
      <c r="C356" s="117"/>
      <c r="D356" s="118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</row>
    <row r="357" spans="2:16">
      <c r="B357" s="117"/>
      <c r="C357" s="117"/>
      <c r="D357" s="118"/>
      <c r="E357" s="118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</row>
    <row r="358" spans="2:16">
      <c r="B358" s="117"/>
      <c r="C358" s="117"/>
      <c r="D358" s="118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</row>
    <row r="359" spans="2:16">
      <c r="B359" s="117"/>
      <c r="C359" s="117"/>
      <c r="D359" s="118"/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</row>
    <row r="360" spans="2:16">
      <c r="B360" s="117"/>
      <c r="C360" s="117"/>
      <c r="D360" s="118"/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</row>
    <row r="361" spans="2:16">
      <c r="B361" s="117"/>
      <c r="C361" s="117"/>
      <c r="D361" s="118"/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</row>
    <row r="362" spans="2:16">
      <c r="B362" s="117"/>
      <c r="C362" s="117"/>
      <c r="D362" s="118"/>
      <c r="E362" s="118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</row>
    <row r="363" spans="2:16">
      <c r="B363" s="117"/>
      <c r="C363" s="117"/>
      <c r="D363" s="118"/>
      <c r="E363" s="118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  <c r="P363" s="118"/>
    </row>
    <row r="364" spans="2:16">
      <c r="B364" s="117"/>
      <c r="C364" s="117"/>
      <c r="D364" s="118"/>
      <c r="E364" s="118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</row>
    <row r="365" spans="2:16">
      <c r="B365" s="117"/>
      <c r="C365" s="117"/>
      <c r="D365" s="118"/>
      <c r="E365" s="118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  <c r="P365" s="118"/>
    </row>
    <row r="366" spans="2:16">
      <c r="B366" s="117"/>
      <c r="C366" s="117"/>
      <c r="D366" s="118"/>
      <c r="E366" s="118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</row>
    <row r="367" spans="2:16">
      <c r="B367" s="117"/>
      <c r="C367" s="117"/>
      <c r="D367" s="118"/>
      <c r="E367" s="118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</row>
    <row r="368" spans="2:16">
      <c r="B368" s="117"/>
      <c r="C368" s="117"/>
      <c r="D368" s="118"/>
      <c r="E368" s="118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  <c r="P368" s="118"/>
    </row>
    <row r="369" spans="2:16">
      <c r="B369" s="117"/>
      <c r="C369" s="117"/>
      <c r="D369" s="118"/>
      <c r="E369" s="118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</row>
    <row r="370" spans="2:16">
      <c r="B370" s="117"/>
      <c r="C370" s="117"/>
      <c r="D370" s="118"/>
      <c r="E370" s="118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</row>
    <row r="371" spans="2:16">
      <c r="B371" s="117"/>
      <c r="C371" s="117"/>
      <c r="D371" s="118"/>
      <c r="E371" s="118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</row>
    <row r="372" spans="2:16">
      <c r="B372" s="117"/>
      <c r="C372" s="117"/>
      <c r="D372" s="118"/>
      <c r="E372" s="118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118"/>
    </row>
    <row r="373" spans="2:16">
      <c r="B373" s="117"/>
      <c r="C373" s="117"/>
      <c r="D373" s="118"/>
      <c r="E373" s="118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P373" s="118"/>
    </row>
    <row r="374" spans="2:16">
      <c r="B374" s="117"/>
      <c r="C374" s="117"/>
      <c r="D374" s="118"/>
      <c r="E374" s="118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</row>
    <row r="375" spans="2:16">
      <c r="B375" s="117"/>
      <c r="C375" s="117"/>
      <c r="D375" s="118"/>
      <c r="E375" s="118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  <c r="P375" s="118"/>
    </row>
    <row r="376" spans="2:16">
      <c r="B376" s="117"/>
      <c r="C376" s="117"/>
      <c r="D376" s="118"/>
      <c r="E376" s="118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</row>
    <row r="377" spans="2:16">
      <c r="B377" s="117"/>
      <c r="C377" s="117"/>
      <c r="D377" s="118"/>
      <c r="E377" s="118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</row>
    <row r="378" spans="2:16">
      <c r="B378" s="117"/>
      <c r="C378" s="117"/>
      <c r="D378" s="118"/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</row>
    <row r="379" spans="2:16">
      <c r="B379" s="117"/>
      <c r="C379" s="117"/>
      <c r="D379" s="118"/>
      <c r="E379" s="118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</row>
    <row r="380" spans="2:16">
      <c r="B380" s="117"/>
      <c r="C380" s="117"/>
      <c r="D380" s="118"/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</row>
    <row r="381" spans="2:16">
      <c r="B381" s="117"/>
      <c r="C381" s="117"/>
      <c r="D381" s="118"/>
      <c r="E381" s="118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</row>
    <row r="382" spans="2:16">
      <c r="B382" s="117"/>
      <c r="C382" s="117"/>
      <c r="D382" s="118"/>
      <c r="E382" s="118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</row>
    <row r="383" spans="2:16">
      <c r="B383" s="117"/>
      <c r="C383" s="117"/>
      <c r="D383" s="118"/>
      <c r="E383" s="118"/>
      <c r="F383" s="118"/>
      <c r="G383" s="118"/>
      <c r="H383" s="118"/>
      <c r="I383" s="118"/>
      <c r="J383" s="118"/>
      <c r="K383" s="118"/>
      <c r="L383" s="118"/>
      <c r="M383" s="118"/>
      <c r="N383" s="118"/>
      <c r="O383" s="118"/>
      <c r="P383" s="118"/>
    </row>
    <row r="384" spans="2:16">
      <c r="B384" s="117"/>
      <c r="C384" s="117"/>
      <c r="D384" s="118"/>
      <c r="E384" s="118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  <c r="P384" s="118"/>
    </row>
    <row r="385" spans="2:16">
      <c r="B385" s="117"/>
      <c r="C385" s="117"/>
      <c r="D385" s="118"/>
      <c r="E385" s="118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</row>
    <row r="386" spans="2:16">
      <c r="B386" s="117"/>
      <c r="C386" s="117"/>
      <c r="D386" s="118"/>
      <c r="E386" s="118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</row>
    <row r="387" spans="2:16">
      <c r="B387" s="117"/>
      <c r="C387" s="117"/>
      <c r="D387" s="118"/>
      <c r="E387" s="118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  <c r="P387" s="118"/>
    </row>
    <row r="388" spans="2:16">
      <c r="B388" s="117"/>
      <c r="C388" s="117"/>
      <c r="D388" s="118"/>
      <c r="E388" s="118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  <c r="P388" s="118"/>
    </row>
    <row r="389" spans="2:16">
      <c r="B389" s="117"/>
      <c r="C389" s="117"/>
      <c r="D389" s="118"/>
      <c r="E389" s="118"/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  <c r="P389" s="118"/>
    </row>
    <row r="390" spans="2:16">
      <c r="B390" s="117"/>
      <c r="C390" s="117"/>
      <c r="D390" s="118"/>
      <c r="E390" s="118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  <c r="P390" s="118"/>
    </row>
    <row r="391" spans="2:16">
      <c r="B391" s="117"/>
      <c r="C391" s="117"/>
      <c r="D391" s="118"/>
      <c r="E391" s="118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  <c r="P391" s="118"/>
    </row>
    <row r="392" spans="2:16">
      <c r="B392" s="117"/>
      <c r="C392" s="117"/>
      <c r="D392" s="118"/>
      <c r="E392" s="118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  <c r="P392" s="118"/>
    </row>
    <row r="393" spans="2:16">
      <c r="B393" s="117"/>
      <c r="C393" s="117"/>
      <c r="D393" s="118"/>
      <c r="E393" s="118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</row>
    <row r="394" spans="2:16">
      <c r="B394" s="117"/>
      <c r="C394" s="117"/>
      <c r="D394" s="118"/>
      <c r="E394" s="118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</row>
    <row r="395" spans="2:16">
      <c r="B395" s="117"/>
      <c r="C395" s="117"/>
      <c r="D395" s="118"/>
      <c r="E395" s="118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  <c r="P395" s="118"/>
    </row>
    <row r="396" spans="2:16">
      <c r="B396" s="117"/>
      <c r="C396" s="117"/>
      <c r="D396" s="118"/>
      <c r="E396" s="118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  <c r="P396" s="118"/>
    </row>
    <row r="397" spans="2:16">
      <c r="B397" s="127"/>
      <c r="C397" s="117"/>
      <c r="D397" s="118"/>
      <c r="E397" s="118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P397" s="118"/>
    </row>
    <row r="398" spans="2:16">
      <c r="B398" s="127"/>
      <c r="C398" s="117"/>
      <c r="D398" s="118"/>
      <c r="E398" s="118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</row>
    <row r="399" spans="2:16">
      <c r="B399" s="128"/>
      <c r="C399" s="117"/>
      <c r="D399" s="118"/>
      <c r="E399" s="118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  <c r="P399" s="118"/>
    </row>
    <row r="400" spans="2:16">
      <c r="B400" s="117"/>
      <c r="C400" s="117"/>
      <c r="D400" s="118"/>
      <c r="E400" s="118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</row>
    <row r="401" spans="2:16">
      <c r="B401" s="117"/>
      <c r="C401" s="117"/>
      <c r="D401" s="118"/>
      <c r="E401" s="118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</row>
    <row r="402" spans="2:16">
      <c r="B402" s="117"/>
      <c r="C402" s="117"/>
      <c r="D402" s="118"/>
      <c r="E402" s="118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</row>
    <row r="403" spans="2:16">
      <c r="B403" s="117"/>
      <c r="C403" s="117"/>
      <c r="D403" s="118"/>
      <c r="E403" s="118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  <c r="P403" s="118"/>
    </row>
    <row r="404" spans="2:16">
      <c r="B404" s="117"/>
      <c r="C404" s="117"/>
      <c r="D404" s="118"/>
      <c r="E404" s="118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  <c r="P404" s="118"/>
    </row>
    <row r="405" spans="2:16">
      <c r="B405" s="117"/>
      <c r="C405" s="117"/>
      <c r="D405" s="118"/>
      <c r="E405" s="118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</row>
    <row r="406" spans="2:16">
      <c r="B406" s="117"/>
      <c r="C406" s="117"/>
      <c r="D406" s="118"/>
      <c r="E406" s="118"/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</row>
    <row r="407" spans="2:16">
      <c r="B407" s="117"/>
      <c r="C407" s="117"/>
      <c r="D407" s="118"/>
      <c r="E407" s="118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</row>
    <row r="408" spans="2:16">
      <c r="B408" s="117"/>
      <c r="C408" s="117"/>
      <c r="D408" s="118"/>
      <c r="E408" s="118"/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</row>
    <row r="409" spans="2:16">
      <c r="B409" s="117"/>
      <c r="C409" s="117"/>
      <c r="D409" s="118"/>
      <c r="E409" s="118"/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</row>
    <row r="410" spans="2:16">
      <c r="B410" s="117"/>
      <c r="C410" s="117"/>
      <c r="D410" s="117"/>
      <c r="E410" s="118"/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</row>
    <row r="411" spans="2:16">
      <c r="B411" s="117"/>
      <c r="C411" s="117"/>
      <c r="D411" s="117"/>
      <c r="E411" s="118"/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7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38.7109375" style="2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46" t="s">
        <v>147</v>
      </c>
      <c r="C1" s="67" t="s" vm="1">
        <v>231</v>
      </c>
    </row>
    <row r="2" spans="2:18">
      <c r="B2" s="46" t="s">
        <v>146</v>
      </c>
      <c r="C2" s="67" t="s">
        <v>232</v>
      </c>
    </row>
    <row r="3" spans="2:18">
      <c r="B3" s="46" t="s">
        <v>148</v>
      </c>
      <c r="C3" s="67" t="s">
        <v>233</v>
      </c>
    </row>
    <row r="4" spans="2:18">
      <c r="B4" s="46" t="s">
        <v>149</v>
      </c>
      <c r="C4" s="67">
        <v>8802</v>
      </c>
    </row>
    <row r="6" spans="2:18" ht="21.75" customHeight="1">
      <c r="B6" s="148" t="s">
        <v>175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50"/>
    </row>
    <row r="7" spans="2:18" ht="27.75" customHeight="1">
      <c r="B7" s="151" t="s">
        <v>90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3"/>
    </row>
    <row r="8" spans="2:18" s="3" customFormat="1" ht="66" customHeight="1">
      <c r="B8" s="21" t="s">
        <v>116</v>
      </c>
      <c r="C8" s="29" t="s">
        <v>47</v>
      </c>
      <c r="D8" s="29" t="s">
        <v>120</v>
      </c>
      <c r="E8" s="29" t="s">
        <v>14</v>
      </c>
      <c r="F8" s="29" t="s">
        <v>68</v>
      </c>
      <c r="G8" s="29" t="s">
        <v>105</v>
      </c>
      <c r="H8" s="29" t="s">
        <v>17</v>
      </c>
      <c r="I8" s="29" t="s">
        <v>104</v>
      </c>
      <c r="J8" s="29" t="s">
        <v>16</v>
      </c>
      <c r="K8" s="29" t="s">
        <v>18</v>
      </c>
      <c r="L8" s="29" t="s">
        <v>207</v>
      </c>
      <c r="M8" s="29" t="s">
        <v>206</v>
      </c>
      <c r="N8" s="29" t="s">
        <v>221</v>
      </c>
      <c r="O8" s="29" t="s">
        <v>63</v>
      </c>
      <c r="P8" s="29" t="s">
        <v>209</v>
      </c>
      <c r="Q8" s="29" t="s">
        <v>150</v>
      </c>
      <c r="R8" s="59" t="s">
        <v>152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214</v>
      </c>
      <c r="M9" s="31"/>
      <c r="N9" s="15" t="s">
        <v>210</v>
      </c>
      <c r="O9" s="31" t="s">
        <v>215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9" t="s">
        <v>115</v>
      </c>
    </row>
    <row r="11" spans="2:18" s="4" customFormat="1" ht="18" customHeight="1">
      <c r="B11" s="68" t="s">
        <v>28</v>
      </c>
      <c r="C11" s="69"/>
      <c r="D11" s="69"/>
      <c r="E11" s="69"/>
      <c r="F11" s="69"/>
      <c r="G11" s="69"/>
      <c r="H11" s="77">
        <v>7.9522352180808697</v>
      </c>
      <c r="I11" s="69"/>
      <c r="J11" s="69"/>
      <c r="K11" s="78">
        <v>3.0670789243726945E-2</v>
      </c>
      <c r="L11" s="77"/>
      <c r="M11" s="79"/>
      <c r="N11" s="69"/>
      <c r="O11" s="77">
        <v>223263.19538518801</v>
      </c>
      <c r="P11" s="69"/>
      <c r="Q11" s="78">
        <f>IFERROR(O11/$O$11,0)</f>
        <v>1</v>
      </c>
      <c r="R11" s="78">
        <f>O11/'סכום נכסי הקרן'!$C$42</f>
        <v>4.7797068257946815E-2</v>
      </c>
    </row>
    <row r="12" spans="2:18" ht="22.5" customHeight="1">
      <c r="B12" s="70" t="s">
        <v>200</v>
      </c>
      <c r="C12" s="71"/>
      <c r="D12" s="71"/>
      <c r="E12" s="71"/>
      <c r="F12" s="71"/>
      <c r="G12" s="71"/>
      <c r="H12" s="80">
        <v>7.9235978976539991</v>
      </c>
      <c r="I12" s="71"/>
      <c r="J12" s="71"/>
      <c r="K12" s="81">
        <v>3.0612405500519933E-2</v>
      </c>
      <c r="L12" s="80"/>
      <c r="M12" s="82"/>
      <c r="N12" s="71"/>
      <c r="O12" s="80">
        <v>222693.675461754</v>
      </c>
      <c r="P12" s="71"/>
      <c r="Q12" s="81">
        <f t="shared" ref="Q12:Q62" si="0">IFERROR(O12/$O$11,0)</f>
        <v>0.99744910968217826</v>
      </c>
      <c r="R12" s="81">
        <f>O12/'סכום נכסי הקרן'!$C$42</f>
        <v>4.7675143179307357E-2</v>
      </c>
    </row>
    <row r="13" spans="2:18">
      <c r="B13" s="72" t="s">
        <v>26</v>
      </c>
      <c r="C13" s="73"/>
      <c r="D13" s="73"/>
      <c r="E13" s="73"/>
      <c r="F13" s="73"/>
      <c r="G13" s="73"/>
      <c r="H13" s="83">
        <v>5.2578587926000004</v>
      </c>
      <c r="I13" s="73"/>
      <c r="J13" s="73"/>
      <c r="K13" s="84">
        <v>1.0156160498058968E-2</v>
      </c>
      <c r="L13" s="83"/>
      <c r="M13" s="85"/>
      <c r="N13" s="73"/>
      <c r="O13" s="83">
        <v>70087.351580660994</v>
      </c>
      <c r="P13" s="73"/>
      <c r="Q13" s="84">
        <f t="shared" si="0"/>
        <v>0.3139225498396267</v>
      </c>
      <c r="R13" s="84">
        <f>O13/'סכום נכסי הקרן'!$C$42</f>
        <v>1.5004577542393349E-2</v>
      </c>
    </row>
    <row r="14" spans="2:18">
      <c r="B14" s="74" t="s">
        <v>25</v>
      </c>
      <c r="C14" s="71"/>
      <c r="D14" s="71"/>
      <c r="E14" s="71"/>
      <c r="F14" s="71"/>
      <c r="G14" s="71"/>
      <c r="H14" s="80">
        <v>5.2578587926000004</v>
      </c>
      <c r="I14" s="71"/>
      <c r="J14" s="71"/>
      <c r="K14" s="81">
        <v>1.0156160498058968E-2</v>
      </c>
      <c r="L14" s="80"/>
      <c r="M14" s="82"/>
      <c r="N14" s="71"/>
      <c r="O14" s="80">
        <v>70087.351580660994</v>
      </c>
      <c r="P14" s="71"/>
      <c r="Q14" s="81">
        <f t="shared" si="0"/>
        <v>0.3139225498396267</v>
      </c>
      <c r="R14" s="81">
        <f>O14/'סכום נכסי הקרן'!$C$42</f>
        <v>1.5004577542393349E-2</v>
      </c>
    </row>
    <row r="15" spans="2:18">
      <c r="B15" s="75" t="s">
        <v>234</v>
      </c>
      <c r="C15" s="73" t="s">
        <v>235</v>
      </c>
      <c r="D15" s="86" t="s">
        <v>121</v>
      </c>
      <c r="E15" s="73" t="s">
        <v>236</v>
      </c>
      <c r="F15" s="73"/>
      <c r="G15" s="73"/>
      <c r="H15" s="83">
        <v>1.2999999999999257</v>
      </c>
      <c r="I15" s="86" t="s">
        <v>134</v>
      </c>
      <c r="J15" s="87">
        <v>0.04</v>
      </c>
      <c r="K15" s="84">
        <v>1.089999999999953E-2</v>
      </c>
      <c r="L15" s="83">
        <v>5630039.9242410008</v>
      </c>
      <c r="M15" s="85">
        <v>143.41999999999999</v>
      </c>
      <c r="N15" s="73"/>
      <c r="O15" s="83">
        <v>8074.6033838820003</v>
      </c>
      <c r="P15" s="84">
        <v>3.9925258207443792E-4</v>
      </c>
      <c r="Q15" s="84">
        <f t="shared" si="0"/>
        <v>3.6166298569503028E-2</v>
      </c>
      <c r="R15" s="84">
        <f>O15/'סכום נכסי הקרן'!$C$42</f>
        <v>1.7286430413638205E-3</v>
      </c>
    </row>
    <row r="16" spans="2:18">
      <c r="B16" s="75" t="s">
        <v>237</v>
      </c>
      <c r="C16" s="73" t="s">
        <v>238</v>
      </c>
      <c r="D16" s="86" t="s">
        <v>121</v>
      </c>
      <c r="E16" s="73" t="s">
        <v>236</v>
      </c>
      <c r="F16" s="73"/>
      <c r="G16" s="73"/>
      <c r="H16" s="83">
        <v>4.0999999999996621</v>
      </c>
      <c r="I16" s="86" t="s">
        <v>134</v>
      </c>
      <c r="J16" s="87">
        <v>7.4999999999999997E-3</v>
      </c>
      <c r="K16" s="84">
        <v>9.7000000000003802E-3</v>
      </c>
      <c r="L16" s="83">
        <v>4309216.5910750004</v>
      </c>
      <c r="M16" s="85">
        <v>109.89</v>
      </c>
      <c r="N16" s="73"/>
      <c r="O16" s="83">
        <v>4735.3981663060003</v>
      </c>
      <c r="P16" s="84">
        <v>2.1520191356787813E-4</v>
      </c>
      <c r="Q16" s="84">
        <f t="shared" si="0"/>
        <v>2.1209936362937866E-2</v>
      </c>
      <c r="R16" s="84">
        <f>O16/'סכום נכסי הקרן'!$C$42</f>
        <v>1.0137727760860494E-3</v>
      </c>
    </row>
    <row r="17" spans="2:18">
      <c r="B17" s="75" t="s">
        <v>239</v>
      </c>
      <c r="C17" s="73" t="s">
        <v>240</v>
      </c>
      <c r="D17" s="86" t="s">
        <v>121</v>
      </c>
      <c r="E17" s="73" t="s">
        <v>236</v>
      </c>
      <c r="F17" s="73"/>
      <c r="G17" s="73"/>
      <c r="H17" s="83">
        <v>6.0700000000003103</v>
      </c>
      <c r="I17" s="86" t="s">
        <v>134</v>
      </c>
      <c r="J17" s="87">
        <v>5.0000000000000001E-3</v>
      </c>
      <c r="K17" s="84">
        <v>9.4000000000006353E-3</v>
      </c>
      <c r="L17" s="83">
        <v>9751709.3677190002</v>
      </c>
      <c r="M17" s="85">
        <v>106.67</v>
      </c>
      <c r="N17" s="73"/>
      <c r="O17" s="83">
        <v>10402.148611811001</v>
      </c>
      <c r="P17" s="84">
        <v>4.8233773034731729E-4</v>
      </c>
      <c r="Q17" s="84">
        <f t="shared" si="0"/>
        <v>4.6591416887429855E-2</v>
      </c>
      <c r="R17" s="84">
        <f>O17/'סכום נכסי הקרן'!$C$42</f>
        <v>2.2269331332029408E-3</v>
      </c>
    </row>
    <row r="18" spans="2:18">
      <c r="B18" s="75" t="s">
        <v>241</v>
      </c>
      <c r="C18" s="73" t="s">
        <v>242</v>
      </c>
      <c r="D18" s="86" t="s">
        <v>121</v>
      </c>
      <c r="E18" s="73" t="s">
        <v>236</v>
      </c>
      <c r="F18" s="73"/>
      <c r="G18" s="73"/>
      <c r="H18" s="83">
        <v>10.669999999998565</v>
      </c>
      <c r="I18" s="86" t="s">
        <v>134</v>
      </c>
      <c r="J18" s="87">
        <v>0.04</v>
      </c>
      <c r="K18" s="84">
        <v>1.0399999999994438E-2</v>
      </c>
      <c r="L18" s="83">
        <v>595808.78646099998</v>
      </c>
      <c r="M18" s="85">
        <v>181.01</v>
      </c>
      <c r="N18" s="73"/>
      <c r="O18" s="83">
        <v>1078.4734477649999</v>
      </c>
      <c r="P18" s="84">
        <v>3.7396275131159628E-5</v>
      </c>
      <c r="Q18" s="84">
        <f t="shared" si="0"/>
        <v>4.8305026088350488E-3</v>
      </c>
      <c r="R18" s="84">
        <f>O18/'סכום נכסי הקרן'!$C$42</f>
        <v>2.3088386291467901E-4</v>
      </c>
    </row>
    <row r="19" spans="2:18">
      <c r="B19" s="75" t="s">
        <v>243</v>
      </c>
      <c r="C19" s="73" t="s">
        <v>244</v>
      </c>
      <c r="D19" s="86" t="s">
        <v>121</v>
      </c>
      <c r="E19" s="73" t="s">
        <v>236</v>
      </c>
      <c r="F19" s="73"/>
      <c r="G19" s="73"/>
      <c r="H19" s="83">
        <v>19.809999999990843</v>
      </c>
      <c r="I19" s="86" t="s">
        <v>134</v>
      </c>
      <c r="J19" s="87">
        <v>0.01</v>
      </c>
      <c r="K19" s="84">
        <v>1.0899999999987767E-2</v>
      </c>
      <c r="L19" s="83">
        <v>495721.92800999997</v>
      </c>
      <c r="M19" s="85">
        <v>108.82</v>
      </c>
      <c r="N19" s="73"/>
      <c r="O19" s="83">
        <v>539.44455927399997</v>
      </c>
      <c r="P19" s="84">
        <v>2.7380230901186757E-5</v>
      </c>
      <c r="Q19" s="84">
        <f t="shared" si="0"/>
        <v>2.4161822029972989E-3</v>
      </c>
      <c r="R19" s="84">
        <f>O19/'סכום נכסי הקרן'!$C$42</f>
        <v>1.1548642568029822E-4</v>
      </c>
    </row>
    <row r="20" spans="2:18">
      <c r="B20" s="75" t="s">
        <v>245</v>
      </c>
      <c r="C20" s="73" t="s">
        <v>246</v>
      </c>
      <c r="D20" s="86" t="s">
        <v>121</v>
      </c>
      <c r="E20" s="73" t="s">
        <v>236</v>
      </c>
      <c r="F20" s="73"/>
      <c r="G20" s="73"/>
      <c r="H20" s="83">
        <v>3.3299999999999517</v>
      </c>
      <c r="I20" s="86" t="s">
        <v>134</v>
      </c>
      <c r="J20" s="87">
        <v>1E-3</v>
      </c>
      <c r="K20" s="84">
        <v>1.0099999999999838E-2</v>
      </c>
      <c r="L20" s="83">
        <v>17411126.415352002</v>
      </c>
      <c r="M20" s="85">
        <v>105.93</v>
      </c>
      <c r="N20" s="73"/>
      <c r="O20" s="83">
        <v>18443.604823229998</v>
      </c>
      <c r="P20" s="84">
        <v>1.0839121189877975E-3</v>
      </c>
      <c r="Q20" s="84">
        <f t="shared" si="0"/>
        <v>8.2609248655650142E-2</v>
      </c>
      <c r="R20" s="84">
        <f>O20/'סכום נכסי הקרן'!$C$42</f>
        <v>3.9484798967318116E-3</v>
      </c>
    </row>
    <row r="21" spans="2:18">
      <c r="B21" s="75" t="s">
        <v>247</v>
      </c>
      <c r="C21" s="73" t="s">
        <v>248</v>
      </c>
      <c r="D21" s="86" t="s">
        <v>121</v>
      </c>
      <c r="E21" s="73" t="s">
        <v>236</v>
      </c>
      <c r="F21" s="73"/>
      <c r="G21" s="73"/>
      <c r="H21" s="83">
        <v>15.020000000002687</v>
      </c>
      <c r="I21" s="86" t="s">
        <v>134</v>
      </c>
      <c r="J21" s="87">
        <v>2.75E-2</v>
      </c>
      <c r="K21" s="84">
        <v>1.0700000000004475E-2</v>
      </c>
      <c r="L21" s="83">
        <v>887491.23438699986</v>
      </c>
      <c r="M21" s="85">
        <v>151.12</v>
      </c>
      <c r="N21" s="73"/>
      <c r="O21" s="83">
        <v>1341.17684502</v>
      </c>
      <c r="P21" s="84">
        <v>4.8896330567527542E-5</v>
      </c>
      <c r="Q21" s="84">
        <f t="shared" si="0"/>
        <v>6.0071560057452173E-3</v>
      </c>
      <c r="R21" s="84">
        <f>O21/'סכום נכסי הקרן'!$C$42</f>
        <v>2.8712444564273927E-4</v>
      </c>
    </row>
    <row r="22" spans="2:18">
      <c r="B22" s="75" t="s">
        <v>249</v>
      </c>
      <c r="C22" s="73" t="s">
        <v>250</v>
      </c>
      <c r="D22" s="86" t="s">
        <v>121</v>
      </c>
      <c r="E22" s="73" t="s">
        <v>236</v>
      </c>
      <c r="F22" s="73"/>
      <c r="G22" s="73"/>
      <c r="H22" s="83">
        <v>0.5</v>
      </c>
      <c r="I22" s="86" t="s">
        <v>134</v>
      </c>
      <c r="J22" s="87">
        <v>1.7500000000000002E-2</v>
      </c>
      <c r="K22" s="84">
        <v>3.6999999999925877E-3</v>
      </c>
      <c r="L22" s="83">
        <v>550913.20188499999</v>
      </c>
      <c r="M22" s="85">
        <v>112.65</v>
      </c>
      <c r="N22" s="73"/>
      <c r="O22" s="83">
        <v>620.60367805800001</v>
      </c>
      <c r="P22" s="84">
        <v>3.5739033711110974E-5</v>
      </c>
      <c r="Q22" s="84">
        <f t="shared" si="0"/>
        <v>2.7796954038362422E-3</v>
      </c>
      <c r="R22" s="84">
        <f>O22/'סכום נכסי הקרן'!$C$42</f>
        <v>1.3286129095346191E-4</v>
      </c>
    </row>
    <row r="23" spans="2:18">
      <c r="B23" s="75" t="s">
        <v>251</v>
      </c>
      <c r="C23" s="73" t="s">
        <v>252</v>
      </c>
      <c r="D23" s="86" t="s">
        <v>121</v>
      </c>
      <c r="E23" s="73" t="s">
        <v>236</v>
      </c>
      <c r="F23" s="73"/>
      <c r="G23" s="73"/>
      <c r="H23" s="83">
        <v>2.5699999999999421</v>
      </c>
      <c r="I23" s="86" t="s">
        <v>134</v>
      </c>
      <c r="J23" s="87">
        <v>7.4999999999999997E-3</v>
      </c>
      <c r="K23" s="84">
        <v>1.0899999999999547E-2</v>
      </c>
      <c r="L23" s="83">
        <v>10750690.749996997</v>
      </c>
      <c r="M23" s="85">
        <v>108.91</v>
      </c>
      <c r="N23" s="73"/>
      <c r="O23" s="83">
        <v>11708.578043116999</v>
      </c>
      <c r="P23" s="84">
        <v>4.9062525040517626E-4</v>
      </c>
      <c r="Q23" s="84">
        <f t="shared" si="0"/>
        <v>5.2442938581599208E-2</v>
      </c>
      <c r="R23" s="84">
        <f>O23/'סכום נכסי הקרן'!$C$42</f>
        <v>2.5066187150320101E-3</v>
      </c>
    </row>
    <row r="24" spans="2:18">
      <c r="B24" s="75" t="s">
        <v>253</v>
      </c>
      <c r="C24" s="73" t="s">
        <v>254</v>
      </c>
      <c r="D24" s="86" t="s">
        <v>121</v>
      </c>
      <c r="E24" s="73" t="s">
        <v>236</v>
      </c>
      <c r="F24" s="73"/>
      <c r="G24" s="73"/>
      <c r="H24" s="83">
        <v>8.6399999999997235</v>
      </c>
      <c r="I24" s="86" t="s">
        <v>134</v>
      </c>
      <c r="J24" s="87">
        <v>1E-3</v>
      </c>
      <c r="K24" s="84">
        <v>9.8999999999996105E-3</v>
      </c>
      <c r="L24" s="83">
        <v>11472206.724028999</v>
      </c>
      <c r="M24" s="85">
        <v>101.05</v>
      </c>
      <c r="N24" s="73"/>
      <c r="O24" s="83">
        <v>11592.665034955</v>
      </c>
      <c r="P24" s="84">
        <v>7.05235921141205E-4</v>
      </c>
      <c r="Q24" s="84">
        <f t="shared" si="0"/>
        <v>5.1923762064565053E-2</v>
      </c>
      <c r="R24" s="84">
        <f>O24/'סכום נכסי הקרן'!$C$42</f>
        <v>2.4818035996094054E-3</v>
      </c>
    </row>
    <row r="25" spans="2:18">
      <c r="B25" s="75" t="s">
        <v>255</v>
      </c>
      <c r="C25" s="73" t="s">
        <v>256</v>
      </c>
      <c r="D25" s="86" t="s">
        <v>121</v>
      </c>
      <c r="E25" s="73" t="s">
        <v>236</v>
      </c>
      <c r="F25" s="73"/>
      <c r="G25" s="73"/>
      <c r="H25" s="83">
        <v>26.530000000002719</v>
      </c>
      <c r="I25" s="86" t="s">
        <v>134</v>
      </c>
      <c r="J25" s="87">
        <v>5.0000000000000001E-3</v>
      </c>
      <c r="K25" s="84">
        <v>1.1399999999999872E-2</v>
      </c>
      <c r="L25" s="83">
        <v>1684213.0759159999</v>
      </c>
      <c r="M25" s="85">
        <v>92.07</v>
      </c>
      <c r="N25" s="73"/>
      <c r="O25" s="83">
        <v>1550.6549872430001</v>
      </c>
      <c r="P25" s="84">
        <v>1.4771093469161087E-4</v>
      </c>
      <c r="Q25" s="84">
        <f t="shared" si="0"/>
        <v>6.9454124965277432E-3</v>
      </c>
      <c r="R25" s="84">
        <f>O25/'סכום נכסי הקרן'!$C$42</f>
        <v>3.3197035517613336E-4</v>
      </c>
    </row>
    <row r="26" spans="2:18">
      <c r="B26" s="76"/>
      <c r="C26" s="73"/>
      <c r="D26" s="73"/>
      <c r="E26" s="73"/>
      <c r="F26" s="73"/>
      <c r="G26" s="73"/>
      <c r="H26" s="73"/>
      <c r="I26" s="73"/>
      <c r="J26" s="73"/>
      <c r="K26" s="84"/>
      <c r="L26" s="83"/>
      <c r="M26" s="85"/>
      <c r="N26" s="73"/>
      <c r="O26" s="73"/>
      <c r="P26" s="73"/>
      <c r="Q26" s="84"/>
      <c r="R26" s="73"/>
    </row>
    <row r="27" spans="2:18">
      <c r="B27" s="72" t="s">
        <v>48</v>
      </c>
      <c r="C27" s="73"/>
      <c r="D27" s="73"/>
      <c r="E27" s="73"/>
      <c r="F27" s="73"/>
      <c r="G27" s="73"/>
      <c r="H27" s="83">
        <v>9.1478891925797132</v>
      </c>
      <c r="I27" s="73"/>
      <c r="J27" s="73"/>
      <c r="K27" s="84">
        <v>4.0007324394082583E-2</v>
      </c>
      <c r="L27" s="83"/>
      <c r="M27" s="85"/>
      <c r="N27" s="73"/>
      <c r="O27" s="83">
        <v>152606.32388109301</v>
      </c>
      <c r="P27" s="73"/>
      <c r="Q27" s="84">
        <f t="shared" si="0"/>
        <v>0.68352655984255162</v>
      </c>
      <c r="R27" s="84">
        <f>O27/'סכום נכסי הקרן'!$C$42</f>
        <v>3.2670565636914006E-2</v>
      </c>
    </row>
    <row r="28" spans="2:18">
      <c r="B28" s="74" t="s">
        <v>22</v>
      </c>
      <c r="C28" s="71"/>
      <c r="D28" s="71"/>
      <c r="E28" s="71"/>
      <c r="F28" s="71"/>
      <c r="G28" s="71"/>
      <c r="H28" s="80">
        <v>0.7436522936284734</v>
      </c>
      <c r="I28" s="71"/>
      <c r="J28" s="71"/>
      <c r="K28" s="81">
        <v>4.5643696453035669E-2</v>
      </c>
      <c r="L28" s="80"/>
      <c r="M28" s="82"/>
      <c r="N28" s="71"/>
      <c r="O28" s="80">
        <v>26329.282407333001</v>
      </c>
      <c r="P28" s="71"/>
      <c r="Q28" s="81">
        <f t="shared" si="0"/>
        <v>0.11792934505800667</v>
      </c>
      <c r="R28" s="81">
        <f>O28/'סכום נכסי הקרן'!$C$42</f>
        <v>5.6366769553525082E-3</v>
      </c>
    </row>
    <row r="29" spans="2:18">
      <c r="B29" s="75" t="s">
        <v>257</v>
      </c>
      <c r="C29" s="73" t="s">
        <v>258</v>
      </c>
      <c r="D29" s="86" t="s">
        <v>121</v>
      </c>
      <c r="E29" s="73" t="s">
        <v>236</v>
      </c>
      <c r="F29" s="73"/>
      <c r="G29" s="73"/>
      <c r="H29" s="83">
        <v>0.60999999999991206</v>
      </c>
      <c r="I29" s="86" t="s">
        <v>134</v>
      </c>
      <c r="J29" s="87">
        <v>0</v>
      </c>
      <c r="K29" s="84">
        <v>4.5899999999994862E-2</v>
      </c>
      <c r="L29" s="83">
        <v>4443725.4960000003</v>
      </c>
      <c r="M29" s="85">
        <v>97.31</v>
      </c>
      <c r="N29" s="73"/>
      <c r="O29" s="83">
        <v>4324.1892801579997</v>
      </c>
      <c r="P29" s="84">
        <v>2.0198752254545457E-4</v>
      </c>
      <c r="Q29" s="84">
        <f t="shared" si="0"/>
        <v>1.9368124122283704E-2</v>
      </c>
      <c r="R29" s="84">
        <f>O29/'סכום נכסי הקרן'!$C$42</f>
        <v>9.2573955070118048E-4</v>
      </c>
    </row>
    <row r="30" spans="2:18">
      <c r="B30" s="75" t="s">
        <v>259</v>
      </c>
      <c r="C30" s="73" t="s">
        <v>260</v>
      </c>
      <c r="D30" s="86" t="s">
        <v>121</v>
      </c>
      <c r="E30" s="73" t="s">
        <v>236</v>
      </c>
      <c r="F30" s="73"/>
      <c r="G30" s="73"/>
      <c r="H30" s="83">
        <v>0.34000000001111397</v>
      </c>
      <c r="I30" s="86" t="s">
        <v>134</v>
      </c>
      <c r="J30" s="87">
        <v>0</v>
      </c>
      <c r="K30" s="84">
        <v>4.4200000000333424E-2</v>
      </c>
      <c r="L30" s="83">
        <v>9130.9428000000007</v>
      </c>
      <c r="M30" s="85">
        <v>98.54</v>
      </c>
      <c r="N30" s="73"/>
      <c r="O30" s="83">
        <v>8.9976310349999995</v>
      </c>
      <c r="P30" s="84">
        <v>7.6091190000000007E-7</v>
      </c>
      <c r="Q30" s="84">
        <f t="shared" si="0"/>
        <v>4.0300556567224203E-5</v>
      </c>
      <c r="R30" s="84">
        <f>O30/'סכום נכסי הקרן'!$C$42</f>
        <v>1.9262484530768621E-6</v>
      </c>
    </row>
    <row r="31" spans="2:18">
      <c r="B31" s="75" t="s">
        <v>261</v>
      </c>
      <c r="C31" s="73" t="s">
        <v>262</v>
      </c>
      <c r="D31" s="86" t="s">
        <v>121</v>
      </c>
      <c r="E31" s="73" t="s">
        <v>236</v>
      </c>
      <c r="F31" s="73"/>
      <c r="G31" s="73"/>
      <c r="H31" s="83">
        <v>0.52999999999986536</v>
      </c>
      <c r="I31" s="86" t="s">
        <v>134</v>
      </c>
      <c r="J31" s="87">
        <v>0</v>
      </c>
      <c r="K31" s="84">
        <v>4.5400000000002688E-2</v>
      </c>
      <c r="L31" s="83">
        <v>1902279.75</v>
      </c>
      <c r="M31" s="85">
        <v>97.67</v>
      </c>
      <c r="N31" s="73"/>
      <c r="O31" s="83">
        <v>1857.9566318250002</v>
      </c>
      <c r="P31" s="84">
        <v>1.2681865000000001E-4</v>
      </c>
      <c r="Q31" s="84">
        <f t="shared" si="0"/>
        <v>8.3218222717789826E-3</v>
      </c>
      <c r="R31" s="84">
        <f>O31/'סכום נכסי הקרן'!$C$42</f>
        <v>3.977587071547221E-4</v>
      </c>
    </row>
    <row r="32" spans="2:18">
      <c r="B32" s="75" t="s">
        <v>263</v>
      </c>
      <c r="C32" s="73" t="s">
        <v>264</v>
      </c>
      <c r="D32" s="86" t="s">
        <v>121</v>
      </c>
      <c r="E32" s="73" t="s">
        <v>236</v>
      </c>
      <c r="F32" s="73"/>
      <c r="G32" s="73"/>
      <c r="H32" s="83">
        <v>0.44000000000039446</v>
      </c>
      <c r="I32" s="86" t="s">
        <v>134</v>
      </c>
      <c r="J32" s="87">
        <v>0</v>
      </c>
      <c r="K32" s="84">
        <v>4.4999999999999998E-2</v>
      </c>
      <c r="L32" s="83">
        <v>1137013.63818</v>
      </c>
      <c r="M32" s="85">
        <v>98.1</v>
      </c>
      <c r="N32" s="73"/>
      <c r="O32" s="83">
        <v>1115.4103790239999</v>
      </c>
      <c r="P32" s="84">
        <v>8.7462587552307694E-5</v>
      </c>
      <c r="Q32" s="84">
        <f t="shared" si="0"/>
        <v>4.9959438101726634E-3</v>
      </c>
      <c r="R32" s="84">
        <f>O32/'סכום נכסי הקרן'!$C$42</f>
        <v>2.3879146730768967E-4</v>
      </c>
    </row>
    <row r="33" spans="2:18">
      <c r="B33" s="75" t="s">
        <v>265</v>
      </c>
      <c r="C33" s="73" t="s">
        <v>266</v>
      </c>
      <c r="D33" s="86" t="s">
        <v>121</v>
      </c>
      <c r="E33" s="73" t="s">
        <v>236</v>
      </c>
      <c r="F33" s="73"/>
      <c r="G33" s="73"/>
      <c r="H33" s="83">
        <v>0.75999999999994183</v>
      </c>
      <c r="I33" s="86" t="s">
        <v>134</v>
      </c>
      <c r="J33" s="87">
        <v>0</v>
      </c>
      <c r="K33" s="84">
        <v>4.5599999999998933E-2</v>
      </c>
      <c r="L33" s="83">
        <v>4261106.6399999997</v>
      </c>
      <c r="M33" s="85">
        <v>96.66</v>
      </c>
      <c r="N33" s="73"/>
      <c r="O33" s="83">
        <v>4118.7856782240005</v>
      </c>
      <c r="P33" s="84">
        <v>1.2532666588235293E-4</v>
      </c>
      <c r="Q33" s="84">
        <f t="shared" si="0"/>
        <v>1.8448117573153993E-2</v>
      </c>
      <c r="R33" s="84">
        <f>O33/'סכום נכסי הקרן'!$C$42</f>
        <v>8.8176593487466961E-4</v>
      </c>
    </row>
    <row r="34" spans="2:18">
      <c r="B34" s="75" t="s">
        <v>267</v>
      </c>
      <c r="C34" s="73" t="s">
        <v>268</v>
      </c>
      <c r="D34" s="86" t="s">
        <v>121</v>
      </c>
      <c r="E34" s="73" t="s">
        <v>236</v>
      </c>
      <c r="F34" s="73"/>
      <c r="G34" s="73"/>
      <c r="H34" s="83">
        <v>0.67999999999993621</v>
      </c>
      <c r="I34" s="86" t="s">
        <v>134</v>
      </c>
      <c r="J34" s="87">
        <v>0</v>
      </c>
      <c r="K34" s="84">
        <v>4.5899999999999677E-2</v>
      </c>
      <c r="L34" s="83">
        <v>5174200.92</v>
      </c>
      <c r="M34" s="85">
        <v>96.97</v>
      </c>
      <c r="N34" s="73"/>
      <c r="O34" s="83">
        <v>5017.4226321240003</v>
      </c>
      <c r="P34" s="84">
        <v>1.5218238E-4</v>
      </c>
      <c r="Q34" s="84">
        <f t="shared" si="0"/>
        <v>2.2473129184895971E-2</v>
      </c>
      <c r="R34" s="84">
        <f>O34/'סכום נכסי הקרן'!$C$42</f>
        <v>1.0741496896201294E-3</v>
      </c>
    </row>
    <row r="35" spans="2:18">
      <c r="B35" s="75" t="s">
        <v>269</v>
      </c>
      <c r="C35" s="73" t="s">
        <v>270</v>
      </c>
      <c r="D35" s="86" t="s">
        <v>121</v>
      </c>
      <c r="E35" s="73" t="s">
        <v>236</v>
      </c>
      <c r="F35" s="73"/>
      <c r="G35" s="73"/>
      <c r="H35" s="83">
        <v>0.85999999999996413</v>
      </c>
      <c r="I35" s="86" t="s">
        <v>134</v>
      </c>
      <c r="J35" s="87">
        <v>0</v>
      </c>
      <c r="K35" s="84">
        <v>4.5599999999996317E-2</v>
      </c>
      <c r="L35" s="83">
        <v>4052975.9298169999</v>
      </c>
      <c r="M35" s="85">
        <v>96.25</v>
      </c>
      <c r="N35" s="73"/>
      <c r="O35" s="83">
        <v>3900.9893324489999</v>
      </c>
      <c r="P35" s="84">
        <v>1.2665549780678124E-4</v>
      </c>
      <c r="Q35" s="84">
        <f t="shared" si="0"/>
        <v>1.7472603694123262E-2</v>
      </c>
      <c r="R35" s="84">
        <f>O35/'סכום נכסי הקרן'!$C$42</f>
        <v>8.3513923141206327E-4</v>
      </c>
    </row>
    <row r="36" spans="2:18">
      <c r="B36" s="75" t="s">
        <v>271</v>
      </c>
      <c r="C36" s="73" t="s">
        <v>272</v>
      </c>
      <c r="D36" s="86" t="s">
        <v>121</v>
      </c>
      <c r="E36" s="73" t="s">
        <v>236</v>
      </c>
      <c r="F36" s="73"/>
      <c r="G36" s="73"/>
      <c r="H36" s="83">
        <v>0.92999999999992988</v>
      </c>
      <c r="I36" s="86" t="s">
        <v>134</v>
      </c>
      <c r="J36" s="87">
        <v>0</v>
      </c>
      <c r="K36" s="84">
        <v>4.5500000000000505E-2</v>
      </c>
      <c r="L36" s="83">
        <v>6239477.5800000001</v>
      </c>
      <c r="M36" s="85">
        <v>95.93</v>
      </c>
      <c r="N36" s="73"/>
      <c r="O36" s="83">
        <v>5985.5308424939994</v>
      </c>
      <c r="P36" s="84">
        <v>2.0127347032258065E-4</v>
      </c>
      <c r="Q36" s="84">
        <f t="shared" si="0"/>
        <v>2.6809303845030871E-2</v>
      </c>
      <c r="R36" s="84">
        <f>O36/'סכום נכסי הקרן'!$C$42</f>
        <v>1.2814061258289765E-3</v>
      </c>
    </row>
    <row r="37" spans="2:18">
      <c r="B37" s="76"/>
      <c r="C37" s="73"/>
      <c r="D37" s="73"/>
      <c r="E37" s="73"/>
      <c r="F37" s="73"/>
      <c r="G37" s="73"/>
      <c r="H37" s="73"/>
      <c r="I37" s="73"/>
      <c r="J37" s="73"/>
      <c r="K37" s="84"/>
      <c r="L37" s="83"/>
      <c r="M37" s="85"/>
      <c r="N37" s="73"/>
      <c r="O37" s="73"/>
      <c r="P37" s="73"/>
      <c r="Q37" s="84"/>
      <c r="R37" s="73"/>
    </row>
    <row r="38" spans="2:18">
      <c r="B38" s="74" t="s">
        <v>23</v>
      </c>
      <c r="C38" s="71"/>
      <c r="D38" s="71"/>
      <c r="E38" s="71"/>
      <c r="F38" s="71"/>
      <c r="G38" s="71"/>
      <c r="H38" s="80">
        <v>10.923586726280321</v>
      </c>
      <c r="I38" s="71"/>
      <c r="J38" s="71"/>
      <c r="K38" s="81">
        <v>3.8801945491438325E-2</v>
      </c>
      <c r="L38" s="80"/>
      <c r="M38" s="82"/>
      <c r="N38" s="71"/>
      <c r="O38" s="80">
        <v>125900.51777203799</v>
      </c>
      <c r="P38" s="71"/>
      <c r="Q38" s="81">
        <f t="shared" si="0"/>
        <v>0.56391075812932945</v>
      </c>
      <c r="R38" s="81">
        <f>O38/'סכום נכסי הקרן'!$C$42</f>
        <v>2.6953280997698101E-2</v>
      </c>
    </row>
    <row r="39" spans="2:18">
      <c r="B39" s="75" t="s">
        <v>273</v>
      </c>
      <c r="C39" s="73" t="s">
        <v>274</v>
      </c>
      <c r="D39" s="86" t="s">
        <v>121</v>
      </c>
      <c r="E39" s="73" t="s">
        <v>236</v>
      </c>
      <c r="F39" s="73"/>
      <c r="G39" s="73"/>
      <c r="H39" s="83">
        <v>12.720000000000447</v>
      </c>
      <c r="I39" s="86" t="s">
        <v>134</v>
      </c>
      <c r="J39" s="87">
        <v>5.5E-2</v>
      </c>
      <c r="K39" s="84">
        <v>3.9700000000002039E-2</v>
      </c>
      <c r="L39" s="83">
        <v>1700529.5924130001</v>
      </c>
      <c r="M39" s="85">
        <v>120.91</v>
      </c>
      <c r="N39" s="73"/>
      <c r="O39" s="83">
        <v>2056.110323114</v>
      </c>
      <c r="P39" s="84">
        <v>8.9657074297100114E-5</v>
      </c>
      <c r="Q39" s="84">
        <f t="shared" si="0"/>
        <v>9.2093563364381049E-3</v>
      </c>
      <c r="R39" s="84">
        <f>O39/'סכום נכסי הקרן'!$C$42</f>
        <v>4.4018023342448718E-4</v>
      </c>
    </row>
    <row r="40" spans="2:18">
      <c r="B40" s="75" t="s">
        <v>275</v>
      </c>
      <c r="C40" s="73" t="s">
        <v>276</v>
      </c>
      <c r="D40" s="86" t="s">
        <v>121</v>
      </c>
      <c r="E40" s="73" t="s">
        <v>236</v>
      </c>
      <c r="F40" s="73"/>
      <c r="G40" s="73"/>
      <c r="H40" s="83">
        <v>2.9000000000012101</v>
      </c>
      <c r="I40" s="86" t="s">
        <v>134</v>
      </c>
      <c r="J40" s="87">
        <v>5.0000000000000001E-3</v>
      </c>
      <c r="K40" s="84">
        <v>3.9500000000018146E-2</v>
      </c>
      <c r="L40" s="83">
        <v>455546.38866899995</v>
      </c>
      <c r="M40" s="85">
        <v>90.72</v>
      </c>
      <c r="N40" s="73"/>
      <c r="O40" s="83">
        <v>413.27166389500002</v>
      </c>
      <c r="P40" s="84">
        <v>2.8271701218904449E-5</v>
      </c>
      <c r="Q40" s="84">
        <f t="shared" si="0"/>
        <v>1.8510514605060507E-3</v>
      </c>
      <c r="R40" s="84">
        <f>O40/'סכום נכסי הקרן'!$C$42</f>
        <v>8.8474833006779854E-5</v>
      </c>
    </row>
    <row r="41" spans="2:18">
      <c r="B41" s="75" t="s">
        <v>277</v>
      </c>
      <c r="C41" s="73" t="s">
        <v>278</v>
      </c>
      <c r="D41" s="86" t="s">
        <v>121</v>
      </c>
      <c r="E41" s="73" t="s">
        <v>236</v>
      </c>
      <c r="F41" s="73"/>
      <c r="G41" s="73"/>
      <c r="H41" s="83">
        <v>1</v>
      </c>
      <c r="I41" s="86" t="s">
        <v>134</v>
      </c>
      <c r="J41" s="87">
        <v>3.7499999999999999E-2</v>
      </c>
      <c r="K41" s="84">
        <v>4.2700000000042412E-2</v>
      </c>
      <c r="L41" s="83">
        <v>488168.501162</v>
      </c>
      <c r="M41" s="85">
        <v>99.5</v>
      </c>
      <c r="N41" s="73"/>
      <c r="O41" s="83">
        <v>485.72765862200004</v>
      </c>
      <c r="P41" s="84">
        <v>2.2605861888442921E-5</v>
      </c>
      <c r="Q41" s="84">
        <f t="shared" si="0"/>
        <v>2.1755832070036955E-3</v>
      </c>
      <c r="R41" s="84">
        <f>O41/'סכום נכסי הקרן'!$C$42</f>
        <v>1.0398649904599849E-4</v>
      </c>
    </row>
    <row r="42" spans="2:18">
      <c r="B42" s="75" t="s">
        <v>279</v>
      </c>
      <c r="C42" s="73" t="s">
        <v>280</v>
      </c>
      <c r="D42" s="86" t="s">
        <v>121</v>
      </c>
      <c r="E42" s="73" t="s">
        <v>236</v>
      </c>
      <c r="F42" s="73"/>
      <c r="G42" s="73"/>
      <c r="H42" s="83">
        <v>3.8799999999997827</v>
      </c>
      <c r="I42" s="86" t="s">
        <v>134</v>
      </c>
      <c r="J42" s="87">
        <v>0.02</v>
      </c>
      <c r="K42" s="84">
        <v>3.8100000000001077E-2</v>
      </c>
      <c r="L42" s="83">
        <v>1182263.8236679998</v>
      </c>
      <c r="M42" s="85">
        <v>93.4</v>
      </c>
      <c r="N42" s="73"/>
      <c r="O42" s="83">
        <v>1104.234411248</v>
      </c>
      <c r="P42" s="84">
        <v>5.7939839500135961E-5</v>
      </c>
      <c r="Q42" s="84">
        <f t="shared" si="0"/>
        <v>4.9458864428725199E-3</v>
      </c>
      <c r="R42" s="84">
        <f>O42/'סכום נכסי הקרן'!$C$42</f>
        <v>2.3639887190603164E-4</v>
      </c>
    </row>
    <row r="43" spans="2:18">
      <c r="B43" s="75" t="s">
        <v>281</v>
      </c>
      <c r="C43" s="73" t="s">
        <v>282</v>
      </c>
      <c r="D43" s="86" t="s">
        <v>121</v>
      </c>
      <c r="E43" s="73" t="s">
        <v>236</v>
      </c>
      <c r="F43" s="73"/>
      <c r="G43" s="73"/>
      <c r="H43" s="83">
        <v>6.780000000000002</v>
      </c>
      <c r="I43" s="86" t="s">
        <v>134</v>
      </c>
      <c r="J43" s="87">
        <v>0.01</v>
      </c>
      <c r="K43" s="84">
        <v>3.7400000000000454E-2</v>
      </c>
      <c r="L43" s="83">
        <v>17758257.953618001</v>
      </c>
      <c r="M43" s="85">
        <v>83.41</v>
      </c>
      <c r="N43" s="73"/>
      <c r="O43" s="83">
        <v>14812.162910690999</v>
      </c>
      <c r="P43" s="84">
        <v>7.0496844405604198E-4</v>
      </c>
      <c r="Q43" s="84">
        <f t="shared" si="0"/>
        <v>6.6343952863059691E-2</v>
      </c>
      <c r="R43" s="84">
        <f>O43/'סכום נכסי הקרן'!$C$42</f>
        <v>3.1710464434976699E-3</v>
      </c>
    </row>
    <row r="44" spans="2:18">
      <c r="B44" s="75" t="s">
        <v>283</v>
      </c>
      <c r="C44" s="73" t="s">
        <v>284</v>
      </c>
      <c r="D44" s="86" t="s">
        <v>121</v>
      </c>
      <c r="E44" s="73" t="s">
        <v>236</v>
      </c>
      <c r="F44" s="73"/>
      <c r="G44" s="73"/>
      <c r="H44" s="83">
        <v>16.049999999999457</v>
      </c>
      <c r="I44" s="86" t="s">
        <v>134</v>
      </c>
      <c r="J44" s="87">
        <v>3.7499999999999999E-2</v>
      </c>
      <c r="K44" s="84">
        <v>4.029999999999849E-2</v>
      </c>
      <c r="L44" s="83">
        <v>21251039.305811003</v>
      </c>
      <c r="M44" s="85">
        <v>95.77</v>
      </c>
      <c r="N44" s="73"/>
      <c r="O44" s="83">
        <v>20352.120343201997</v>
      </c>
      <c r="P44" s="84">
        <v>8.4260325906748115E-4</v>
      </c>
      <c r="Q44" s="84">
        <f t="shared" si="0"/>
        <v>9.1157525126742064E-2</v>
      </c>
      <c r="R44" s="84">
        <f>O44/'סכום נכסי הקרן'!$C$42</f>
        <v>4.3570624507083926E-3</v>
      </c>
    </row>
    <row r="45" spans="2:18">
      <c r="B45" s="75" t="s">
        <v>285</v>
      </c>
      <c r="C45" s="73" t="s">
        <v>286</v>
      </c>
      <c r="D45" s="86" t="s">
        <v>121</v>
      </c>
      <c r="E45" s="73" t="s">
        <v>236</v>
      </c>
      <c r="F45" s="73"/>
      <c r="G45" s="73"/>
      <c r="H45" s="83">
        <v>2.0700000000019081</v>
      </c>
      <c r="I45" s="86" t="s">
        <v>134</v>
      </c>
      <c r="J45" s="87">
        <v>5.0000000000000001E-3</v>
      </c>
      <c r="K45" s="84">
        <v>4.0700000000019082E-2</v>
      </c>
      <c r="L45" s="83">
        <v>549523.48248100001</v>
      </c>
      <c r="M45" s="85">
        <v>93.45</v>
      </c>
      <c r="N45" s="73"/>
      <c r="O45" s="83">
        <v>513.5297154860001</v>
      </c>
      <c r="P45" s="84">
        <v>2.3414095479112453E-5</v>
      </c>
      <c r="Q45" s="84">
        <f t="shared" si="0"/>
        <v>2.300109136214886E-3</v>
      </c>
      <c r="R45" s="84">
        <f>O45/'סכום נכסי הקרן'!$C$42</f>
        <v>1.0993847338439E-4</v>
      </c>
    </row>
    <row r="46" spans="2:18">
      <c r="B46" s="75" t="s">
        <v>287</v>
      </c>
      <c r="C46" s="73" t="s">
        <v>288</v>
      </c>
      <c r="D46" s="86" t="s">
        <v>121</v>
      </c>
      <c r="E46" s="73" t="s">
        <v>236</v>
      </c>
      <c r="F46" s="73"/>
      <c r="G46" s="73"/>
      <c r="H46" s="83">
        <v>8.4500000000000774</v>
      </c>
      <c r="I46" s="86" t="s">
        <v>134</v>
      </c>
      <c r="J46" s="87">
        <v>1.3000000000000001E-2</v>
      </c>
      <c r="K46" s="84">
        <v>3.7500000000000325E-2</v>
      </c>
      <c r="L46" s="83">
        <v>37309898.453476004</v>
      </c>
      <c r="M46" s="85">
        <v>82.62</v>
      </c>
      <c r="N46" s="73"/>
      <c r="O46" s="83">
        <v>30825.439584348002</v>
      </c>
      <c r="P46" s="84">
        <v>3.3281977125626475E-3</v>
      </c>
      <c r="Q46" s="84">
        <f t="shared" si="0"/>
        <v>0.13806771658519879</v>
      </c>
      <c r="R46" s="84">
        <f>O46/'סכום נכסי הקרן'!$C$42</f>
        <v>6.599232073841603E-3</v>
      </c>
    </row>
    <row r="47" spans="2:18">
      <c r="B47" s="75" t="s">
        <v>289</v>
      </c>
      <c r="C47" s="73" t="s">
        <v>290</v>
      </c>
      <c r="D47" s="86" t="s">
        <v>121</v>
      </c>
      <c r="E47" s="73" t="s">
        <v>236</v>
      </c>
      <c r="F47" s="73"/>
      <c r="G47" s="73"/>
      <c r="H47" s="83">
        <v>12.400000000000107</v>
      </c>
      <c r="I47" s="86" t="s">
        <v>134</v>
      </c>
      <c r="J47" s="87">
        <v>1.4999999999999999E-2</v>
      </c>
      <c r="K47" s="84">
        <v>3.9100000000000107E-2</v>
      </c>
      <c r="L47" s="83">
        <v>36658392.350605994</v>
      </c>
      <c r="M47" s="85">
        <v>75.400000000000006</v>
      </c>
      <c r="N47" s="73"/>
      <c r="O47" s="83">
        <v>27640.429540069999</v>
      </c>
      <c r="P47" s="84">
        <v>2.0607041919746497E-3</v>
      </c>
      <c r="Q47" s="84">
        <f t="shared" si="0"/>
        <v>0.12380199742453275</v>
      </c>
      <c r="R47" s="84">
        <f>O47/'סכום נכסי הקרן'!$C$42</f>
        <v>5.917372521370548E-3</v>
      </c>
    </row>
    <row r="48" spans="2:18">
      <c r="B48" s="75" t="s">
        <v>291</v>
      </c>
      <c r="C48" s="73" t="s">
        <v>292</v>
      </c>
      <c r="D48" s="86" t="s">
        <v>121</v>
      </c>
      <c r="E48" s="73" t="s">
        <v>236</v>
      </c>
      <c r="F48" s="73"/>
      <c r="G48" s="73"/>
      <c r="H48" s="83">
        <v>0.32999999999860391</v>
      </c>
      <c r="I48" s="86" t="s">
        <v>134</v>
      </c>
      <c r="J48" s="87">
        <v>1.5E-3</v>
      </c>
      <c r="K48" s="84">
        <v>4.3999999999985301E-2</v>
      </c>
      <c r="L48" s="83">
        <v>413585.32365099998</v>
      </c>
      <c r="M48" s="85">
        <v>98.72</v>
      </c>
      <c r="N48" s="73"/>
      <c r="O48" s="83">
        <v>408.29144802900004</v>
      </c>
      <c r="P48" s="84">
        <v>2.6473269408108712E-5</v>
      </c>
      <c r="Q48" s="84">
        <f t="shared" si="0"/>
        <v>1.8287449811178658E-3</v>
      </c>
      <c r="R48" s="84">
        <f>O48/'סכום נכסי הקרן'!$C$42</f>
        <v>8.7408648688868301E-5</v>
      </c>
    </row>
    <row r="49" spans="2:18">
      <c r="B49" s="75" t="s">
        <v>293</v>
      </c>
      <c r="C49" s="73" t="s">
        <v>294</v>
      </c>
      <c r="D49" s="86" t="s">
        <v>121</v>
      </c>
      <c r="E49" s="73" t="s">
        <v>236</v>
      </c>
      <c r="F49" s="73"/>
      <c r="G49" s="73"/>
      <c r="H49" s="83">
        <v>2.3700000000037305</v>
      </c>
      <c r="I49" s="86" t="s">
        <v>134</v>
      </c>
      <c r="J49" s="87">
        <v>1.7500000000000002E-2</v>
      </c>
      <c r="K49" s="84">
        <v>4.010000000008257E-2</v>
      </c>
      <c r="L49" s="83">
        <v>248813.22528499999</v>
      </c>
      <c r="M49" s="85">
        <v>95.89</v>
      </c>
      <c r="N49" s="73"/>
      <c r="O49" s="83">
        <v>238.58700900299999</v>
      </c>
      <c r="P49" s="84">
        <v>1.156617202828329E-5</v>
      </c>
      <c r="Q49" s="84">
        <f t="shared" si="0"/>
        <v>1.0686356458858987E-3</v>
      </c>
      <c r="R49" s="84">
        <f>O49/'סכום נכסי הקרן'!$C$42</f>
        <v>5.1077650909283388E-5</v>
      </c>
    </row>
    <row r="50" spans="2:18">
      <c r="B50" s="75" t="s">
        <v>295</v>
      </c>
      <c r="C50" s="73" t="s">
        <v>296</v>
      </c>
      <c r="D50" s="86" t="s">
        <v>121</v>
      </c>
      <c r="E50" s="73" t="s">
        <v>236</v>
      </c>
      <c r="F50" s="73"/>
      <c r="G50" s="73"/>
      <c r="H50" s="83">
        <v>5.1599999999998909</v>
      </c>
      <c r="I50" s="86" t="s">
        <v>134</v>
      </c>
      <c r="J50" s="87">
        <v>2.2499999999999999E-2</v>
      </c>
      <c r="K50" s="84">
        <v>3.7499999999999416E-2</v>
      </c>
      <c r="L50" s="83">
        <v>13618884.789252</v>
      </c>
      <c r="M50" s="85">
        <v>93.8</v>
      </c>
      <c r="N50" s="73"/>
      <c r="O50" s="83">
        <v>12774.513633764998</v>
      </c>
      <c r="P50" s="84">
        <v>5.6488460012843835E-4</v>
      </c>
      <c r="Q50" s="84">
        <f t="shared" si="0"/>
        <v>5.7217283895474071E-2</v>
      </c>
      <c r="R50" s="84">
        <f>O50/'סכום נכסי הקרן'!$C$42</f>
        <v>2.7348184238862954E-3</v>
      </c>
    </row>
    <row r="51" spans="2:18">
      <c r="B51" s="75" t="s">
        <v>297</v>
      </c>
      <c r="C51" s="73" t="s">
        <v>298</v>
      </c>
      <c r="D51" s="86" t="s">
        <v>121</v>
      </c>
      <c r="E51" s="73" t="s">
        <v>236</v>
      </c>
      <c r="F51" s="73"/>
      <c r="G51" s="73"/>
      <c r="H51" s="83">
        <v>1.5800000000001639</v>
      </c>
      <c r="I51" s="86" t="s">
        <v>134</v>
      </c>
      <c r="J51" s="87">
        <v>4.0000000000000001E-3</v>
      </c>
      <c r="K51" s="84">
        <v>4.2299999999997541E-2</v>
      </c>
      <c r="L51" s="83">
        <v>1292528.1579179999</v>
      </c>
      <c r="M51" s="85">
        <v>94.4</v>
      </c>
      <c r="N51" s="73"/>
      <c r="O51" s="83">
        <v>1220.1465968100001</v>
      </c>
      <c r="P51" s="84">
        <v>7.5884477158125126E-5</v>
      </c>
      <c r="Q51" s="84">
        <f t="shared" si="0"/>
        <v>5.4650592754660028E-3</v>
      </c>
      <c r="R51" s="84">
        <f>O51/'סכום נכסי הקרן'!$C$42</f>
        <v>2.6121381122317392E-4</v>
      </c>
    </row>
    <row r="52" spans="2:18">
      <c r="B52" s="75" t="s">
        <v>299</v>
      </c>
      <c r="C52" s="73" t="s">
        <v>300</v>
      </c>
      <c r="D52" s="86" t="s">
        <v>121</v>
      </c>
      <c r="E52" s="73" t="s">
        <v>236</v>
      </c>
      <c r="F52" s="73"/>
      <c r="G52" s="73"/>
      <c r="H52" s="83">
        <v>3.2600000001732181</v>
      </c>
      <c r="I52" s="86" t="s">
        <v>134</v>
      </c>
      <c r="J52" s="87">
        <v>6.25E-2</v>
      </c>
      <c r="K52" s="84">
        <v>3.8400000001699491E-2</v>
      </c>
      <c r="L52" s="83">
        <v>11077.928240000001</v>
      </c>
      <c r="M52" s="85">
        <v>110.48</v>
      </c>
      <c r="N52" s="73"/>
      <c r="O52" s="83">
        <v>12.238895288000002</v>
      </c>
      <c r="P52" s="84">
        <v>7.2802578092184679E-7</v>
      </c>
      <c r="Q52" s="84">
        <f t="shared" si="0"/>
        <v>5.4818239373868467E-5</v>
      </c>
      <c r="R52" s="84">
        <f>O52/'סכום נכסי הקרן'!$C$42</f>
        <v>2.620151129133259E-6</v>
      </c>
    </row>
    <row r="53" spans="2:18">
      <c r="B53" s="75" t="s">
        <v>301</v>
      </c>
      <c r="C53" s="73" t="s">
        <v>302</v>
      </c>
      <c r="D53" s="86" t="s">
        <v>121</v>
      </c>
      <c r="E53" s="73" t="s">
        <v>236</v>
      </c>
      <c r="F53" s="73"/>
      <c r="G53" s="73"/>
      <c r="H53" s="83">
        <v>0.66999999999941828</v>
      </c>
      <c r="I53" s="86" t="s">
        <v>134</v>
      </c>
      <c r="J53" s="87">
        <v>1.4999999999999999E-2</v>
      </c>
      <c r="K53" s="84">
        <v>4.3199999999933777E-2</v>
      </c>
      <c r="L53" s="83">
        <v>226504.20634100001</v>
      </c>
      <c r="M53" s="85">
        <v>98.67</v>
      </c>
      <c r="N53" s="73"/>
      <c r="O53" s="83">
        <v>223.49170103900002</v>
      </c>
      <c r="P53" s="84">
        <v>1.6473948540922565E-5</v>
      </c>
      <c r="Q53" s="84">
        <f t="shared" si="0"/>
        <v>1.0010234810686901E-3</v>
      </c>
      <c r="R53" s="84">
        <f>O53/'סכום נכסי הקרן'!$C$42</f>
        <v>4.7845987652447714E-5</v>
      </c>
    </row>
    <row r="54" spans="2:18">
      <c r="B54" s="75" t="s">
        <v>303</v>
      </c>
      <c r="C54" s="73" t="s">
        <v>304</v>
      </c>
      <c r="D54" s="86" t="s">
        <v>121</v>
      </c>
      <c r="E54" s="73" t="s">
        <v>236</v>
      </c>
      <c r="F54" s="73"/>
      <c r="G54" s="73"/>
      <c r="H54" s="83">
        <v>18.960000000000086</v>
      </c>
      <c r="I54" s="86" t="s">
        <v>134</v>
      </c>
      <c r="J54" s="87">
        <v>2.7999999999999997E-2</v>
      </c>
      <c r="K54" s="84">
        <v>4.090000000000038E-2</v>
      </c>
      <c r="L54" s="83">
        <v>16228129.456528999</v>
      </c>
      <c r="M54" s="85">
        <v>79</v>
      </c>
      <c r="N54" s="73"/>
      <c r="O54" s="83">
        <v>12820.222337428</v>
      </c>
      <c r="P54" s="84">
        <v>2.697939347477119E-3</v>
      </c>
      <c r="Q54" s="84">
        <f t="shared" si="0"/>
        <v>5.7422014028374581E-2</v>
      </c>
      <c r="R54" s="84">
        <f>O54/'סכום נכסי הקרן'!$C$42</f>
        <v>2.7446039240229991E-3</v>
      </c>
    </row>
    <row r="55" spans="2:18">
      <c r="B55" s="76"/>
      <c r="C55" s="73"/>
      <c r="D55" s="73"/>
      <c r="E55" s="73"/>
      <c r="F55" s="73"/>
      <c r="G55" s="73"/>
      <c r="H55" s="73"/>
      <c r="I55" s="73"/>
      <c r="J55" s="73"/>
      <c r="K55" s="84"/>
      <c r="L55" s="83"/>
      <c r="M55" s="85"/>
      <c r="N55" s="73"/>
      <c r="O55" s="73"/>
      <c r="P55" s="73"/>
      <c r="Q55" s="84"/>
      <c r="R55" s="73"/>
    </row>
    <row r="56" spans="2:18">
      <c r="B56" s="74" t="s">
        <v>24</v>
      </c>
      <c r="C56" s="71"/>
      <c r="D56" s="71"/>
      <c r="E56" s="71"/>
      <c r="F56" s="71"/>
      <c r="G56" s="71"/>
      <c r="H56" s="80">
        <v>3.0826344466568867</v>
      </c>
      <c r="I56" s="71"/>
      <c r="J56" s="71"/>
      <c r="K56" s="81">
        <v>4.8920963153283863E-2</v>
      </c>
      <c r="L56" s="80"/>
      <c r="M56" s="82"/>
      <c r="N56" s="71"/>
      <c r="O56" s="80">
        <v>376.52370172199994</v>
      </c>
      <c r="P56" s="71"/>
      <c r="Q56" s="81">
        <f t="shared" si="0"/>
        <v>1.6864566552153707E-3</v>
      </c>
      <c r="R56" s="81">
        <f>O56/'סכום נכסי הקרן'!$C$42</f>
        <v>8.060768386339775E-5</v>
      </c>
    </row>
    <row r="57" spans="2:18">
      <c r="B57" s="75" t="s">
        <v>305</v>
      </c>
      <c r="C57" s="73" t="s">
        <v>306</v>
      </c>
      <c r="D57" s="86" t="s">
        <v>121</v>
      </c>
      <c r="E57" s="73" t="s">
        <v>236</v>
      </c>
      <c r="F57" s="73"/>
      <c r="G57" s="73"/>
      <c r="H57" s="83">
        <v>2.9600000000040732</v>
      </c>
      <c r="I57" s="86" t="s">
        <v>134</v>
      </c>
      <c r="J57" s="87">
        <v>4.5499999999999999E-2</v>
      </c>
      <c r="K57" s="84">
        <v>4.8900000000056967E-2</v>
      </c>
      <c r="L57" s="83">
        <v>364315.73026899999</v>
      </c>
      <c r="M57" s="85">
        <v>99.74</v>
      </c>
      <c r="N57" s="73"/>
      <c r="O57" s="83">
        <v>363.36849493699998</v>
      </c>
      <c r="P57" s="84">
        <v>1.7172104631201023E-5</v>
      </c>
      <c r="Q57" s="84">
        <f t="shared" si="0"/>
        <v>1.627534239622851E-3</v>
      </c>
      <c r="R57" s="84">
        <f>O57/'סכום נכסי הקרן'!$C$42</f>
        <v>7.7791365143398984E-5</v>
      </c>
    </row>
    <row r="58" spans="2:18">
      <c r="B58" s="75" t="s">
        <v>307</v>
      </c>
      <c r="C58" s="73" t="s">
        <v>308</v>
      </c>
      <c r="D58" s="86" t="s">
        <v>121</v>
      </c>
      <c r="E58" s="73" t="s">
        <v>236</v>
      </c>
      <c r="F58" s="73"/>
      <c r="G58" s="73"/>
      <c r="H58" s="83">
        <v>6.4699999997757551</v>
      </c>
      <c r="I58" s="86" t="s">
        <v>134</v>
      </c>
      <c r="J58" s="87">
        <v>4.5499999999999999E-2</v>
      </c>
      <c r="K58" s="84">
        <v>4.9499999998669733E-2</v>
      </c>
      <c r="L58" s="83">
        <v>13340.642232000002</v>
      </c>
      <c r="M58" s="85">
        <v>98.61</v>
      </c>
      <c r="N58" s="73"/>
      <c r="O58" s="83">
        <v>13.155206784999999</v>
      </c>
      <c r="P58" s="84">
        <v>6.2438537306797957E-7</v>
      </c>
      <c r="Q58" s="84">
        <f t="shared" si="0"/>
        <v>5.8922415592519812E-5</v>
      </c>
      <c r="R58" s="84">
        <f>O58/'סכום נכסי הקרן'!$C$42</f>
        <v>2.8163187199987792E-6</v>
      </c>
    </row>
    <row r="59" spans="2:18">
      <c r="B59" s="76"/>
      <c r="C59" s="73"/>
      <c r="D59" s="73"/>
      <c r="E59" s="73"/>
      <c r="F59" s="73"/>
      <c r="G59" s="73"/>
      <c r="H59" s="73"/>
      <c r="I59" s="73"/>
      <c r="J59" s="73"/>
      <c r="K59" s="84"/>
      <c r="L59" s="83"/>
      <c r="M59" s="85"/>
      <c r="N59" s="73"/>
      <c r="O59" s="73"/>
      <c r="P59" s="73"/>
      <c r="Q59" s="84"/>
      <c r="R59" s="73"/>
    </row>
    <row r="60" spans="2:18">
      <c r="B60" s="70" t="s">
        <v>199</v>
      </c>
      <c r="C60" s="71"/>
      <c r="D60" s="71"/>
      <c r="E60" s="71"/>
      <c r="F60" s="71"/>
      <c r="G60" s="71"/>
      <c r="H60" s="80">
        <v>19.150000000008603</v>
      </c>
      <c r="I60" s="71"/>
      <c r="J60" s="71"/>
      <c r="K60" s="81">
        <v>5.3500000000019317E-2</v>
      </c>
      <c r="L60" s="80"/>
      <c r="M60" s="82"/>
      <c r="N60" s="71"/>
      <c r="O60" s="80">
        <v>569.51992343400002</v>
      </c>
      <c r="P60" s="71"/>
      <c r="Q60" s="81">
        <f t="shared" si="0"/>
        <v>2.5508903178216528E-3</v>
      </c>
      <c r="R60" s="81">
        <f>O60/'סכום נכסי הקרן'!$C$42</f>
        <v>1.2192507863945719E-4</v>
      </c>
    </row>
    <row r="61" spans="2:18">
      <c r="B61" s="74" t="s">
        <v>64</v>
      </c>
      <c r="C61" s="71"/>
      <c r="D61" s="71"/>
      <c r="E61" s="71"/>
      <c r="F61" s="71"/>
      <c r="G61" s="71"/>
      <c r="H61" s="80">
        <v>19.150000000008603</v>
      </c>
      <c r="I61" s="71"/>
      <c r="J61" s="71"/>
      <c r="K61" s="81">
        <v>5.3500000000019317E-2</v>
      </c>
      <c r="L61" s="80"/>
      <c r="M61" s="82"/>
      <c r="N61" s="71"/>
      <c r="O61" s="80">
        <v>569.51992343400002</v>
      </c>
      <c r="P61" s="71"/>
      <c r="Q61" s="81">
        <f t="shared" si="0"/>
        <v>2.5508903178216528E-3</v>
      </c>
      <c r="R61" s="81">
        <f>O61/'סכום נכסי הקרן'!$C$42</f>
        <v>1.2192507863945719E-4</v>
      </c>
    </row>
    <row r="62" spans="2:18">
      <c r="B62" s="75" t="s">
        <v>309</v>
      </c>
      <c r="C62" s="73" t="s">
        <v>310</v>
      </c>
      <c r="D62" s="86" t="s">
        <v>29</v>
      </c>
      <c r="E62" s="73" t="s">
        <v>311</v>
      </c>
      <c r="F62" s="73" t="s">
        <v>312</v>
      </c>
      <c r="G62" s="73"/>
      <c r="H62" s="83">
        <v>19.150000000008603</v>
      </c>
      <c r="I62" s="86" t="s">
        <v>133</v>
      </c>
      <c r="J62" s="87">
        <v>4.4999999999999998E-2</v>
      </c>
      <c r="K62" s="84">
        <v>5.3500000000019317E-2</v>
      </c>
      <c r="L62" s="83">
        <v>183721.03947300001</v>
      </c>
      <c r="M62" s="85">
        <v>85.751499999999993</v>
      </c>
      <c r="N62" s="73"/>
      <c r="O62" s="83">
        <v>569.51992343400002</v>
      </c>
      <c r="P62" s="84">
        <v>1.8372103947300001E-4</v>
      </c>
      <c r="Q62" s="84">
        <f t="shared" si="0"/>
        <v>2.5508903178216528E-3</v>
      </c>
      <c r="R62" s="84">
        <f>O62/'סכום נכסי הקרן'!$C$42</f>
        <v>1.2192507863945719E-4</v>
      </c>
    </row>
    <row r="63" spans="2:18">
      <c r="B63" s="117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2:18">
      <c r="B64" s="117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2:18">
      <c r="B65" s="117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2:18">
      <c r="B66" s="120" t="s">
        <v>113</v>
      </c>
      <c r="C66" s="122"/>
      <c r="D66" s="122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2:18">
      <c r="B67" s="120" t="s">
        <v>205</v>
      </c>
      <c r="C67" s="122"/>
      <c r="D67" s="122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2:18">
      <c r="B68" s="154" t="s">
        <v>213</v>
      </c>
      <c r="C68" s="154"/>
      <c r="D68" s="154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2:18">
      <c r="B69" s="117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2:18">
      <c r="B70" s="117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2:18">
      <c r="B71" s="117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2:18">
      <c r="B72" s="117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2:18">
      <c r="B73" s="117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2:18">
      <c r="B74" s="117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2:18">
      <c r="B75" s="117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2:18">
      <c r="B76" s="117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2:18">
      <c r="B77" s="117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2:18">
      <c r="B78" s="117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2:18">
      <c r="B79" s="117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2:18">
      <c r="B80" s="117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2:18">
      <c r="B81" s="117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2:18">
      <c r="B82" s="117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2:18">
      <c r="B83" s="117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2:18">
      <c r="B84" s="117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2:18">
      <c r="B85" s="117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2:18">
      <c r="B86" s="117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2:18">
      <c r="B87" s="117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2:18">
      <c r="B88" s="117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2:18">
      <c r="B89" s="117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2:18">
      <c r="B90" s="117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2:18">
      <c r="B91" s="117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2:18">
      <c r="B92" s="117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2:18">
      <c r="B93" s="117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2:18">
      <c r="B94" s="117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2:18">
      <c r="B95" s="117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2:18">
      <c r="B96" s="117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2:18">
      <c r="B97" s="117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2:18">
      <c r="B98" s="117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2:18">
      <c r="B99" s="117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2:18">
      <c r="B100" s="117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2:18">
      <c r="B101" s="117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2:18">
      <c r="B102" s="117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2:18">
      <c r="B103" s="117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2:18">
      <c r="B104" s="117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2:18">
      <c r="B105" s="117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2:18">
      <c r="B106" s="117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2:18">
      <c r="B107" s="117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2:18">
      <c r="B108" s="117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2:18">
      <c r="B109" s="117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2:18">
      <c r="B110" s="117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2:18">
      <c r="B111" s="117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2:18">
      <c r="B112" s="117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2:18">
      <c r="B113" s="117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2:18">
      <c r="B114" s="117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2:18">
      <c r="B115" s="117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2:18">
      <c r="B116" s="117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2:18">
      <c r="B117" s="117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2:18"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2:18">
      <c r="B119" s="117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2:18">
      <c r="B120" s="117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2:18">
      <c r="B121" s="117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2:18">
      <c r="B122" s="117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2:18">
      <c r="B123" s="117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2:18">
      <c r="B124" s="117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2:18">
      <c r="B125" s="117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2:18">
      <c r="B126" s="117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2:18">
      <c r="B127" s="117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2:18">
      <c r="B128" s="117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2:18">
      <c r="B129" s="117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2:18">
      <c r="B130" s="117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2:18">
      <c r="B131" s="117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2:18">
      <c r="B132" s="117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2:18">
      <c r="B133" s="117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2:18">
      <c r="B134" s="117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2:18">
      <c r="B135" s="117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2:18">
      <c r="B136" s="117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2:18">
      <c r="B137" s="117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2:18">
      <c r="B138" s="117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2:18">
      <c r="B139" s="117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2:18">
      <c r="B140" s="117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2:18">
      <c r="B141" s="117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2:18">
      <c r="B142" s="117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2:18">
      <c r="B143" s="117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2:18">
      <c r="B144" s="117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2:18">
      <c r="B145" s="117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2:18">
      <c r="B146" s="117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2:18">
      <c r="B147" s="117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2:18">
      <c r="B148" s="117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2:18">
      <c r="B149" s="117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2:18">
      <c r="B150" s="117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2:18">
      <c r="B151" s="117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2:18">
      <c r="B152" s="117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2:18">
      <c r="B153" s="117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2:18">
      <c r="B154" s="117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2:18">
      <c r="B155" s="117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2:18">
      <c r="B156" s="117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2:18">
      <c r="B157" s="117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2:18">
      <c r="B158" s="117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2:18">
      <c r="B159" s="117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2:18">
      <c r="B160" s="117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2:18">
      <c r="B161" s="117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</row>
    <row r="162" spans="2:18">
      <c r="B162" s="117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</row>
    <row r="163" spans="2:18">
      <c r="B163" s="117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</row>
    <row r="164" spans="2:18">
      <c r="B164" s="117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</row>
    <row r="165" spans="2:18">
      <c r="B165" s="117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</row>
    <row r="166" spans="2:18">
      <c r="B166" s="117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</row>
    <row r="167" spans="2:18">
      <c r="B167" s="117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</row>
    <row r="168" spans="2:18">
      <c r="B168" s="117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</row>
    <row r="169" spans="2:18">
      <c r="B169" s="117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</row>
    <row r="170" spans="2:18">
      <c r="B170" s="117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</row>
    <row r="171" spans="2:18">
      <c r="B171" s="117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</row>
    <row r="172" spans="2:18">
      <c r="B172" s="117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</row>
    <row r="173" spans="2:18">
      <c r="B173" s="117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</row>
    <row r="174" spans="2:18">
      <c r="B174" s="117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</row>
    <row r="175" spans="2:18">
      <c r="B175" s="117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</row>
    <row r="176" spans="2:18">
      <c r="B176" s="117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</row>
    <row r="177" spans="2:18">
      <c r="B177" s="117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</row>
    <row r="178" spans="2:18">
      <c r="B178" s="117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</row>
    <row r="179" spans="2:18">
      <c r="B179" s="117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</row>
    <row r="180" spans="2:18">
      <c r="B180" s="117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</row>
    <row r="181" spans="2:18">
      <c r="B181" s="117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</row>
    <row r="182" spans="2:18">
      <c r="B182" s="117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</row>
    <row r="183" spans="2:18">
      <c r="B183" s="117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</row>
    <row r="184" spans="2:18">
      <c r="B184" s="117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</row>
    <row r="185" spans="2:18">
      <c r="B185" s="117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</row>
    <row r="186" spans="2:18">
      <c r="B186" s="117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</row>
    <row r="187" spans="2:18">
      <c r="B187" s="117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</row>
    <row r="188" spans="2:18">
      <c r="B188" s="117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</row>
    <row r="189" spans="2:18">
      <c r="B189" s="117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</row>
    <row r="190" spans="2:18">
      <c r="B190" s="117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</row>
    <row r="191" spans="2:18">
      <c r="B191" s="117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</row>
    <row r="192" spans="2:18">
      <c r="B192" s="117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</row>
    <row r="193" spans="2:18">
      <c r="B193" s="117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</row>
    <row r="194" spans="2:18">
      <c r="B194" s="117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</row>
    <row r="195" spans="2:18">
      <c r="B195" s="117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</row>
    <row r="196" spans="2:18">
      <c r="B196" s="117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  <c r="R196" s="118"/>
    </row>
    <row r="197" spans="2:18">
      <c r="B197" s="117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</row>
    <row r="198" spans="2:18">
      <c r="B198" s="117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</row>
    <row r="199" spans="2:18">
      <c r="B199" s="117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</row>
    <row r="200" spans="2:18">
      <c r="B200" s="117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</row>
    <row r="201" spans="2:18">
      <c r="B201" s="117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</row>
    <row r="202" spans="2:18">
      <c r="B202" s="117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</row>
    <row r="203" spans="2:18">
      <c r="B203" s="117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</row>
    <row r="204" spans="2:18">
      <c r="B204" s="117"/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</row>
    <row r="205" spans="2:18">
      <c r="B205" s="117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</row>
    <row r="206" spans="2:18">
      <c r="B206" s="117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</row>
    <row r="207" spans="2:18">
      <c r="B207" s="117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</row>
    <row r="208" spans="2:18">
      <c r="B208" s="117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</row>
    <row r="209" spans="2:18">
      <c r="B209" s="117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</row>
    <row r="210" spans="2:18">
      <c r="B210" s="117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</row>
    <row r="211" spans="2:18">
      <c r="B211" s="117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</row>
    <row r="212" spans="2:18">
      <c r="B212" s="117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</row>
    <row r="213" spans="2:18">
      <c r="B213" s="117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</row>
    <row r="214" spans="2:18">
      <c r="B214" s="117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</row>
    <row r="215" spans="2:18">
      <c r="B215" s="117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</row>
    <row r="216" spans="2:18">
      <c r="B216" s="117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</row>
    <row r="217" spans="2:18">
      <c r="B217" s="117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</row>
    <row r="218" spans="2:18">
      <c r="B218" s="117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</row>
    <row r="219" spans="2:18">
      <c r="B219" s="117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</row>
    <row r="220" spans="2:18">
      <c r="B220" s="117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</row>
    <row r="221" spans="2:18">
      <c r="B221" s="117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</row>
    <row r="222" spans="2:18">
      <c r="B222" s="117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</row>
    <row r="223" spans="2:18">
      <c r="B223" s="117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</row>
    <row r="224" spans="2:18">
      <c r="B224" s="117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  <c r="Q224" s="118"/>
      <c r="R224" s="118"/>
    </row>
    <row r="225" spans="2:18">
      <c r="B225" s="117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</row>
    <row r="226" spans="2:18">
      <c r="B226" s="117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</row>
    <row r="227" spans="2:18">
      <c r="B227" s="117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</row>
    <row r="228" spans="2:18">
      <c r="B228" s="117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</row>
    <row r="229" spans="2:18">
      <c r="B229" s="117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</row>
    <row r="230" spans="2:18">
      <c r="B230" s="117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</row>
    <row r="231" spans="2:18">
      <c r="B231" s="117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</row>
    <row r="232" spans="2:18">
      <c r="B232" s="117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</row>
    <row r="233" spans="2:18">
      <c r="B233" s="117"/>
      <c r="C233" s="118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</row>
    <row r="234" spans="2:18">
      <c r="B234" s="117"/>
      <c r="C234" s="118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</row>
    <row r="235" spans="2:18">
      <c r="B235" s="117"/>
      <c r="C235" s="118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</row>
    <row r="236" spans="2:18">
      <c r="B236" s="117"/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  <c r="R236" s="118"/>
    </row>
    <row r="237" spans="2:18">
      <c r="B237" s="117"/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</row>
    <row r="238" spans="2:18">
      <c r="B238" s="117"/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</row>
    <row r="239" spans="2:18">
      <c r="B239" s="117"/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</row>
    <row r="240" spans="2:18">
      <c r="B240" s="117"/>
      <c r="C240" s="118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  <c r="Q240" s="118"/>
      <c r="R240" s="118"/>
    </row>
    <row r="241" spans="2:18">
      <c r="B241" s="117"/>
      <c r="C241" s="118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</row>
    <row r="242" spans="2:18">
      <c r="B242" s="117"/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</row>
    <row r="243" spans="2:18">
      <c r="B243" s="117"/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</row>
    <row r="244" spans="2:18">
      <c r="B244" s="117"/>
      <c r="C244" s="118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</row>
    <row r="245" spans="2:18">
      <c r="B245" s="117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</row>
    <row r="246" spans="2:18">
      <c r="B246" s="117"/>
      <c r="C246" s="118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  <c r="R246" s="118"/>
    </row>
    <row r="247" spans="2:18">
      <c r="B247" s="117"/>
      <c r="C247" s="118"/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  <c r="R247" s="118"/>
    </row>
    <row r="248" spans="2:18">
      <c r="B248" s="117"/>
      <c r="C248" s="118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</row>
    <row r="249" spans="2:18">
      <c r="B249" s="117"/>
      <c r="C249" s="118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</row>
    <row r="250" spans="2:18">
      <c r="B250" s="117"/>
      <c r="C250" s="118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</row>
    <row r="251" spans="2:18">
      <c r="B251" s="117"/>
      <c r="C251" s="118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</row>
    <row r="252" spans="2:18">
      <c r="B252" s="117"/>
      <c r="C252" s="118"/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  <c r="R252" s="118"/>
    </row>
    <row r="253" spans="2:18">
      <c r="B253" s="117"/>
      <c r="C253" s="118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</row>
    <row r="254" spans="2:18">
      <c r="B254" s="117"/>
      <c r="C254" s="118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  <c r="R254" s="118"/>
    </row>
    <row r="255" spans="2:18">
      <c r="B255" s="117"/>
      <c r="C255" s="118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  <c r="Q255" s="118"/>
      <c r="R255" s="118"/>
    </row>
    <row r="256" spans="2:18">
      <c r="B256" s="117"/>
      <c r="C256" s="118"/>
      <c r="D256" s="118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  <c r="Q256" s="118"/>
      <c r="R256" s="118"/>
    </row>
    <row r="257" spans="2:18">
      <c r="B257" s="117"/>
      <c r="C257" s="118"/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  <c r="R257" s="118"/>
    </row>
    <row r="258" spans="2:18">
      <c r="B258" s="117"/>
      <c r="C258" s="118"/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  <c r="R258" s="118"/>
    </row>
    <row r="259" spans="2:18">
      <c r="B259" s="117"/>
      <c r="C259" s="118"/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  <c r="R259" s="118"/>
    </row>
    <row r="260" spans="2:18">
      <c r="B260" s="117"/>
      <c r="C260" s="118"/>
      <c r="D260" s="118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  <c r="Q260" s="118"/>
      <c r="R260" s="118"/>
    </row>
    <row r="261" spans="2:18">
      <c r="B261" s="117"/>
      <c r="C261" s="118"/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</row>
    <row r="262" spans="2:18">
      <c r="B262" s="117"/>
      <c r="C262" s="118"/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</row>
    <row r="263" spans="2:18">
      <c r="B263" s="117"/>
      <c r="C263" s="118"/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</row>
    <row r="264" spans="2:18">
      <c r="B264" s="117"/>
      <c r="C264" s="118"/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  <c r="R264" s="118"/>
    </row>
    <row r="265" spans="2:18">
      <c r="B265" s="117"/>
      <c r="C265" s="118"/>
      <c r="D265" s="118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</row>
    <row r="266" spans="2:18">
      <c r="B266" s="117"/>
      <c r="C266" s="118"/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  <c r="Q266" s="118"/>
      <c r="R266" s="118"/>
    </row>
    <row r="267" spans="2:18">
      <c r="B267" s="117"/>
      <c r="C267" s="118"/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  <c r="R267" s="118"/>
    </row>
    <row r="268" spans="2:18">
      <c r="B268" s="117"/>
      <c r="C268" s="118"/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  <c r="Q268" s="118"/>
      <c r="R268" s="118"/>
    </row>
    <row r="269" spans="2:18">
      <c r="B269" s="117"/>
      <c r="C269" s="118"/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  <c r="Q269" s="118"/>
      <c r="R269" s="118"/>
    </row>
    <row r="270" spans="2:18">
      <c r="B270" s="117"/>
      <c r="C270" s="118"/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  <c r="Q270" s="118"/>
      <c r="R270" s="118"/>
    </row>
    <row r="271" spans="2:18">
      <c r="B271" s="117"/>
      <c r="C271" s="118"/>
      <c r="D271" s="118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  <c r="Q271" s="118"/>
      <c r="R271" s="118"/>
    </row>
    <row r="272" spans="2:18">
      <c r="B272" s="117"/>
      <c r="C272" s="118"/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  <c r="R272" s="118"/>
    </row>
    <row r="273" spans="2:18">
      <c r="B273" s="117"/>
      <c r="C273" s="118"/>
      <c r="D273" s="118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  <c r="R273" s="118"/>
    </row>
    <row r="274" spans="2:18">
      <c r="B274" s="117"/>
      <c r="C274" s="118"/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</row>
    <row r="275" spans="2:18">
      <c r="B275" s="117"/>
      <c r="C275" s="118"/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</row>
    <row r="276" spans="2:18">
      <c r="B276" s="117"/>
      <c r="C276" s="118"/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</row>
    <row r="277" spans="2:18">
      <c r="B277" s="117"/>
      <c r="C277" s="118"/>
      <c r="D277" s="118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  <c r="Q277" s="118"/>
      <c r="R277" s="118"/>
    </row>
    <row r="278" spans="2:18">
      <c r="B278" s="117"/>
      <c r="C278" s="118"/>
      <c r="D278" s="118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  <c r="Q278" s="118"/>
      <c r="R278" s="118"/>
    </row>
    <row r="279" spans="2:18">
      <c r="B279" s="117"/>
      <c r="C279" s="118"/>
      <c r="D279" s="118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  <c r="Q279" s="118"/>
      <c r="R279" s="118"/>
    </row>
    <row r="280" spans="2:18">
      <c r="B280" s="117"/>
      <c r="C280" s="118"/>
      <c r="D280" s="118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  <c r="R280" s="118"/>
    </row>
    <row r="281" spans="2:18">
      <c r="B281" s="117"/>
      <c r="C281" s="118"/>
      <c r="D281" s="118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  <c r="R281" s="118"/>
    </row>
    <row r="282" spans="2:18">
      <c r="B282" s="117"/>
      <c r="C282" s="118"/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  <c r="R282" s="118"/>
    </row>
    <row r="283" spans="2:18">
      <c r="B283" s="117"/>
      <c r="C283" s="118"/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  <c r="R283" s="118"/>
    </row>
    <row r="284" spans="2:18">
      <c r="B284" s="117"/>
      <c r="C284" s="118"/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  <c r="R284" s="118"/>
    </row>
    <row r="285" spans="2:18">
      <c r="B285" s="117"/>
      <c r="C285" s="118"/>
      <c r="D285" s="118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  <c r="R285" s="118"/>
    </row>
    <row r="286" spans="2:18">
      <c r="B286" s="117"/>
      <c r="C286" s="118"/>
      <c r="D286" s="118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  <c r="R286" s="118"/>
    </row>
    <row r="287" spans="2:18">
      <c r="B287" s="117"/>
      <c r="C287" s="118"/>
      <c r="D287" s="118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  <c r="R287" s="118"/>
    </row>
    <row r="288" spans="2:18">
      <c r="B288" s="117"/>
      <c r="C288" s="118"/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  <c r="R288" s="118"/>
    </row>
    <row r="289" spans="2:18">
      <c r="B289" s="117"/>
      <c r="C289" s="118"/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</row>
    <row r="290" spans="2:18">
      <c r="B290" s="117"/>
      <c r="C290" s="118"/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  <c r="R290" s="118"/>
    </row>
    <row r="291" spans="2:18">
      <c r="B291" s="117"/>
      <c r="C291" s="118"/>
      <c r="D291" s="118"/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  <c r="P291" s="118"/>
      <c r="Q291" s="118"/>
      <c r="R291" s="118"/>
    </row>
    <row r="292" spans="2:18">
      <c r="B292" s="117"/>
      <c r="C292" s="118"/>
      <c r="D292" s="118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  <c r="Q292" s="118"/>
      <c r="R292" s="118"/>
    </row>
    <row r="293" spans="2:18">
      <c r="B293" s="117"/>
      <c r="C293" s="118"/>
      <c r="D293" s="118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  <c r="Q293" s="118"/>
      <c r="R293" s="118"/>
    </row>
    <row r="294" spans="2:18">
      <c r="B294" s="117"/>
      <c r="C294" s="118"/>
      <c r="D294" s="118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  <c r="Q294" s="118"/>
      <c r="R294" s="118"/>
    </row>
    <row r="295" spans="2:18">
      <c r="B295" s="117"/>
      <c r="C295" s="118"/>
      <c r="D295" s="118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  <c r="R295" s="118"/>
    </row>
    <row r="296" spans="2:18">
      <c r="B296" s="117"/>
      <c r="C296" s="118"/>
      <c r="D296" s="118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  <c r="R296" s="118"/>
    </row>
    <row r="297" spans="2:18">
      <c r="B297" s="117"/>
      <c r="C297" s="118"/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</row>
    <row r="298" spans="2:18">
      <c r="B298" s="117"/>
      <c r="C298" s="118"/>
      <c r="D298" s="118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  <c r="R298" s="118"/>
    </row>
    <row r="299" spans="2:18">
      <c r="B299" s="117"/>
      <c r="C299" s="118"/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  <c r="R299" s="118"/>
    </row>
    <row r="300" spans="2:18">
      <c r="B300" s="117"/>
      <c r="C300" s="118"/>
      <c r="D300" s="118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  <c r="Q300" s="118"/>
      <c r="R300" s="118"/>
    </row>
    <row r="301" spans="2:18">
      <c r="B301" s="117"/>
      <c r="C301" s="118"/>
      <c r="D301" s="118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  <c r="Q301" s="118"/>
      <c r="R301" s="118"/>
    </row>
    <row r="302" spans="2:18">
      <c r="B302" s="117"/>
      <c r="C302" s="118"/>
      <c r="D302" s="118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  <c r="R302" s="118"/>
    </row>
    <row r="303" spans="2:18">
      <c r="B303" s="117"/>
      <c r="C303" s="118"/>
      <c r="D303" s="118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  <c r="Q303" s="118"/>
      <c r="R303" s="118"/>
    </row>
    <row r="304" spans="2:18">
      <c r="B304" s="117"/>
      <c r="C304" s="118"/>
      <c r="D304" s="118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  <c r="R304" s="118"/>
    </row>
    <row r="305" spans="2:18">
      <c r="B305" s="117"/>
      <c r="C305" s="118"/>
      <c r="D305" s="118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  <c r="R305" s="118"/>
    </row>
    <row r="306" spans="2:18">
      <c r="B306" s="117"/>
      <c r="C306" s="118"/>
      <c r="D306" s="118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  <c r="R306" s="118"/>
    </row>
    <row r="307" spans="2:18">
      <c r="B307" s="117"/>
      <c r="C307" s="118"/>
      <c r="D307" s="118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  <c r="R307" s="118"/>
    </row>
    <row r="308" spans="2:18">
      <c r="B308" s="117"/>
      <c r="C308" s="118"/>
      <c r="D308" s="118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  <c r="Q308" s="118"/>
      <c r="R308" s="118"/>
    </row>
    <row r="309" spans="2:18">
      <c r="B309" s="117"/>
      <c r="C309" s="118"/>
      <c r="D309" s="118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  <c r="Q309" s="118"/>
      <c r="R309" s="118"/>
    </row>
    <row r="310" spans="2:18">
      <c r="B310" s="117"/>
      <c r="C310" s="118"/>
      <c r="D310" s="118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  <c r="Q310" s="118"/>
      <c r="R310" s="118"/>
    </row>
    <row r="311" spans="2:18">
      <c r="B311" s="117"/>
      <c r="C311" s="118"/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</row>
    <row r="312" spans="2:18">
      <c r="B312" s="117"/>
      <c r="C312" s="118"/>
      <c r="D312" s="118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  <c r="Q312" s="118"/>
      <c r="R312" s="118"/>
    </row>
    <row r="313" spans="2:18">
      <c r="B313" s="117"/>
      <c r="C313" s="118"/>
      <c r="D313" s="118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  <c r="R313" s="118"/>
    </row>
    <row r="314" spans="2:18">
      <c r="B314" s="117"/>
      <c r="C314" s="118"/>
      <c r="D314" s="118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  <c r="R314" s="118"/>
    </row>
    <row r="315" spans="2:18">
      <c r="B315" s="117"/>
      <c r="C315" s="118"/>
      <c r="D315" s="118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  <c r="Q315" s="118"/>
      <c r="R315" s="118"/>
    </row>
    <row r="316" spans="2:18">
      <c r="B316" s="117"/>
      <c r="C316" s="118"/>
      <c r="D316" s="118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  <c r="Q316" s="118"/>
      <c r="R316" s="118"/>
    </row>
    <row r="317" spans="2:18">
      <c r="B317" s="117"/>
      <c r="C317" s="118"/>
      <c r="D317" s="118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  <c r="Q317" s="118"/>
      <c r="R317" s="118"/>
    </row>
    <row r="318" spans="2:18">
      <c r="B318" s="117"/>
      <c r="C318" s="118"/>
      <c r="D318" s="118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  <c r="R318" s="118"/>
    </row>
    <row r="319" spans="2:18">
      <c r="B319" s="117"/>
      <c r="C319" s="118"/>
      <c r="D319" s="118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  <c r="R319" s="118"/>
    </row>
    <row r="320" spans="2:18">
      <c r="B320" s="117"/>
      <c r="C320" s="118"/>
      <c r="D320" s="118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  <c r="Q320" s="118"/>
      <c r="R320" s="118"/>
    </row>
    <row r="321" spans="2:18">
      <c r="B321" s="117"/>
      <c r="C321" s="118"/>
      <c r="D321" s="118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  <c r="R321" s="118"/>
    </row>
    <row r="322" spans="2:18">
      <c r="B322" s="117"/>
      <c r="C322" s="118"/>
      <c r="D322" s="118"/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  <c r="Q322" s="118"/>
      <c r="R322" s="118"/>
    </row>
    <row r="323" spans="2:18">
      <c r="B323" s="117"/>
      <c r="C323" s="118"/>
      <c r="D323" s="118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  <c r="Q323" s="118"/>
      <c r="R323" s="118"/>
    </row>
    <row r="324" spans="2:18">
      <c r="B324" s="117"/>
      <c r="C324" s="118"/>
      <c r="D324" s="118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  <c r="Q324" s="118"/>
      <c r="R324" s="118"/>
    </row>
    <row r="325" spans="2:18">
      <c r="B325" s="117"/>
      <c r="C325" s="118"/>
      <c r="D325" s="118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  <c r="Q325" s="118"/>
      <c r="R325" s="118"/>
    </row>
    <row r="326" spans="2:18">
      <c r="B326" s="117"/>
      <c r="C326" s="118"/>
      <c r="D326" s="118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  <c r="Q326" s="118"/>
      <c r="R326" s="118"/>
    </row>
    <row r="327" spans="2:18">
      <c r="B327" s="117"/>
      <c r="C327" s="118"/>
      <c r="D327" s="118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  <c r="Q327" s="118"/>
      <c r="R327" s="118"/>
    </row>
    <row r="328" spans="2:18">
      <c r="B328" s="117"/>
      <c r="C328" s="118"/>
      <c r="D328" s="118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  <c r="Q328" s="118"/>
      <c r="R328" s="118"/>
    </row>
    <row r="329" spans="2:18">
      <c r="B329" s="117"/>
      <c r="C329" s="118"/>
      <c r="D329" s="118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</row>
    <row r="330" spans="2:18">
      <c r="B330" s="117"/>
      <c r="C330" s="118"/>
      <c r="D330" s="118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</row>
    <row r="331" spans="2:18">
      <c r="B331" s="117"/>
      <c r="C331" s="118"/>
      <c r="D331" s="118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</row>
    <row r="332" spans="2:18">
      <c r="B332" s="117"/>
      <c r="C332" s="118"/>
      <c r="D332" s="118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  <c r="R332" s="118"/>
    </row>
    <row r="333" spans="2:18">
      <c r="B333" s="117"/>
      <c r="C333" s="118"/>
      <c r="D333" s="118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</row>
    <row r="334" spans="2:18">
      <c r="B334" s="117"/>
      <c r="C334" s="118"/>
      <c r="D334" s="118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  <c r="R334" s="118"/>
    </row>
    <row r="335" spans="2:18">
      <c r="B335" s="117"/>
      <c r="C335" s="118"/>
      <c r="D335" s="118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  <c r="R335" s="118"/>
    </row>
    <row r="336" spans="2:18">
      <c r="B336" s="117"/>
      <c r="C336" s="118"/>
      <c r="D336" s="118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</row>
    <row r="337" spans="2:18">
      <c r="B337" s="117"/>
      <c r="C337" s="118"/>
      <c r="D337" s="118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</row>
    <row r="338" spans="2:18">
      <c r="B338" s="117"/>
      <c r="C338" s="118"/>
      <c r="D338" s="118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  <c r="R338" s="118"/>
    </row>
    <row r="339" spans="2:18">
      <c r="B339" s="117"/>
      <c r="C339" s="118"/>
      <c r="D339" s="118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  <c r="R339" s="118"/>
    </row>
    <row r="340" spans="2:18">
      <c r="B340" s="117"/>
      <c r="C340" s="118"/>
      <c r="D340" s="118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  <c r="Q340" s="118"/>
      <c r="R340" s="118"/>
    </row>
    <row r="341" spans="2:18">
      <c r="B341" s="117"/>
      <c r="C341" s="118"/>
      <c r="D341" s="118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  <c r="Q341" s="118"/>
      <c r="R341" s="118"/>
    </row>
    <row r="342" spans="2:18">
      <c r="B342" s="117"/>
      <c r="C342" s="118"/>
      <c r="D342" s="118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  <c r="Q342" s="118"/>
      <c r="R342" s="118"/>
    </row>
    <row r="343" spans="2:18">
      <c r="B343" s="117"/>
      <c r="C343" s="118"/>
      <c r="D343" s="118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  <c r="Q343" s="118"/>
      <c r="R343" s="118"/>
    </row>
    <row r="344" spans="2:18">
      <c r="B344" s="117"/>
      <c r="C344" s="118"/>
      <c r="D344" s="118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  <c r="Q344" s="118"/>
      <c r="R344" s="118"/>
    </row>
    <row r="345" spans="2:18">
      <c r="B345" s="117"/>
      <c r="C345" s="118"/>
      <c r="D345" s="118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  <c r="R345" s="118"/>
    </row>
    <row r="346" spans="2:18">
      <c r="B346" s="117"/>
      <c r="C346" s="118"/>
      <c r="D346" s="118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  <c r="R346" s="118"/>
    </row>
    <row r="347" spans="2:18">
      <c r="B347" s="117"/>
      <c r="C347" s="118"/>
      <c r="D347" s="118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  <c r="Q347" s="118"/>
      <c r="R347" s="118"/>
    </row>
    <row r="348" spans="2:18">
      <c r="B348" s="117"/>
      <c r="C348" s="118"/>
      <c r="D348" s="118"/>
      <c r="E348" s="118"/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  <c r="P348" s="118"/>
      <c r="Q348" s="118"/>
      <c r="R348" s="118"/>
    </row>
    <row r="349" spans="2:18">
      <c r="B349" s="117"/>
      <c r="C349" s="118"/>
      <c r="D349" s="118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  <c r="Q349" s="118"/>
      <c r="R349" s="118"/>
    </row>
    <row r="350" spans="2:18">
      <c r="B350" s="117"/>
      <c r="C350" s="118"/>
      <c r="D350" s="118"/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  <c r="Q350" s="118"/>
      <c r="R350" s="118"/>
    </row>
    <row r="351" spans="2:18">
      <c r="B351" s="117"/>
      <c r="C351" s="118"/>
      <c r="D351" s="118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  <c r="Q351" s="118"/>
      <c r="R351" s="118"/>
    </row>
    <row r="352" spans="2:18">
      <c r="B352" s="117"/>
      <c r="C352" s="118"/>
      <c r="D352" s="118"/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  <c r="Q352" s="118"/>
      <c r="R352" s="118"/>
    </row>
    <row r="353" spans="2:18">
      <c r="B353" s="117"/>
      <c r="C353" s="118"/>
      <c r="D353" s="118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  <c r="Q353" s="118"/>
      <c r="R353" s="118"/>
    </row>
    <row r="354" spans="2:18">
      <c r="B354" s="117"/>
      <c r="C354" s="118"/>
      <c r="D354" s="118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  <c r="Q354" s="118"/>
      <c r="R354" s="118"/>
    </row>
    <row r="355" spans="2:18">
      <c r="B355" s="117"/>
      <c r="C355" s="118"/>
      <c r="D355" s="118"/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  <c r="Q355" s="118"/>
      <c r="R355" s="118"/>
    </row>
    <row r="356" spans="2:18">
      <c r="B356" s="117"/>
      <c r="C356" s="118"/>
      <c r="D356" s="118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  <c r="Q356" s="118"/>
      <c r="R356" s="118"/>
    </row>
    <row r="357" spans="2:18">
      <c r="B357" s="117"/>
      <c r="C357" s="118"/>
      <c r="D357" s="118"/>
      <c r="E357" s="118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  <c r="Q357" s="118"/>
      <c r="R357" s="118"/>
    </row>
    <row r="358" spans="2:18">
      <c r="B358" s="117"/>
      <c r="C358" s="118"/>
      <c r="D358" s="118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  <c r="R358" s="118"/>
    </row>
    <row r="359" spans="2:18">
      <c r="B359" s="117"/>
      <c r="C359" s="118"/>
      <c r="D359" s="118"/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  <c r="R359" s="118"/>
    </row>
    <row r="360" spans="2:18">
      <c r="B360" s="117"/>
      <c r="C360" s="118"/>
      <c r="D360" s="118"/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  <c r="Q360" s="118"/>
      <c r="R360" s="118"/>
    </row>
    <row r="361" spans="2:18">
      <c r="B361" s="117"/>
      <c r="C361" s="118"/>
      <c r="D361" s="118"/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  <c r="R361" s="118"/>
    </row>
    <row r="362" spans="2:18">
      <c r="B362" s="117"/>
      <c r="C362" s="118"/>
      <c r="D362" s="118"/>
      <c r="E362" s="118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  <c r="Q362" s="118"/>
      <c r="R362" s="118"/>
    </row>
    <row r="363" spans="2:18">
      <c r="B363" s="117"/>
      <c r="C363" s="118"/>
      <c r="D363" s="118"/>
      <c r="E363" s="118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  <c r="P363" s="118"/>
      <c r="Q363" s="118"/>
      <c r="R363" s="118"/>
    </row>
    <row r="364" spans="2:18">
      <c r="B364" s="117"/>
      <c r="C364" s="118"/>
      <c r="D364" s="118"/>
      <c r="E364" s="118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  <c r="Q364" s="118"/>
      <c r="R364" s="118"/>
    </row>
    <row r="365" spans="2:18">
      <c r="B365" s="117"/>
      <c r="C365" s="118"/>
      <c r="D365" s="118"/>
      <c r="E365" s="118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  <c r="P365" s="118"/>
      <c r="Q365" s="118"/>
      <c r="R365" s="118"/>
    </row>
    <row r="366" spans="2:18">
      <c r="B366" s="117"/>
      <c r="C366" s="118"/>
      <c r="D366" s="118"/>
      <c r="E366" s="118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  <c r="Q366" s="118"/>
      <c r="R366" s="118"/>
    </row>
    <row r="367" spans="2:18">
      <c r="B367" s="117"/>
      <c r="C367" s="118"/>
      <c r="D367" s="118"/>
      <c r="E367" s="118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  <c r="Q367" s="118"/>
      <c r="R367" s="118"/>
    </row>
    <row r="368" spans="2:18">
      <c r="B368" s="117"/>
      <c r="C368" s="118"/>
      <c r="D368" s="118"/>
      <c r="E368" s="118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  <c r="P368" s="118"/>
      <c r="Q368" s="118"/>
      <c r="R368" s="118"/>
    </row>
    <row r="369" spans="2:18">
      <c r="B369" s="117"/>
      <c r="C369" s="118"/>
      <c r="D369" s="118"/>
      <c r="E369" s="118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  <c r="Q369" s="118"/>
      <c r="R369" s="118"/>
    </row>
    <row r="370" spans="2:18">
      <c r="B370" s="117"/>
      <c r="C370" s="118"/>
      <c r="D370" s="118"/>
      <c r="E370" s="118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  <c r="R370" s="118"/>
    </row>
    <row r="371" spans="2:18">
      <c r="B371" s="117"/>
      <c r="C371" s="118"/>
      <c r="D371" s="118"/>
      <c r="E371" s="118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  <c r="Q371" s="118"/>
      <c r="R371" s="118"/>
    </row>
    <row r="372" spans="2:18">
      <c r="B372" s="117"/>
      <c r="C372" s="118"/>
      <c r="D372" s="118"/>
      <c r="E372" s="118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118"/>
      <c r="Q372" s="118"/>
      <c r="R372" s="118"/>
    </row>
    <row r="373" spans="2:18">
      <c r="B373" s="117"/>
      <c r="C373" s="118"/>
      <c r="D373" s="118"/>
      <c r="E373" s="118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P373" s="118"/>
      <c r="Q373" s="118"/>
      <c r="R373" s="118"/>
    </row>
    <row r="374" spans="2:18">
      <c r="B374" s="117"/>
      <c r="C374" s="118"/>
      <c r="D374" s="118"/>
      <c r="E374" s="118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  <c r="Q374" s="118"/>
      <c r="R374" s="118"/>
    </row>
    <row r="375" spans="2:18">
      <c r="B375" s="117"/>
      <c r="C375" s="118"/>
      <c r="D375" s="118"/>
      <c r="E375" s="118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  <c r="P375" s="118"/>
      <c r="Q375" s="118"/>
      <c r="R375" s="118"/>
    </row>
    <row r="376" spans="2:18">
      <c r="B376" s="117"/>
      <c r="C376" s="118"/>
      <c r="D376" s="118"/>
      <c r="E376" s="118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  <c r="Q376" s="118"/>
      <c r="R376" s="118"/>
    </row>
    <row r="377" spans="2:18">
      <c r="B377" s="117"/>
      <c r="C377" s="118"/>
      <c r="D377" s="118"/>
      <c r="E377" s="118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  <c r="Q377" s="118"/>
      <c r="R377" s="118"/>
    </row>
    <row r="378" spans="2:18">
      <c r="B378" s="117"/>
      <c r="C378" s="118"/>
      <c r="D378" s="118"/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  <c r="Q378" s="118"/>
      <c r="R378" s="118"/>
    </row>
    <row r="379" spans="2:18">
      <c r="B379" s="117"/>
      <c r="C379" s="118"/>
      <c r="D379" s="118"/>
      <c r="E379" s="118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  <c r="Q379" s="118"/>
      <c r="R379" s="118"/>
    </row>
    <row r="380" spans="2:18">
      <c r="B380" s="117"/>
      <c r="C380" s="118"/>
      <c r="D380" s="118"/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  <c r="Q380" s="118"/>
      <c r="R380" s="118"/>
    </row>
    <row r="381" spans="2:18">
      <c r="B381" s="117"/>
      <c r="C381" s="118"/>
      <c r="D381" s="118"/>
      <c r="E381" s="118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  <c r="Q381" s="118"/>
      <c r="R381" s="118"/>
    </row>
    <row r="382" spans="2:18">
      <c r="B382" s="117"/>
      <c r="C382" s="118"/>
      <c r="D382" s="118"/>
      <c r="E382" s="118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  <c r="Q382" s="118"/>
      <c r="R382" s="118"/>
    </row>
    <row r="383" spans="2:18">
      <c r="B383" s="117"/>
      <c r="C383" s="118"/>
      <c r="D383" s="118"/>
      <c r="E383" s="118"/>
      <c r="F383" s="118"/>
      <c r="G383" s="118"/>
      <c r="H383" s="118"/>
      <c r="I383" s="118"/>
      <c r="J383" s="118"/>
      <c r="K383" s="118"/>
      <c r="L383" s="118"/>
      <c r="M383" s="118"/>
      <c r="N383" s="118"/>
      <c r="O383" s="118"/>
      <c r="P383" s="118"/>
      <c r="Q383" s="118"/>
      <c r="R383" s="118"/>
    </row>
    <row r="384" spans="2:18">
      <c r="B384" s="117"/>
      <c r="C384" s="118"/>
      <c r="D384" s="118"/>
      <c r="E384" s="118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  <c r="P384" s="118"/>
      <c r="Q384" s="118"/>
      <c r="R384" s="118"/>
    </row>
    <row r="385" spans="2:18">
      <c r="B385" s="117"/>
      <c r="C385" s="118"/>
      <c r="D385" s="118"/>
      <c r="E385" s="118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  <c r="R385" s="118"/>
    </row>
    <row r="386" spans="2:18">
      <c r="B386" s="117"/>
      <c r="C386" s="118"/>
      <c r="D386" s="118"/>
      <c r="E386" s="118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  <c r="Q386" s="118"/>
      <c r="R386" s="118"/>
    </row>
    <row r="387" spans="2:18">
      <c r="B387" s="117"/>
      <c r="C387" s="118"/>
      <c r="D387" s="118"/>
      <c r="E387" s="118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  <c r="P387" s="118"/>
      <c r="Q387" s="118"/>
      <c r="R387" s="118"/>
    </row>
    <row r="388" spans="2:18">
      <c r="B388" s="117"/>
      <c r="C388" s="118"/>
      <c r="D388" s="118"/>
      <c r="E388" s="118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  <c r="P388" s="118"/>
      <c r="Q388" s="118"/>
      <c r="R388" s="118"/>
    </row>
    <row r="389" spans="2:18">
      <c r="B389" s="117"/>
      <c r="C389" s="118"/>
      <c r="D389" s="118"/>
      <c r="E389" s="118"/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  <c r="P389" s="118"/>
      <c r="Q389" s="118"/>
      <c r="R389" s="118"/>
    </row>
    <row r="390" spans="2:18">
      <c r="B390" s="117"/>
      <c r="C390" s="118"/>
      <c r="D390" s="118"/>
      <c r="E390" s="118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  <c r="P390" s="118"/>
      <c r="Q390" s="118"/>
      <c r="R390" s="118"/>
    </row>
    <row r="391" spans="2:18">
      <c r="B391" s="117"/>
      <c r="C391" s="118"/>
      <c r="D391" s="118"/>
      <c r="E391" s="118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  <c r="P391" s="118"/>
      <c r="Q391" s="118"/>
      <c r="R391" s="118"/>
    </row>
    <row r="392" spans="2:18">
      <c r="B392" s="117"/>
      <c r="C392" s="118"/>
      <c r="D392" s="118"/>
      <c r="E392" s="118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  <c r="P392" s="118"/>
      <c r="Q392" s="118"/>
      <c r="R392" s="118"/>
    </row>
    <row r="393" spans="2:18">
      <c r="B393" s="117"/>
      <c r="C393" s="118"/>
      <c r="D393" s="118"/>
      <c r="E393" s="118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  <c r="R393" s="118"/>
    </row>
    <row r="394" spans="2:18">
      <c r="B394" s="117"/>
      <c r="C394" s="118"/>
      <c r="D394" s="118"/>
      <c r="E394" s="118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  <c r="Q394" s="118"/>
      <c r="R394" s="118"/>
    </row>
    <row r="395" spans="2:18">
      <c r="B395" s="117"/>
      <c r="C395" s="118"/>
      <c r="D395" s="118"/>
      <c r="E395" s="118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  <c r="P395" s="118"/>
      <c r="Q395" s="118"/>
      <c r="R395" s="118"/>
    </row>
    <row r="396" spans="2:18">
      <c r="B396" s="117"/>
      <c r="C396" s="118"/>
      <c r="D396" s="118"/>
      <c r="E396" s="118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  <c r="P396" s="118"/>
      <c r="Q396" s="118"/>
      <c r="R396" s="118"/>
    </row>
    <row r="397" spans="2:18">
      <c r="B397" s="117"/>
      <c r="C397" s="118"/>
      <c r="D397" s="118"/>
      <c r="E397" s="118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P397" s="118"/>
      <c r="Q397" s="118"/>
      <c r="R397" s="118"/>
    </row>
    <row r="398" spans="2:18">
      <c r="B398" s="117"/>
      <c r="C398" s="118"/>
      <c r="D398" s="118"/>
      <c r="E398" s="118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  <c r="Q398" s="118"/>
      <c r="R398" s="118"/>
    </row>
    <row r="399" spans="2:18">
      <c r="B399" s="117"/>
      <c r="C399" s="118"/>
      <c r="D399" s="118"/>
      <c r="E399" s="118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  <c r="P399" s="118"/>
      <c r="Q399" s="118"/>
      <c r="R399" s="118"/>
    </row>
    <row r="400" spans="2:18">
      <c r="B400" s="117"/>
      <c r="C400" s="118"/>
      <c r="D400" s="118"/>
      <c r="E400" s="118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  <c r="Q400" s="118"/>
      <c r="R400" s="118"/>
    </row>
    <row r="401" spans="2:18">
      <c r="B401" s="117"/>
      <c r="C401" s="118"/>
      <c r="D401" s="118"/>
      <c r="E401" s="118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18"/>
      <c r="R401" s="118"/>
    </row>
    <row r="402" spans="2:18">
      <c r="B402" s="117"/>
      <c r="C402" s="118"/>
      <c r="D402" s="118"/>
      <c r="E402" s="118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  <c r="Q402" s="118"/>
      <c r="R402" s="118"/>
    </row>
    <row r="403" spans="2:18">
      <c r="B403" s="117"/>
      <c r="C403" s="118"/>
      <c r="D403" s="118"/>
      <c r="E403" s="118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  <c r="P403" s="118"/>
      <c r="Q403" s="118"/>
      <c r="R403" s="118"/>
    </row>
    <row r="404" spans="2:18">
      <c r="B404" s="117"/>
      <c r="C404" s="118"/>
      <c r="D404" s="118"/>
      <c r="E404" s="118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  <c r="P404" s="118"/>
      <c r="Q404" s="118"/>
      <c r="R404" s="118"/>
    </row>
    <row r="405" spans="2:18">
      <c r="B405" s="117"/>
      <c r="C405" s="118"/>
      <c r="D405" s="118"/>
      <c r="E405" s="118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  <c r="R405" s="118"/>
    </row>
    <row r="406" spans="2:18">
      <c r="B406" s="117"/>
      <c r="C406" s="118"/>
      <c r="D406" s="118"/>
      <c r="E406" s="118"/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  <c r="Q406" s="118"/>
      <c r="R406" s="118"/>
    </row>
    <row r="407" spans="2:18">
      <c r="B407" s="117"/>
      <c r="C407" s="118"/>
      <c r="D407" s="118"/>
      <c r="E407" s="118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  <c r="Q407" s="118"/>
      <c r="R407" s="118"/>
    </row>
    <row r="408" spans="2:18">
      <c r="B408" s="117"/>
      <c r="C408" s="118"/>
      <c r="D408" s="118"/>
      <c r="E408" s="118"/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  <c r="Q408" s="118"/>
      <c r="R408" s="118"/>
    </row>
    <row r="409" spans="2:18">
      <c r="B409" s="117"/>
      <c r="C409" s="118"/>
      <c r="D409" s="118"/>
      <c r="E409" s="118"/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  <c r="R409" s="118"/>
    </row>
    <row r="410" spans="2:18">
      <c r="B410" s="117"/>
      <c r="C410" s="118"/>
      <c r="D410" s="118"/>
      <c r="E410" s="118"/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  <c r="Q410" s="118"/>
      <c r="R410" s="118"/>
    </row>
    <row r="411" spans="2:18">
      <c r="B411" s="117"/>
      <c r="C411" s="118"/>
      <c r="D411" s="118"/>
      <c r="E411" s="118"/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  <c r="Q411" s="118"/>
      <c r="R411" s="118"/>
    </row>
    <row r="412" spans="2:18">
      <c r="B412" s="117"/>
      <c r="C412" s="118"/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118"/>
      <c r="Q412" s="118"/>
      <c r="R412" s="118"/>
    </row>
    <row r="413" spans="2:18">
      <c r="B413" s="117"/>
      <c r="C413" s="118"/>
      <c r="D413" s="118"/>
      <c r="E413" s="118"/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  <c r="P413" s="118"/>
      <c r="Q413" s="118"/>
      <c r="R413" s="118"/>
    </row>
    <row r="414" spans="2:18">
      <c r="B414" s="117"/>
      <c r="C414" s="118"/>
      <c r="D414" s="118"/>
      <c r="E414" s="118"/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  <c r="P414" s="118"/>
      <c r="Q414" s="118"/>
      <c r="R414" s="118"/>
    </row>
    <row r="415" spans="2:18">
      <c r="B415" s="117"/>
      <c r="C415" s="118"/>
      <c r="D415" s="118"/>
      <c r="E415" s="118"/>
      <c r="F415" s="118"/>
      <c r="G415" s="118"/>
      <c r="H415" s="118"/>
      <c r="I415" s="118"/>
      <c r="J415" s="118"/>
      <c r="K415" s="118"/>
      <c r="L415" s="118"/>
      <c r="M415" s="118"/>
      <c r="N415" s="118"/>
      <c r="O415" s="118"/>
      <c r="P415" s="118"/>
      <c r="Q415" s="118"/>
      <c r="R415" s="118"/>
    </row>
    <row r="416" spans="2:18">
      <c r="B416" s="117"/>
      <c r="C416" s="118"/>
      <c r="D416" s="118"/>
      <c r="E416" s="118"/>
      <c r="F416" s="118"/>
      <c r="G416" s="118"/>
      <c r="H416" s="118"/>
      <c r="I416" s="118"/>
      <c r="J416" s="118"/>
      <c r="K416" s="118"/>
      <c r="L416" s="118"/>
      <c r="M416" s="118"/>
      <c r="N416" s="118"/>
      <c r="O416" s="118"/>
      <c r="P416" s="118"/>
      <c r="Q416" s="118"/>
      <c r="R416" s="118"/>
    </row>
    <row r="417" spans="2:18">
      <c r="B417" s="117"/>
      <c r="C417" s="118"/>
      <c r="D417" s="118"/>
      <c r="E417" s="118"/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  <c r="R417" s="118"/>
    </row>
    <row r="418" spans="2:18">
      <c r="B418" s="117"/>
      <c r="C418" s="118"/>
      <c r="D418" s="118"/>
      <c r="E418" s="118"/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  <c r="Q418" s="118"/>
      <c r="R418" s="118"/>
    </row>
    <row r="419" spans="2:18">
      <c r="B419" s="117"/>
      <c r="C419" s="118"/>
      <c r="D419" s="118"/>
      <c r="E419" s="118"/>
      <c r="F419" s="118"/>
      <c r="G419" s="118"/>
      <c r="H419" s="118"/>
      <c r="I419" s="118"/>
      <c r="J419" s="118"/>
      <c r="K419" s="118"/>
      <c r="L419" s="118"/>
      <c r="M419" s="118"/>
      <c r="N419" s="118"/>
      <c r="O419" s="118"/>
      <c r="P419" s="118"/>
      <c r="Q419" s="118"/>
      <c r="R419" s="118"/>
    </row>
    <row r="420" spans="2:18">
      <c r="B420" s="117"/>
      <c r="C420" s="118"/>
      <c r="D420" s="118"/>
      <c r="E420" s="118"/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  <c r="P420" s="118"/>
      <c r="Q420" s="118"/>
      <c r="R420" s="118"/>
    </row>
    <row r="421" spans="2:18">
      <c r="B421" s="117"/>
      <c r="C421" s="118"/>
      <c r="D421" s="118"/>
      <c r="E421" s="118"/>
      <c r="F421" s="118"/>
      <c r="G421" s="118"/>
      <c r="H421" s="118"/>
      <c r="I421" s="118"/>
      <c r="J421" s="118"/>
      <c r="K421" s="118"/>
      <c r="L421" s="118"/>
      <c r="M421" s="118"/>
      <c r="N421" s="118"/>
      <c r="O421" s="118"/>
      <c r="P421" s="118"/>
      <c r="Q421" s="118"/>
      <c r="R421" s="118"/>
    </row>
    <row r="422" spans="2:18">
      <c r="B422" s="117"/>
      <c r="C422" s="118"/>
      <c r="D422" s="118"/>
      <c r="E422" s="118"/>
      <c r="F422" s="118"/>
      <c r="G422" s="118"/>
      <c r="H422" s="118"/>
      <c r="I422" s="118"/>
      <c r="J422" s="118"/>
      <c r="K422" s="118"/>
      <c r="L422" s="118"/>
      <c r="M422" s="118"/>
      <c r="N422" s="118"/>
      <c r="O422" s="118"/>
      <c r="P422" s="118"/>
      <c r="Q422" s="118"/>
      <c r="R422" s="118"/>
    </row>
    <row r="423" spans="2:18">
      <c r="B423" s="117"/>
      <c r="C423" s="118"/>
      <c r="D423" s="118"/>
      <c r="E423" s="118"/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  <c r="P423" s="118"/>
      <c r="Q423" s="118"/>
      <c r="R423" s="118"/>
    </row>
    <row r="424" spans="2:18">
      <c r="B424" s="117"/>
      <c r="C424" s="118"/>
      <c r="D424" s="118"/>
      <c r="E424" s="118"/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  <c r="P424" s="118"/>
      <c r="Q424" s="118"/>
      <c r="R424" s="118"/>
    </row>
    <row r="425" spans="2:18">
      <c r="B425" s="117"/>
      <c r="C425" s="118"/>
      <c r="D425" s="118"/>
      <c r="E425" s="118"/>
      <c r="F425" s="118"/>
      <c r="G425" s="118"/>
      <c r="H425" s="118"/>
      <c r="I425" s="118"/>
      <c r="J425" s="118"/>
      <c r="K425" s="118"/>
      <c r="L425" s="118"/>
      <c r="M425" s="118"/>
      <c r="N425" s="118"/>
      <c r="O425" s="118"/>
      <c r="P425" s="118"/>
      <c r="Q425" s="118"/>
      <c r="R425" s="118"/>
    </row>
    <row r="426" spans="2:18">
      <c r="B426" s="117"/>
      <c r="C426" s="118"/>
      <c r="D426" s="118"/>
      <c r="E426" s="118"/>
      <c r="F426" s="118"/>
      <c r="G426" s="118"/>
      <c r="H426" s="118"/>
      <c r="I426" s="118"/>
      <c r="J426" s="118"/>
      <c r="K426" s="118"/>
      <c r="L426" s="118"/>
      <c r="M426" s="118"/>
      <c r="N426" s="118"/>
      <c r="O426" s="118"/>
      <c r="P426" s="118"/>
      <c r="Q426" s="118"/>
      <c r="R426" s="118"/>
    </row>
    <row r="427" spans="2:18">
      <c r="B427" s="117"/>
      <c r="C427" s="118"/>
      <c r="D427" s="118"/>
      <c r="E427" s="118"/>
      <c r="F427" s="118"/>
      <c r="G427" s="118"/>
      <c r="H427" s="118"/>
      <c r="I427" s="118"/>
      <c r="J427" s="118"/>
      <c r="K427" s="118"/>
      <c r="L427" s="118"/>
      <c r="M427" s="118"/>
      <c r="N427" s="118"/>
      <c r="O427" s="118"/>
      <c r="P427" s="118"/>
      <c r="Q427" s="118"/>
      <c r="R427" s="118"/>
    </row>
    <row r="428" spans="2:18">
      <c r="B428" s="117"/>
      <c r="C428" s="118"/>
      <c r="D428" s="118"/>
      <c r="E428" s="118"/>
      <c r="F428" s="118"/>
      <c r="G428" s="118"/>
      <c r="H428" s="118"/>
      <c r="I428" s="118"/>
      <c r="J428" s="118"/>
      <c r="K428" s="118"/>
      <c r="L428" s="118"/>
      <c r="M428" s="118"/>
      <c r="N428" s="118"/>
      <c r="O428" s="118"/>
      <c r="P428" s="118"/>
      <c r="Q428" s="118"/>
      <c r="R428" s="118"/>
    </row>
    <row r="429" spans="2:18">
      <c r="B429" s="117"/>
      <c r="C429" s="118"/>
      <c r="D429" s="118"/>
      <c r="E429" s="118"/>
      <c r="F429" s="118"/>
      <c r="G429" s="118"/>
      <c r="H429" s="118"/>
      <c r="I429" s="118"/>
      <c r="J429" s="118"/>
      <c r="K429" s="118"/>
      <c r="L429" s="118"/>
      <c r="M429" s="118"/>
      <c r="N429" s="118"/>
      <c r="O429" s="118"/>
      <c r="P429" s="118"/>
      <c r="Q429" s="118"/>
      <c r="R429" s="118"/>
    </row>
    <row r="430" spans="2:18">
      <c r="B430" s="117"/>
      <c r="C430" s="118"/>
      <c r="D430" s="118"/>
      <c r="E430" s="118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18"/>
      <c r="R430" s="118"/>
    </row>
    <row r="431" spans="2:18">
      <c r="B431" s="117"/>
      <c r="C431" s="118"/>
      <c r="D431" s="118"/>
      <c r="E431" s="118"/>
      <c r="F431" s="118"/>
      <c r="G431" s="118"/>
      <c r="H431" s="118"/>
      <c r="I431" s="118"/>
      <c r="J431" s="118"/>
      <c r="K431" s="118"/>
      <c r="L431" s="118"/>
      <c r="M431" s="118"/>
      <c r="N431" s="118"/>
      <c r="O431" s="118"/>
      <c r="P431" s="118"/>
      <c r="Q431" s="118"/>
      <c r="R431" s="118"/>
    </row>
    <row r="432" spans="2:18">
      <c r="B432" s="117"/>
      <c r="C432" s="118"/>
      <c r="D432" s="118"/>
      <c r="E432" s="118"/>
      <c r="F432" s="118"/>
      <c r="G432" s="118"/>
      <c r="H432" s="118"/>
      <c r="I432" s="118"/>
      <c r="J432" s="118"/>
      <c r="K432" s="118"/>
      <c r="L432" s="118"/>
      <c r="M432" s="118"/>
      <c r="N432" s="118"/>
      <c r="O432" s="118"/>
      <c r="P432" s="118"/>
      <c r="Q432" s="118"/>
      <c r="R432" s="118"/>
    </row>
    <row r="433" spans="2:18">
      <c r="B433" s="117"/>
      <c r="C433" s="118"/>
      <c r="D433" s="118"/>
      <c r="E433" s="118"/>
      <c r="F433" s="118"/>
      <c r="G433" s="118"/>
      <c r="H433" s="118"/>
      <c r="I433" s="118"/>
      <c r="J433" s="118"/>
      <c r="K433" s="118"/>
      <c r="L433" s="118"/>
      <c r="M433" s="118"/>
      <c r="N433" s="118"/>
      <c r="O433" s="118"/>
      <c r="P433" s="118"/>
      <c r="Q433" s="118"/>
      <c r="R433" s="118"/>
    </row>
    <row r="434" spans="2:18">
      <c r="B434" s="117"/>
      <c r="C434" s="118"/>
      <c r="D434" s="118"/>
      <c r="E434" s="118"/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  <c r="Q434" s="118"/>
      <c r="R434" s="118"/>
    </row>
    <row r="435" spans="2:18">
      <c r="B435" s="117"/>
      <c r="C435" s="118"/>
      <c r="D435" s="118"/>
      <c r="E435" s="118"/>
      <c r="F435" s="118"/>
      <c r="G435" s="118"/>
      <c r="H435" s="118"/>
      <c r="I435" s="118"/>
      <c r="J435" s="118"/>
      <c r="K435" s="118"/>
      <c r="L435" s="118"/>
      <c r="M435" s="118"/>
      <c r="N435" s="118"/>
      <c r="O435" s="118"/>
      <c r="P435" s="118"/>
      <c r="Q435" s="118"/>
      <c r="R435" s="118"/>
    </row>
    <row r="436" spans="2:18">
      <c r="B436" s="117"/>
      <c r="C436" s="118"/>
      <c r="D436" s="118"/>
      <c r="E436" s="118"/>
      <c r="F436" s="118"/>
      <c r="G436" s="118"/>
      <c r="H436" s="118"/>
      <c r="I436" s="118"/>
      <c r="J436" s="118"/>
      <c r="K436" s="118"/>
      <c r="L436" s="118"/>
      <c r="M436" s="118"/>
      <c r="N436" s="118"/>
      <c r="O436" s="118"/>
      <c r="P436" s="118"/>
      <c r="Q436" s="118"/>
      <c r="R436" s="118"/>
    </row>
    <row r="437" spans="2:18">
      <c r="B437" s="117"/>
      <c r="C437" s="118"/>
      <c r="D437" s="118"/>
      <c r="E437" s="118"/>
      <c r="F437" s="118"/>
      <c r="G437" s="118"/>
      <c r="H437" s="118"/>
      <c r="I437" s="118"/>
      <c r="J437" s="118"/>
      <c r="K437" s="118"/>
      <c r="L437" s="118"/>
      <c r="M437" s="118"/>
      <c r="N437" s="118"/>
      <c r="O437" s="118"/>
      <c r="P437" s="118"/>
      <c r="Q437" s="118"/>
      <c r="R437" s="118"/>
    </row>
    <row r="438" spans="2:18">
      <c r="B438" s="117"/>
      <c r="C438" s="118"/>
      <c r="D438" s="118"/>
      <c r="E438" s="118"/>
      <c r="F438" s="118"/>
      <c r="G438" s="118"/>
      <c r="H438" s="118"/>
      <c r="I438" s="118"/>
      <c r="J438" s="118"/>
      <c r="K438" s="118"/>
      <c r="L438" s="118"/>
      <c r="M438" s="118"/>
      <c r="N438" s="118"/>
      <c r="O438" s="118"/>
      <c r="P438" s="118"/>
      <c r="Q438" s="118"/>
      <c r="R438" s="118"/>
    </row>
    <row r="439" spans="2:18">
      <c r="B439" s="117"/>
      <c r="C439" s="118"/>
      <c r="D439" s="118"/>
      <c r="E439" s="118"/>
      <c r="F439" s="118"/>
      <c r="G439" s="118"/>
      <c r="H439" s="118"/>
      <c r="I439" s="118"/>
      <c r="J439" s="118"/>
      <c r="K439" s="118"/>
      <c r="L439" s="118"/>
      <c r="M439" s="118"/>
      <c r="N439" s="118"/>
      <c r="O439" s="118"/>
      <c r="P439" s="118"/>
      <c r="Q439" s="118"/>
      <c r="R439" s="118"/>
    </row>
    <row r="440" spans="2:18">
      <c r="B440" s="117"/>
      <c r="C440" s="118"/>
      <c r="D440" s="118"/>
      <c r="E440" s="118"/>
      <c r="F440" s="118"/>
      <c r="G440" s="118"/>
      <c r="H440" s="118"/>
      <c r="I440" s="118"/>
      <c r="J440" s="118"/>
      <c r="K440" s="118"/>
      <c r="L440" s="118"/>
      <c r="M440" s="118"/>
      <c r="N440" s="118"/>
      <c r="O440" s="118"/>
      <c r="P440" s="118"/>
      <c r="Q440" s="118"/>
      <c r="R440" s="118"/>
    </row>
    <row r="441" spans="2:18">
      <c r="B441" s="117"/>
      <c r="C441" s="118"/>
      <c r="D441" s="118"/>
      <c r="E441" s="118"/>
      <c r="F441" s="118"/>
      <c r="G441" s="118"/>
      <c r="H441" s="118"/>
      <c r="I441" s="118"/>
      <c r="J441" s="118"/>
      <c r="K441" s="118"/>
      <c r="L441" s="118"/>
      <c r="M441" s="118"/>
      <c r="N441" s="118"/>
      <c r="O441" s="118"/>
      <c r="P441" s="118"/>
      <c r="Q441" s="118"/>
      <c r="R441" s="118"/>
    </row>
    <row r="442" spans="2:18">
      <c r="B442" s="117"/>
      <c r="C442" s="118"/>
      <c r="D442" s="118"/>
      <c r="E442" s="118"/>
      <c r="F442" s="118"/>
      <c r="G442" s="118"/>
      <c r="H442" s="118"/>
      <c r="I442" s="118"/>
      <c r="J442" s="118"/>
      <c r="K442" s="118"/>
      <c r="L442" s="118"/>
      <c r="M442" s="118"/>
      <c r="N442" s="118"/>
      <c r="O442" s="118"/>
      <c r="P442" s="118"/>
      <c r="Q442" s="118"/>
      <c r="R442" s="118"/>
    </row>
    <row r="443" spans="2:18">
      <c r="B443" s="117"/>
      <c r="C443" s="118"/>
      <c r="D443" s="118"/>
      <c r="E443" s="118"/>
      <c r="F443" s="118"/>
      <c r="G443" s="118"/>
      <c r="H443" s="118"/>
      <c r="I443" s="118"/>
      <c r="J443" s="118"/>
      <c r="K443" s="118"/>
      <c r="L443" s="118"/>
      <c r="M443" s="118"/>
      <c r="N443" s="118"/>
      <c r="O443" s="118"/>
      <c r="P443" s="118"/>
      <c r="Q443" s="118"/>
      <c r="R443" s="118"/>
    </row>
    <row r="444" spans="2:18">
      <c r="B444" s="117"/>
      <c r="C444" s="118"/>
      <c r="D444" s="118"/>
      <c r="E444" s="118"/>
      <c r="F444" s="118"/>
      <c r="G444" s="118"/>
      <c r="H444" s="118"/>
      <c r="I444" s="118"/>
      <c r="J444" s="118"/>
      <c r="K444" s="118"/>
      <c r="L444" s="118"/>
      <c r="M444" s="118"/>
      <c r="N444" s="118"/>
      <c r="O444" s="118"/>
      <c r="P444" s="118"/>
      <c r="Q444" s="118"/>
      <c r="R444" s="118"/>
    </row>
    <row r="445" spans="2:18">
      <c r="B445" s="117"/>
      <c r="C445" s="118"/>
      <c r="D445" s="118"/>
      <c r="E445" s="118"/>
      <c r="F445" s="118"/>
      <c r="G445" s="118"/>
      <c r="H445" s="118"/>
      <c r="I445" s="118"/>
      <c r="J445" s="118"/>
      <c r="K445" s="118"/>
      <c r="L445" s="118"/>
      <c r="M445" s="118"/>
      <c r="N445" s="118"/>
      <c r="O445" s="118"/>
      <c r="P445" s="118"/>
      <c r="Q445" s="118"/>
      <c r="R445" s="118"/>
    </row>
    <row r="446" spans="2:18">
      <c r="B446" s="117"/>
      <c r="C446" s="118"/>
      <c r="D446" s="118"/>
      <c r="E446" s="118"/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  <c r="P446" s="118"/>
      <c r="Q446" s="118"/>
      <c r="R446" s="118"/>
    </row>
    <row r="447" spans="2:18">
      <c r="B447" s="117"/>
      <c r="C447" s="118"/>
      <c r="D447" s="118"/>
      <c r="E447" s="118"/>
      <c r="F447" s="118"/>
      <c r="G447" s="118"/>
      <c r="H447" s="118"/>
      <c r="I447" s="118"/>
      <c r="J447" s="118"/>
      <c r="K447" s="118"/>
      <c r="L447" s="118"/>
      <c r="M447" s="118"/>
      <c r="N447" s="118"/>
      <c r="O447" s="118"/>
      <c r="P447" s="118"/>
      <c r="Q447" s="118"/>
      <c r="R447" s="118"/>
    </row>
    <row r="448" spans="2:18">
      <c r="B448" s="117"/>
      <c r="C448" s="118"/>
      <c r="D448" s="118"/>
      <c r="E448" s="118"/>
      <c r="F448" s="118"/>
      <c r="G448" s="118"/>
      <c r="H448" s="118"/>
      <c r="I448" s="118"/>
      <c r="J448" s="118"/>
      <c r="K448" s="118"/>
      <c r="L448" s="118"/>
      <c r="M448" s="118"/>
      <c r="N448" s="118"/>
      <c r="O448" s="118"/>
      <c r="P448" s="118"/>
      <c r="Q448" s="118"/>
      <c r="R448" s="118"/>
    </row>
    <row r="449" spans="2:18">
      <c r="B449" s="117"/>
      <c r="C449" s="118"/>
      <c r="D449" s="118"/>
      <c r="E449" s="118"/>
      <c r="F449" s="118"/>
      <c r="G449" s="118"/>
      <c r="H449" s="118"/>
      <c r="I449" s="118"/>
      <c r="J449" s="118"/>
      <c r="K449" s="118"/>
      <c r="L449" s="118"/>
      <c r="M449" s="118"/>
      <c r="N449" s="118"/>
      <c r="O449" s="118"/>
      <c r="P449" s="118"/>
      <c r="Q449" s="118"/>
      <c r="R449" s="118"/>
    </row>
    <row r="450" spans="2:18">
      <c r="B450" s="117"/>
      <c r="C450" s="118"/>
      <c r="D450" s="118"/>
      <c r="E450" s="118"/>
      <c r="F450" s="118"/>
      <c r="G450" s="118"/>
      <c r="H450" s="118"/>
      <c r="I450" s="118"/>
      <c r="J450" s="118"/>
      <c r="K450" s="118"/>
      <c r="L450" s="118"/>
      <c r="M450" s="118"/>
      <c r="N450" s="118"/>
      <c r="O450" s="118"/>
      <c r="P450" s="118"/>
      <c r="Q450" s="118"/>
      <c r="R450" s="118"/>
    </row>
    <row r="451" spans="2:18">
      <c r="B451" s="117"/>
      <c r="C451" s="118"/>
      <c r="D451" s="118"/>
      <c r="E451" s="118"/>
      <c r="F451" s="118"/>
      <c r="G451" s="118"/>
      <c r="H451" s="118"/>
      <c r="I451" s="118"/>
      <c r="J451" s="118"/>
      <c r="K451" s="118"/>
      <c r="L451" s="118"/>
      <c r="M451" s="118"/>
      <c r="N451" s="118"/>
      <c r="O451" s="118"/>
      <c r="P451" s="118"/>
      <c r="Q451" s="118"/>
      <c r="R451" s="118"/>
    </row>
    <row r="452" spans="2:18">
      <c r="B452" s="117"/>
      <c r="C452" s="118"/>
      <c r="D452" s="118"/>
      <c r="E452" s="118"/>
      <c r="F452" s="118"/>
      <c r="G452" s="118"/>
      <c r="H452" s="118"/>
      <c r="I452" s="118"/>
      <c r="J452" s="118"/>
      <c r="K452" s="118"/>
      <c r="L452" s="118"/>
      <c r="M452" s="118"/>
      <c r="N452" s="118"/>
      <c r="O452" s="118"/>
      <c r="P452" s="118"/>
      <c r="Q452" s="118"/>
      <c r="R452" s="118"/>
    </row>
    <row r="453" spans="2:18">
      <c r="B453" s="117"/>
      <c r="C453" s="118"/>
      <c r="D453" s="118"/>
      <c r="E453" s="118"/>
      <c r="F453" s="118"/>
      <c r="G453" s="118"/>
      <c r="H453" s="118"/>
      <c r="I453" s="118"/>
      <c r="J453" s="118"/>
      <c r="K453" s="118"/>
      <c r="L453" s="118"/>
      <c r="M453" s="118"/>
      <c r="N453" s="118"/>
      <c r="O453" s="118"/>
      <c r="P453" s="118"/>
      <c r="Q453" s="118"/>
      <c r="R453" s="118"/>
    </row>
    <row r="454" spans="2:18">
      <c r="B454" s="117"/>
      <c r="C454" s="118"/>
      <c r="D454" s="118"/>
      <c r="E454" s="118"/>
      <c r="F454" s="118"/>
      <c r="G454" s="118"/>
      <c r="H454" s="118"/>
      <c r="I454" s="118"/>
      <c r="J454" s="118"/>
      <c r="K454" s="118"/>
      <c r="L454" s="118"/>
      <c r="M454" s="118"/>
      <c r="N454" s="118"/>
      <c r="O454" s="118"/>
      <c r="P454" s="118"/>
      <c r="Q454" s="118"/>
      <c r="R454" s="118"/>
    </row>
    <row r="455" spans="2:18">
      <c r="B455" s="117"/>
      <c r="C455" s="118"/>
      <c r="D455" s="118"/>
      <c r="E455" s="118"/>
      <c r="F455" s="118"/>
      <c r="G455" s="118"/>
      <c r="H455" s="118"/>
      <c r="I455" s="118"/>
      <c r="J455" s="118"/>
      <c r="K455" s="118"/>
      <c r="L455" s="118"/>
      <c r="M455" s="118"/>
      <c r="N455" s="118"/>
      <c r="O455" s="118"/>
      <c r="P455" s="118"/>
      <c r="Q455" s="118"/>
      <c r="R455" s="118"/>
    </row>
    <row r="456" spans="2:18">
      <c r="B456" s="117"/>
      <c r="C456" s="118"/>
      <c r="D456" s="118"/>
      <c r="E456" s="118"/>
      <c r="F456" s="118"/>
      <c r="G456" s="118"/>
      <c r="H456" s="118"/>
      <c r="I456" s="118"/>
      <c r="J456" s="118"/>
      <c r="K456" s="118"/>
      <c r="L456" s="118"/>
      <c r="M456" s="118"/>
      <c r="N456" s="118"/>
      <c r="O456" s="118"/>
      <c r="P456" s="118"/>
      <c r="Q456" s="118"/>
      <c r="R456" s="118"/>
    </row>
    <row r="457" spans="2:18">
      <c r="B457" s="117"/>
      <c r="C457" s="118"/>
      <c r="D457" s="118"/>
      <c r="E457" s="118"/>
      <c r="F457" s="118"/>
      <c r="G457" s="118"/>
      <c r="H457" s="118"/>
      <c r="I457" s="118"/>
      <c r="J457" s="118"/>
      <c r="K457" s="118"/>
      <c r="L457" s="118"/>
      <c r="M457" s="118"/>
      <c r="N457" s="118"/>
      <c r="O457" s="118"/>
      <c r="P457" s="118"/>
      <c r="Q457" s="118"/>
      <c r="R457" s="118"/>
    </row>
    <row r="458" spans="2:18">
      <c r="B458" s="117"/>
      <c r="C458" s="118"/>
      <c r="D458" s="118"/>
      <c r="E458" s="118"/>
      <c r="F458" s="118"/>
      <c r="G458" s="118"/>
      <c r="H458" s="118"/>
      <c r="I458" s="118"/>
      <c r="J458" s="118"/>
      <c r="K458" s="118"/>
      <c r="L458" s="118"/>
      <c r="M458" s="118"/>
      <c r="N458" s="118"/>
      <c r="O458" s="118"/>
      <c r="P458" s="118"/>
      <c r="Q458" s="118"/>
      <c r="R458" s="118"/>
    </row>
    <row r="459" spans="2:18">
      <c r="B459" s="117"/>
      <c r="C459" s="118"/>
      <c r="D459" s="118"/>
      <c r="E459" s="118"/>
      <c r="F459" s="118"/>
      <c r="G459" s="118"/>
      <c r="H459" s="118"/>
      <c r="I459" s="118"/>
      <c r="J459" s="118"/>
      <c r="K459" s="118"/>
      <c r="L459" s="118"/>
      <c r="M459" s="118"/>
      <c r="N459" s="118"/>
      <c r="O459" s="118"/>
      <c r="P459" s="118"/>
      <c r="Q459" s="118"/>
      <c r="R459" s="118"/>
    </row>
    <row r="460" spans="2:18">
      <c r="B460" s="117"/>
      <c r="C460" s="118"/>
      <c r="D460" s="118"/>
      <c r="E460" s="118"/>
      <c r="F460" s="118"/>
      <c r="G460" s="118"/>
      <c r="H460" s="118"/>
      <c r="I460" s="118"/>
      <c r="J460" s="118"/>
      <c r="K460" s="118"/>
      <c r="L460" s="118"/>
      <c r="M460" s="118"/>
      <c r="N460" s="118"/>
      <c r="O460" s="118"/>
      <c r="P460" s="118"/>
      <c r="Q460" s="118"/>
      <c r="R460" s="118"/>
    </row>
    <row r="461" spans="2:18">
      <c r="B461" s="117"/>
      <c r="C461" s="118"/>
      <c r="D461" s="118"/>
      <c r="E461" s="118"/>
      <c r="F461" s="118"/>
      <c r="G461" s="118"/>
      <c r="H461" s="118"/>
      <c r="I461" s="118"/>
      <c r="J461" s="118"/>
      <c r="K461" s="118"/>
      <c r="L461" s="118"/>
      <c r="M461" s="118"/>
      <c r="N461" s="118"/>
      <c r="O461" s="118"/>
      <c r="P461" s="118"/>
      <c r="Q461" s="118"/>
      <c r="R461" s="118"/>
    </row>
    <row r="462" spans="2:18">
      <c r="B462" s="117"/>
      <c r="C462" s="118"/>
      <c r="D462" s="118"/>
      <c r="E462" s="118"/>
      <c r="F462" s="118"/>
      <c r="G462" s="118"/>
      <c r="H462" s="118"/>
      <c r="I462" s="118"/>
      <c r="J462" s="118"/>
      <c r="K462" s="118"/>
      <c r="L462" s="118"/>
      <c r="M462" s="118"/>
      <c r="N462" s="118"/>
      <c r="O462" s="118"/>
      <c r="P462" s="118"/>
      <c r="Q462" s="118"/>
      <c r="R462" s="118"/>
    </row>
    <row r="463" spans="2:18">
      <c r="B463" s="117"/>
      <c r="C463" s="118"/>
      <c r="D463" s="118"/>
      <c r="E463" s="118"/>
      <c r="F463" s="118"/>
      <c r="G463" s="118"/>
      <c r="H463" s="118"/>
      <c r="I463" s="118"/>
      <c r="J463" s="118"/>
      <c r="K463" s="118"/>
      <c r="L463" s="118"/>
      <c r="M463" s="118"/>
      <c r="N463" s="118"/>
      <c r="O463" s="118"/>
      <c r="P463" s="118"/>
      <c r="Q463" s="118"/>
      <c r="R463" s="118"/>
    </row>
    <row r="464" spans="2:18">
      <c r="B464" s="117"/>
      <c r="C464" s="118"/>
      <c r="D464" s="118"/>
      <c r="E464" s="118"/>
      <c r="F464" s="118"/>
      <c r="G464" s="118"/>
      <c r="H464" s="118"/>
      <c r="I464" s="118"/>
      <c r="J464" s="118"/>
      <c r="K464" s="118"/>
      <c r="L464" s="118"/>
      <c r="M464" s="118"/>
      <c r="N464" s="118"/>
      <c r="O464" s="118"/>
      <c r="P464" s="118"/>
      <c r="Q464" s="118"/>
      <c r="R464" s="118"/>
    </row>
    <row r="465" spans="2:18">
      <c r="B465" s="117"/>
      <c r="C465" s="118"/>
      <c r="D465" s="118"/>
      <c r="E465" s="118"/>
      <c r="F465" s="118"/>
      <c r="G465" s="118"/>
      <c r="H465" s="118"/>
      <c r="I465" s="118"/>
      <c r="J465" s="118"/>
      <c r="K465" s="118"/>
      <c r="L465" s="118"/>
      <c r="M465" s="118"/>
      <c r="N465" s="118"/>
      <c r="O465" s="118"/>
      <c r="P465" s="118"/>
      <c r="Q465" s="118"/>
      <c r="R465" s="118"/>
    </row>
    <row r="466" spans="2:18">
      <c r="B466" s="117"/>
      <c r="C466" s="118"/>
      <c r="D466" s="118"/>
      <c r="E466" s="118"/>
      <c r="F466" s="118"/>
      <c r="G466" s="118"/>
      <c r="H466" s="118"/>
      <c r="I466" s="118"/>
      <c r="J466" s="118"/>
      <c r="K466" s="118"/>
      <c r="L466" s="118"/>
      <c r="M466" s="118"/>
      <c r="N466" s="118"/>
      <c r="O466" s="118"/>
      <c r="P466" s="118"/>
      <c r="Q466" s="118"/>
      <c r="R466" s="118"/>
    </row>
    <row r="467" spans="2:18">
      <c r="B467" s="117"/>
      <c r="C467" s="118"/>
      <c r="D467" s="118"/>
      <c r="E467" s="118"/>
      <c r="F467" s="118"/>
      <c r="G467" s="118"/>
      <c r="H467" s="118"/>
      <c r="I467" s="118"/>
      <c r="J467" s="118"/>
      <c r="K467" s="118"/>
      <c r="L467" s="118"/>
      <c r="M467" s="118"/>
      <c r="N467" s="118"/>
      <c r="O467" s="118"/>
      <c r="P467" s="118"/>
      <c r="Q467" s="118"/>
      <c r="R467" s="118"/>
    </row>
    <row r="468" spans="2:18">
      <c r="B468" s="117"/>
      <c r="C468" s="118"/>
      <c r="D468" s="118"/>
      <c r="E468" s="118"/>
      <c r="F468" s="118"/>
      <c r="G468" s="118"/>
      <c r="H468" s="118"/>
      <c r="I468" s="118"/>
      <c r="J468" s="118"/>
      <c r="K468" s="118"/>
      <c r="L468" s="118"/>
      <c r="M468" s="118"/>
      <c r="N468" s="118"/>
      <c r="O468" s="118"/>
      <c r="P468" s="118"/>
      <c r="Q468" s="118"/>
      <c r="R468" s="118"/>
    </row>
    <row r="469" spans="2:18">
      <c r="B469" s="117"/>
      <c r="C469" s="118"/>
      <c r="D469" s="118"/>
      <c r="E469" s="118"/>
      <c r="F469" s="118"/>
      <c r="G469" s="118"/>
      <c r="H469" s="118"/>
      <c r="I469" s="118"/>
      <c r="J469" s="118"/>
      <c r="K469" s="118"/>
      <c r="L469" s="118"/>
      <c r="M469" s="118"/>
      <c r="N469" s="118"/>
      <c r="O469" s="118"/>
      <c r="P469" s="118"/>
      <c r="Q469" s="118"/>
      <c r="R469" s="118"/>
    </row>
    <row r="470" spans="2:18">
      <c r="B470" s="117"/>
      <c r="C470" s="118"/>
      <c r="D470" s="118"/>
      <c r="E470" s="118"/>
      <c r="F470" s="118"/>
      <c r="G470" s="118"/>
      <c r="H470" s="118"/>
      <c r="I470" s="118"/>
      <c r="J470" s="118"/>
      <c r="K470" s="118"/>
      <c r="L470" s="118"/>
      <c r="M470" s="118"/>
      <c r="N470" s="118"/>
      <c r="O470" s="118"/>
      <c r="P470" s="118"/>
      <c r="Q470" s="118"/>
      <c r="R470" s="118"/>
    </row>
    <row r="471" spans="2:18">
      <c r="B471" s="117"/>
      <c r="C471" s="118"/>
      <c r="D471" s="118"/>
      <c r="E471" s="118"/>
      <c r="F471" s="118"/>
      <c r="G471" s="118"/>
      <c r="H471" s="118"/>
      <c r="I471" s="118"/>
      <c r="J471" s="118"/>
      <c r="K471" s="118"/>
      <c r="L471" s="118"/>
      <c r="M471" s="118"/>
      <c r="N471" s="118"/>
      <c r="O471" s="118"/>
      <c r="P471" s="118"/>
      <c r="Q471" s="118"/>
      <c r="R471" s="118"/>
    </row>
    <row r="472" spans="2:18">
      <c r="B472" s="117"/>
      <c r="C472" s="118"/>
      <c r="D472" s="118"/>
      <c r="E472" s="118"/>
      <c r="F472" s="118"/>
      <c r="G472" s="118"/>
      <c r="H472" s="118"/>
      <c r="I472" s="118"/>
      <c r="J472" s="118"/>
      <c r="K472" s="118"/>
      <c r="L472" s="118"/>
      <c r="M472" s="118"/>
      <c r="N472" s="118"/>
      <c r="O472" s="118"/>
      <c r="P472" s="118"/>
      <c r="Q472" s="118"/>
      <c r="R472" s="118"/>
    </row>
    <row r="473" spans="2:18">
      <c r="B473" s="117"/>
      <c r="C473" s="118"/>
      <c r="D473" s="118"/>
      <c r="E473" s="118"/>
      <c r="F473" s="118"/>
      <c r="G473" s="118"/>
      <c r="H473" s="118"/>
      <c r="I473" s="118"/>
      <c r="J473" s="118"/>
      <c r="K473" s="118"/>
      <c r="L473" s="118"/>
      <c r="M473" s="118"/>
      <c r="N473" s="118"/>
      <c r="O473" s="118"/>
      <c r="P473" s="118"/>
      <c r="Q473" s="118"/>
      <c r="R473" s="118"/>
    </row>
    <row r="474" spans="2:18">
      <c r="B474" s="117"/>
      <c r="C474" s="118"/>
      <c r="D474" s="118"/>
      <c r="E474" s="118"/>
      <c r="F474" s="118"/>
      <c r="G474" s="118"/>
      <c r="H474" s="118"/>
      <c r="I474" s="118"/>
      <c r="J474" s="118"/>
      <c r="K474" s="118"/>
      <c r="L474" s="118"/>
      <c r="M474" s="118"/>
      <c r="N474" s="118"/>
      <c r="O474" s="118"/>
      <c r="P474" s="118"/>
      <c r="Q474" s="118"/>
      <c r="R474" s="118"/>
    </row>
    <row r="475" spans="2:18">
      <c r="B475" s="117"/>
      <c r="C475" s="118"/>
      <c r="D475" s="118"/>
      <c r="E475" s="118"/>
      <c r="F475" s="118"/>
      <c r="G475" s="118"/>
      <c r="H475" s="118"/>
      <c r="I475" s="118"/>
      <c r="J475" s="118"/>
      <c r="K475" s="118"/>
      <c r="L475" s="118"/>
      <c r="M475" s="118"/>
      <c r="N475" s="118"/>
      <c r="O475" s="118"/>
      <c r="P475" s="118"/>
      <c r="Q475" s="118"/>
      <c r="R475" s="118"/>
    </row>
    <row r="476" spans="2:18">
      <c r="B476" s="117"/>
      <c r="C476" s="118"/>
      <c r="D476" s="118"/>
      <c r="E476" s="118"/>
      <c r="F476" s="118"/>
      <c r="G476" s="118"/>
      <c r="H476" s="118"/>
      <c r="I476" s="118"/>
      <c r="J476" s="118"/>
      <c r="K476" s="118"/>
      <c r="L476" s="118"/>
      <c r="M476" s="118"/>
      <c r="N476" s="118"/>
      <c r="O476" s="118"/>
      <c r="P476" s="118"/>
      <c r="Q476" s="118"/>
      <c r="R476" s="118"/>
    </row>
    <row r="477" spans="2:18">
      <c r="B477" s="117"/>
      <c r="C477" s="118"/>
      <c r="D477" s="118"/>
      <c r="E477" s="118"/>
      <c r="F477" s="118"/>
      <c r="G477" s="118"/>
      <c r="H477" s="118"/>
      <c r="I477" s="118"/>
      <c r="J477" s="118"/>
      <c r="K477" s="118"/>
      <c r="L477" s="118"/>
      <c r="M477" s="118"/>
      <c r="N477" s="118"/>
      <c r="O477" s="118"/>
      <c r="P477" s="118"/>
      <c r="Q477" s="118"/>
      <c r="R477" s="118"/>
    </row>
    <row r="478" spans="2:18">
      <c r="B478" s="117"/>
      <c r="C478" s="118"/>
      <c r="D478" s="118"/>
      <c r="E478" s="118"/>
      <c r="F478" s="118"/>
      <c r="G478" s="118"/>
      <c r="H478" s="118"/>
      <c r="I478" s="118"/>
      <c r="J478" s="118"/>
      <c r="K478" s="118"/>
      <c r="L478" s="118"/>
      <c r="M478" s="118"/>
      <c r="N478" s="118"/>
      <c r="O478" s="118"/>
      <c r="P478" s="118"/>
      <c r="Q478" s="118"/>
      <c r="R478" s="118"/>
    </row>
    <row r="479" spans="2:18">
      <c r="B479" s="117"/>
      <c r="C479" s="118"/>
      <c r="D479" s="118"/>
      <c r="E479" s="118"/>
      <c r="F479" s="118"/>
      <c r="G479" s="118"/>
      <c r="H479" s="118"/>
      <c r="I479" s="118"/>
      <c r="J479" s="118"/>
      <c r="K479" s="118"/>
      <c r="L479" s="118"/>
      <c r="M479" s="118"/>
      <c r="N479" s="118"/>
      <c r="O479" s="118"/>
      <c r="P479" s="118"/>
      <c r="Q479" s="118"/>
      <c r="R479" s="118"/>
    </row>
    <row r="480" spans="2:18">
      <c r="B480" s="117"/>
      <c r="C480" s="118"/>
      <c r="D480" s="118"/>
      <c r="E480" s="118"/>
      <c r="F480" s="118"/>
      <c r="G480" s="118"/>
      <c r="H480" s="118"/>
      <c r="I480" s="118"/>
      <c r="J480" s="118"/>
      <c r="K480" s="118"/>
      <c r="L480" s="118"/>
      <c r="M480" s="118"/>
      <c r="N480" s="118"/>
      <c r="O480" s="118"/>
      <c r="P480" s="118"/>
      <c r="Q480" s="118"/>
      <c r="R480" s="118"/>
    </row>
    <row r="481" spans="2:18">
      <c r="B481" s="117"/>
      <c r="C481" s="118"/>
      <c r="D481" s="118"/>
      <c r="E481" s="118"/>
      <c r="F481" s="118"/>
      <c r="G481" s="118"/>
      <c r="H481" s="118"/>
      <c r="I481" s="118"/>
      <c r="J481" s="118"/>
      <c r="K481" s="118"/>
      <c r="L481" s="118"/>
      <c r="M481" s="118"/>
      <c r="N481" s="118"/>
      <c r="O481" s="118"/>
      <c r="P481" s="118"/>
      <c r="Q481" s="118"/>
      <c r="R481" s="118"/>
    </row>
    <row r="482" spans="2:18">
      <c r="B482" s="117"/>
      <c r="C482" s="118"/>
      <c r="D482" s="118"/>
      <c r="E482" s="118"/>
      <c r="F482" s="118"/>
      <c r="G482" s="118"/>
      <c r="H482" s="118"/>
      <c r="I482" s="118"/>
      <c r="J482" s="118"/>
      <c r="K482" s="118"/>
      <c r="L482" s="118"/>
      <c r="M482" s="118"/>
      <c r="N482" s="118"/>
      <c r="O482" s="118"/>
      <c r="P482" s="118"/>
      <c r="Q482" s="118"/>
      <c r="R482" s="118"/>
    </row>
    <row r="483" spans="2:18">
      <c r="B483" s="117"/>
      <c r="C483" s="118"/>
      <c r="D483" s="118"/>
      <c r="E483" s="118"/>
      <c r="F483" s="118"/>
      <c r="G483" s="118"/>
      <c r="H483" s="118"/>
      <c r="I483" s="118"/>
      <c r="J483" s="118"/>
      <c r="K483" s="118"/>
      <c r="L483" s="118"/>
      <c r="M483" s="118"/>
      <c r="N483" s="118"/>
      <c r="O483" s="118"/>
      <c r="P483" s="118"/>
      <c r="Q483" s="118"/>
      <c r="R483" s="118"/>
    </row>
    <row r="484" spans="2:18">
      <c r="B484" s="117"/>
      <c r="C484" s="118"/>
      <c r="D484" s="118"/>
      <c r="E484" s="118"/>
      <c r="F484" s="118"/>
      <c r="G484" s="118"/>
      <c r="H484" s="118"/>
      <c r="I484" s="118"/>
      <c r="J484" s="118"/>
      <c r="K484" s="118"/>
      <c r="L484" s="118"/>
      <c r="M484" s="118"/>
      <c r="N484" s="118"/>
      <c r="O484" s="118"/>
      <c r="P484" s="118"/>
      <c r="Q484" s="118"/>
      <c r="R484" s="118"/>
    </row>
    <row r="485" spans="2:18">
      <c r="B485" s="117"/>
      <c r="C485" s="118"/>
      <c r="D485" s="118"/>
      <c r="E485" s="118"/>
      <c r="F485" s="118"/>
      <c r="G485" s="118"/>
      <c r="H485" s="118"/>
      <c r="I485" s="118"/>
      <c r="J485" s="118"/>
      <c r="K485" s="118"/>
      <c r="L485" s="118"/>
      <c r="M485" s="118"/>
      <c r="N485" s="118"/>
      <c r="O485" s="118"/>
      <c r="P485" s="118"/>
      <c r="Q485" s="118"/>
      <c r="R485" s="118"/>
    </row>
    <row r="486" spans="2:18">
      <c r="B486" s="117"/>
      <c r="C486" s="118"/>
      <c r="D486" s="118"/>
      <c r="E486" s="118"/>
      <c r="F486" s="118"/>
      <c r="G486" s="118"/>
      <c r="H486" s="118"/>
      <c r="I486" s="118"/>
      <c r="J486" s="118"/>
      <c r="K486" s="118"/>
      <c r="L486" s="118"/>
      <c r="M486" s="118"/>
      <c r="N486" s="118"/>
      <c r="O486" s="118"/>
      <c r="P486" s="118"/>
      <c r="Q486" s="118"/>
      <c r="R486" s="118"/>
    </row>
    <row r="487" spans="2:18">
      <c r="B487" s="117"/>
      <c r="C487" s="118"/>
      <c r="D487" s="118"/>
      <c r="E487" s="118"/>
      <c r="F487" s="118"/>
      <c r="G487" s="118"/>
      <c r="H487" s="118"/>
      <c r="I487" s="118"/>
      <c r="J487" s="118"/>
      <c r="K487" s="118"/>
      <c r="L487" s="118"/>
      <c r="M487" s="118"/>
      <c r="N487" s="118"/>
      <c r="O487" s="118"/>
      <c r="P487" s="118"/>
      <c r="Q487" s="118"/>
      <c r="R487" s="118"/>
    </row>
    <row r="488" spans="2:18">
      <c r="B488" s="117"/>
      <c r="C488" s="118"/>
      <c r="D488" s="118"/>
      <c r="E488" s="118"/>
      <c r="F488" s="118"/>
      <c r="G488" s="118"/>
      <c r="H488" s="118"/>
      <c r="I488" s="118"/>
      <c r="J488" s="118"/>
      <c r="K488" s="118"/>
      <c r="L488" s="118"/>
      <c r="M488" s="118"/>
      <c r="N488" s="118"/>
      <c r="O488" s="118"/>
      <c r="P488" s="118"/>
      <c r="Q488" s="118"/>
      <c r="R488" s="118"/>
    </row>
    <row r="489" spans="2:18">
      <c r="B489" s="117"/>
      <c r="C489" s="118"/>
      <c r="D489" s="118"/>
      <c r="E489" s="118"/>
      <c r="F489" s="118"/>
      <c r="G489" s="118"/>
      <c r="H489" s="118"/>
      <c r="I489" s="118"/>
      <c r="J489" s="118"/>
      <c r="K489" s="118"/>
      <c r="L489" s="118"/>
      <c r="M489" s="118"/>
      <c r="N489" s="118"/>
      <c r="O489" s="118"/>
      <c r="P489" s="118"/>
      <c r="Q489" s="118"/>
      <c r="R489" s="118"/>
    </row>
    <row r="490" spans="2:18">
      <c r="B490" s="117"/>
      <c r="C490" s="118"/>
      <c r="D490" s="118"/>
      <c r="E490" s="118"/>
      <c r="F490" s="118"/>
      <c r="G490" s="118"/>
      <c r="H490" s="118"/>
      <c r="I490" s="118"/>
      <c r="J490" s="118"/>
      <c r="K490" s="118"/>
      <c r="L490" s="118"/>
      <c r="M490" s="118"/>
      <c r="N490" s="118"/>
      <c r="O490" s="118"/>
      <c r="P490" s="118"/>
      <c r="Q490" s="118"/>
      <c r="R490" s="118"/>
    </row>
    <row r="491" spans="2:18">
      <c r="B491" s="117"/>
      <c r="C491" s="118"/>
      <c r="D491" s="118"/>
      <c r="E491" s="118"/>
      <c r="F491" s="118"/>
      <c r="G491" s="118"/>
      <c r="H491" s="118"/>
      <c r="I491" s="118"/>
      <c r="J491" s="118"/>
      <c r="K491" s="118"/>
      <c r="L491" s="118"/>
      <c r="M491" s="118"/>
      <c r="N491" s="118"/>
      <c r="O491" s="118"/>
      <c r="P491" s="118"/>
      <c r="Q491" s="118"/>
      <c r="R491" s="118"/>
    </row>
    <row r="492" spans="2:18">
      <c r="B492" s="117"/>
      <c r="C492" s="118"/>
      <c r="D492" s="118"/>
      <c r="E492" s="118"/>
      <c r="F492" s="118"/>
      <c r="G492" s="118"/>
      <c r="H492" s="118"/>
      <c r="I492" s="118"/>
      <c r="J492" s="118"/>
      <c r="K492" s="118"/>
      <c r="L492" s="118"/>
      <c r="M492" s="118"/>
      <c r="N492" s="118"/>
      <c r="O492" s="118"/>
      <c r="P492" s="118"/>
      <c r="Q492" s="118"/>
      <c r="R492" s="118"/>
    </row>
    <row r="493" spans="2:18">
      <c r="B493" s="117"/>
      <c r="C493" s="118"/>
      <c r="D493" s="118"/>
      <c r="E493" s="118"/>
      <c r="F493" s="118"/>
      <c r="G493" s="118"/>
      <c r="H493" s="118"/>
      <c r="I493" s="118"/>
      <c r="J493" s="118"/>
      <c r="K493" s="118"/>
      <c r="L493" s="118"/>
      <c r="M493" s="118"/>
      <c r="N493" s="118"/>
      <c r="O493" s="118"/>
      <c r="P493" s="118"/>
      <c r="Q493" s="118"/>
      <c r="R493" s="118"/>
    </row>
    <row r="494" spans="2:18">
      <c r="B494" s="117"/>
      <c r="C494" s="118"/>
      <c r="D494" s="118"/>
      <c r="E494" s="118"/>
      <c r="F494" s="118"/>
      <c r="G494" s="118"/>
      <c r="H494" s="118"/>
      <c r="I494" s="118"/>
      <c r="J494" s="118"/>
      <c r="K494" s="118"/>
      <c r="L494" s="118"/>
      <c r="M494" s="118"/>
      <c r="N494" s="118"/>
      <c r="O494" s="118"/>
      <c r="P494" s="118"/>
      <c r="Q494" s="118"/>
      <c r="R494" s="118"/>
    </row>
    <row r="495" spans="2:18">
      <c r="B495" s="117"/>
      <c r="C495" s="118"/>
      <c r="D495" s="118"/>
      <c r="E495" s="118"/>
      <c r="F495" s="118"/>
      <c r="G495" s="118"/>
      <c r="H495" s="118"/>
      <c r="I495" s="118"/>
      <c r="J495" s="118"/>
      <c r="K495" s="118"/>
      <c r="L495" s="118"/>
      <c r="M495" s="118"/>
      <c r="N495" s="118"/>
      <c r="O495" s="118"/>
      <c r="P495" s="118"/>
      <c r="Q495" s="118"/>
      <c r="R495" s="118"/>
    </row>
    <row r="496" spans="2:18">
      <c r="B496" s="117"/>
      <c r="C496" s="118"/>
      <c r="D496" s="118"/>
      <c r="E496" s="118"/>
      <c r="F496" s="118"/>
      <c r="G496" s="118"/>
      <c r="H496" s="118"/>
      <c r="I496" s="118"/>
      <c r="J496" s="118"/>
      <c r="K496" s="118"/>
      <c r="L496" s="118"/>
      <c r="M496" s="118"/>
      <c r="N496" s="118"/>
      <c r="O496" s="118"/>
      <c r="P496" s="118"/>
      <c r="Q496" s="118"/>
      <c r="R496" s="118"/>
    </row>
    <row r="497" spans="2:18">
      <c r="B497" s="117"/>
      <c r="C497" s="118"/>
      <c r="D497" s="118"/>
      <c r="E497" s="118"/>
      <c r="F497" s="118"/>
      <c r="G497" s="118"/>
      <c r="H497" s="118"/>
      <c r="I497" s="118"/>
      <c r="J497" s="118"/>
      <c r="K497" s="118"/>
      <c r="L497" s="118"/>
      <c r="M497" s="118"/>
      <c r="N497" s="118"/>
      <c r="O497" s="118"/>
      <c r="P497" s="118"/>
      <c r="Q497" s="118"/>
      <c r="R497" s="118"/>
    </row>
    <row r="498" spans="2:18">
      <c r="B498" s="117"/>
      <c r="C498" s="118"/>
      <c r="D498" s="118"/>
      <c r="E498" s="118"/>
      <c r="F498" s="118"/>
      <c r="G498" s="118"/>
      <c r="H498" s="118"/>
      <c r="I498" s="118"/>
      <c r="J498" s="118"/>
      <c r="K498" s="118"/>
      <c r="L498" s="118"/>
      <c r="M498" s="118"/>
      <c r="N498" s="118"/>
      <c r="O498" s="118"/>
      <c r="P498" s="118"/>
      <c r="Q498" s="118"/>
      <c r="R498" s="118"/>
    </row>
    <row r="499" spans="2:18">
      <c r="B499" s="117"/>
      <c r="C499" s="118"/>
      <c r="D499" s="118"/>
      <c r="E499" s="118"/>
      <c r="F499" s="118"/>
      <c r="G499" s="118"/>
      <c r="H499" s="118"/>
      <c r="I499" s="118"/>
      <c r="J499" s="118"/>
      <c r="K499" s="118"/>
      <c r="L499" s="118"/>
      <c r="M499" s="118"/>
      <c r="N499" s="118"/>
      <c r="O499" s="118"/>
      <c r="P499" s="118"/>
      <c r="Q499" s="118"/>
      <c r="R499" s="118"/>
    </row>
    <row r="500" spans="2:18">
      <c r="B500" s="117"/>
      <c r="C500" s="118"/>
      <c r="D500" s="118"/>
      <c r="E500" s="118"/>
      <c r="F500" s="118"/>
      <c r="G500" s="118"/>
      <c r="H500" s="118"/>
      <c r="I500" s="118"/>
      <c r="J500" s="118"/>
      <c r="K500" s="118"/>
      <c r="L500" s="118"/>
      <c r="M500" s="118"/>
      <c r="N500" s="118"/>
      <c r="O500" s="118"/>
      <c r="P500" s="118"/>
      <c r="Q500" s="118"/>
      <c r="R500" s="118"/>
    </row>
    <row r="501" spans="2:18">
      <c r="B501" s="117"/>
      <c r="C501" s="118"/>
      <c r="D501" s="118"/>
      <c r="E501" s="118"/>
      <c r="F501" s="118"/>
      <c r="G501" s="118"/>
      <c r="H501" s="118"/>
      <c r="I501" s="118"/>
      <c r="J501" s="118"/>
      <c r="K501" s="118"/>
      <c r="L501" s="118"/>
      <c r="M501" s="118"/>
      <c r="N501" s="118"/>
      <c r="O501" s="118"/>
      <c r="P501" s="118"/>
      <c r="Q501" s="118"/>
      <c r="R501" s="118"/>
    </row>
    <row r="502" spans="2:18">
      <c r="B502" s="117"/>
      <c r="C502" s="118"/>
      <c r="D502" s="118"/>
      <c r="E502" s="118"/>
      <c r="F502" s="118"/>
      <c r="G502" s="118"/>
      <c r="H502" s="118"/>
      <c r="I502" s="118"/>
      <c r="J502" s="118"/>
      <c r="K502" s="118"/>
      <c r="L502" s="118"/>
      <c r="M502" s="118"/>
      <c r="N502" s="118"/>
      <c r="O502" s="118"/>
      <c r="P502" s="118"/>
      <c r="Q502" s="118"/>
      <c r="R502" s="118"/>
    </row>
    <row r="503" spans="2:18">
      <c r="B503" s="117"/>
      <c r="C503" s="118"/>
      <c r="D503" s="118"/>
      <c r="E503" s="118"/>
      <c r="F503" s="118"/>
      <c r="G503" s="118"/>
      <c r="H503" s="118"/>
      <c r="I503" s="118"/>
      <c r="J503" s="118"/>
      <c r="K503" s="118"/>
      <c r="L503" s="118"/>
      <c r="M503" s="118"/>
      <c r="N503" s="118"/>
      <c r="O503" s="118"/>
      <c r="P503" s="118"/>
      <c r="Q503" s="118"/>
      <c r="R503" s="118"/>
    </row>
    <row r="504" spans="2:18">
      <c r="B504" s="117"/>
      <c r="C504" s="118"/>
      <c r="D504" s="118"/>
      <c r="E504" s="118"/>
      <c r="F504" s="118"/>
      <c r="G504" s="118"/>
      <c r="H504" s="118"/>
      <c r="I504" s="118"/>
      <c r="J504" s="118"/>
      <c r="K504" s="118"/>
      <c r="L504" s="118"/>
      <c r="M504" s="118"/>
      <c r="N504" s="118"/>
      <c r="O504" s="118"/>
      <c r="P504" s="118"/>
      <c r="Q504" s="118"/>
      <c r="R504" s="118"/>
    </row>
    <row r="505" spans="2:18">
      <c r="B505" s="117"/>
      <c r="C505" s="118"/>
      <c r="D505" s="118"/>
      <c r="E505" s="118"/>
      <c r="F505" s="118"/>
      <c r="G505" s="118"/>
      <c r="H505" s="118"/>
      <c r="I505" s="118"/>
      <c r="J505" s="118"/>
      <c r="K505" s="118"/>
      <c r="L505" s="118"/>
      <c r="M505" s="118"/>
      <c r="N505" s="118"/>
      <c r="O505" s="118"/>
      <c r="P505" s="118"/>
      <c r="Q505" s="118"/>
      <c r="R505" s="118"/>
    </row>
    <row r="506" spans="2:18">
      <c r="B506" s="117"/>
      <c r="C506" s="118"/>
      <c r="D506" s="118"/>
      <c r="E506" s="118"/>
      <c r="F506" s="118"/>
      <c r="G506" s="118"/>
      <c r="H506" s="118"/>
      <c r="I506" s="118"/>
      <c r="J506" s="118"/>
      <c r="K506" s="118"/>
      <c r="L506" s="118"/>
      <c r="M506" s="118"/>
      <c r="N506" s="118"/>
      <c r="O506" s="118"/>
      <c r="P506" s="118"/>
      <c r="Q506" s="118"/>
      <c r="R506" s="118"/>
    </row>
    <row r="507" spans="2:18">
      <c r="B507" s="117"/>
      <c r="C507" s="118"/>
      <c r="D507" s="118"/>
      <c r="E507" s="118"/>
      <c r="F507" s="118"/>
      <c r="G507" s="118"/>
      <c r="H507" s="118"/>
      <c r="I507" s="118"/>
      <c r="J507" s="118"/>
      <c r="K507" s="118"/>
      <c r="L507" s="118"/>
      <c r="M507" s="118"/>
      <c r="N507" s="118"/>
      <c r="O507" s="118"/>
      <c r="P507" s="118"/>
      <c r="Q507" s="118"/>
      <c r="R507" s="118"/>
    </row>
    <row r="508" spans="2:18">
      <c r="B508" s="117"/>
      <c r="C508" s="118"/>
      <c r="D508" s="118"/>
      <c r="E508" s="118"/>
      <c r="F508" s="118"/>
      <c r="G508" s="118"/>
      <c r="H508" s="118"/>
      <c r="I508" s="118"/>
      <c r="J508" s="118"/>
      <c r="K508" s="118"/>
      <c r="L508" s="118"/>
      <c r="M508" s="118"/>
      <c r="N508" s="118"/>
      <c r="O508" s="118"/>
      <c r="P508" s="118"/>
      <c r="Q508" s="118"/>
      <c r="R508" s="118"/>
    </row>
    <row r="509" spans="2:18">
      <c r="B509" s="117"/>
      <c r="C509" s="118"/>
      <c r="D509" s="118"/>
      <c r="E509" s="118"/>
      <c r="F509" s="118"/>
      <c r="G509" s="118"/>
      <c r="H509" s="118"/>
      <c r="I509" s="118"/>
      <c r="J509" s="118"/>
      <c r="K509" s="118"/>
      <c r="L509" s="118"/>
      <c r="M509" s="118"/>
      <c r="N509" s="118"/>
      <c r="O509" s="118"/>
      <c r="P509" s="118"/>
      <c r="Q509" s="118"/>
      <c r="R509" s="118"/>
    </row>
    <row r="510" spans="2:18">
      <c r="B510" s="117"/>
      <c r="C510" s="118"/>
      <c r="D510" s="118"/>
      <c r="E510" s="118"/>
      <c r="F510" s="118"/>
      <c r="G510" s="118"/>
      <c r="H510" s="118"/>
      <c r="I510" s="118"/>
      <c r="J510" s="118"/>
      <c r="K510" s="118"/>
      <c r="L510" s="118"/>
      <c r="M510" s="118"/>
      <c r="N510" s="118"/>
      <c r="O510" s="118"/>
      <c r="P510" s="118"/>
      <c r="Q510" s="118"/>
      <c r="R510" s="118"/>
    </row>
    <row r="511" spans="2:18">
      <c r="B511" s="117"/>
      <c r="C511" s="118"/>
      <c r="D511" s="118"/>
      <c r="E511" s="118"/>
      <c r="F511" s="118"/>
      <c r="G511" s="118"/>
      <c r="H511" s="118"/>
      <c r="I511" s="118"/>
      <c r="J511" s="118"/>
      <c r="K511" s="118"/>
      <c r="L511" s="118"/>
      <c r="M511" s="118"/>
      <c r="N511" s="118"/>
      <c r="O511" s="118"/>
      <c r="P511" s="118"/>
      <c r="Q511" s="118"/>
      <c r="R511" s="118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sheetProtection sheet="1" objects="1" scenarios="1"/>
  <mergeCells count="3">
    <mergeCell ref="B6:R6"/>
    <mergeCell ref="B7:R7"/>
    <mergeCell ref="B68:D68"/>
  </mergeCells>
  <phoneticPr fontId="3" type="noConversion"/>
  <dataValidations count="1">
    <dataValidation allowBlank="1" showInputMessage="1" showErrorMessage="1" sqref="N10:Q10 N9 N1:N7 C5:C29 O1:Q9 E1:I30 D1:D29 C69:D1048576 C32:D67 E32:I1048576 A1:B1048576 J1:M1048576 O11:Q1048576 N32:N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147</v>
      </c>
      <c r="C1" s="67" t="s" vm="1">
        <v>231</v>
      </c>
    </row>
    <row r="2" spans="2:16">
      <c r="B2" s="46" t="s">
        <v>146</v>
      </c>
      <c r="C2" s="67" t="s">
        <v>232</v>
      </c>
    </row>
    <row r="3" spans="2:16">
      <c r="B3" s="46" t="s">
        <v>148</v>
      </c>
      <c r="C3" s="67" t="s">
        <v>233</v>
      </c>
    </row>
    <row r="4" spans="2:16">
      <c r="B4" s="46" t="s">
        <v>149</v>
      </c>
      <c r="C4" s="67">
        <v>8802</v>
      </c>
    </row>
    <row r="6" spans="2:16" ht="26.25" customHeight="1">
      <c r="B6" s="145" t="s">
        <v>188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7"/>
    </row>
    <row r="7" spans="2:16" s="3" customFormat="1" ht="78.75">
      <c r="B7" s="21" t="s">
        <v>117</v>
      </c>
      <c r="C7" s="29" t="s">
        <v>47</v>
      </c>
      <c r="D7" s="29" t="s">
        <v>67</v>
      </c>
      <c r="E7" s="29" t="s">
        <v>14</v>
      </c>
      <c r="F7" s="29" t="s">
        <v>68</v>
      </c>
      <c r="G7" s="29" t="s">
        <v>105</v>
      </c>
      <c r="H7" s="29" t="s">
        <v>17</v>
      </c>
      <c r="I7" s="29" t="s">
        <v>104</v>
      </c>
      <c r="J7" s="29" t="s">
        <v>16</v>
      </c>
      <c r="K7" s="29" t="s">
        <v>183</v>
      </c>
      <c r="L7" s="29" t="s">
        <v>207</v>
      </c>
      <c r="M7" s="29" t="s">
        <v>184</v>
      </c>
      <c r="N7" s="29" t="s">
        <v>60</v>
      </c>
      <c r="O7" s="29" t="s">
        <v>150</v>
      </c>
      <c r="P7" s="30" t="s">
        <v>152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214</v>
      </c>
      <c r="M8" s="31" t="s">
        <v>210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3" t="s">
        <v>3298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24">
        <v>0</v>
      </c>
      <c r="N10" s="88"/>
      <c r="O10" s="125">
        <v>0</v>
      </c>
      <c r="P10" s="125">
        <v>0</v>
      </c>
    </row>
    <row r="11" spans="2:16" ht="20.25" customHeight="1">
      <c r="B11" s="126" t="s">
        <v>222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26" t="s">
        <v>113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26" t="s">
        <v>213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17"/>
      <c r="C110" s="117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</row>
    <row r="111" spans="2:16">
      <c r="B111" s="117"/>
      <c r="C111" s="117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</row>
    <row r="112" spans="2:16">
      <c r="B112" s="117"/>
      <c r="C112" s="117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</row>
    <row r="113" spans="2:16">
      <c r="B113" s="117"/>
      <c r="C113" s="117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</row>
    <row r="114" spans="2:16">
      <c r="B114" s="117"/>
      <c r="C114" s="117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</row>
    <row r="115" spans="2:16">
      <c r="B115" s="117"/>
      <c r="C115" s="117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</row>
    <row r="116" spans="2:16">
      <c r="B116" s="117"/>
      <c r="C116" s="117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</row>
    <row r="117" spans="2:16">
      <c r="B117" s="117"/>
      <c r="C117" s="117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</row>
    <row r="118" spans="2:16">
      <c r="B118" s="117"/>
      <c r="C118" s="117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</row>
    <row r="119" spans="2:16">
      <c r="B119" s="117"/>
      <c r="C119" s="117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</row>
    <row r="120" spans="2:16">
      <c r="B120" s="117"/>
      <c r="C120" s="117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</row>
    <row r="121" spans="2:16">
      <c r="B121" s="117"/>
      <c r="C121" s="117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</row>
    <row r="122" spans="2:16">
      <c r="B122" s="117"/>
      <c r="C122" s="117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</row>
    <row r="123" spans="2:16">
      <c r="B123" s="117"/>
      <c r="C123" s="117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</row>
    <row r="124" spans="2:16">
      <c r="B124" s="117"/>
      <c r="C124" s="117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</row>
    <row r="125" spans="2:16">
      <c r="B125" s="117"/>
      <c r="C125" s="117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</row>
    <row r="126" spans="2:16">
      <c r="B126" s="117"/>
      <c r="C126" s="117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</row>
    <row r="127" spans="2:16">
      <c r="B127" s="117"/>
      <c r="C127" s="117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</row>
    <row r="128" spans="2:16">
      <c r="B128" s="117"/>
      <c r="C128" s="117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</row>
    <row r="129" spans="2:16">
      <c r="B129" s="117"/>
      <c r="C129" s="117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</row>
    <row r="130" spans="2:16">
      <c r="B130" s="117"/>
      <c r="C130" s="117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</row>
    <row r="131" spans="2:16">
      <c r="B131" s="117"/>
      <c r="C131" s="117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</row>
    <row r="132" spans="2:16">
      <c r="B132" s="117"/>
      <c r="C132" s="117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</row>
    <row r="133" spans="2:16">
      <c r="B133" s="117"/>
      <c r="C133" s="117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</row>
    <row r="134" spans="2:16">
      <c r="B134" s="117"/>
      <c r="C134" s="117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</row>
    <row r="135" spans="2:16">
      <c r="B135" s="117"/>
      <c r="C135" s="117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</row>
    <row r="136" spans="2:16">
      <c r="B136" s="117"/>
      <c r="C136" s="117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</row>
    <row r="137" spans="2:16">
      <c r="B137" s="117"/>
      <c r="C137" s="117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</row>
    <row r="138" spans="2:16">
      <c r="B138" s="117"/>
      <c r="C138" s="117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</row>
    <row r="139" spans="2:16">
      <c r="B139" s="117"/>
      <c r="C139" s="117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</row>
    <row r="140" spans="2:16">
      <c r="B140" s="117"/>
      <c r="C140" s="117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</row>
    <row r="141" spans="2:16">
      <c r="B141" s="117"/>
      <c r="C141" s="117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</row>
    <row r="142" spans="2:16">
      <c r="B142" s="117"/>
      <c r="C142" s="117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</row>
    <row r="143" spans="2:16">
      <c r="B143" s="117"/>
      <c r="C143" s="117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</row>
    <row r="144" spans="2:16">
      <c r="B144" s="117"/>
      <c r="C144" s="117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</row>
    <row r="145" spans="2:16">
      <c r="B145" s="117"/>
      <c r="C145" s="117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</row>
    <row r="146" spans="2:16">
      <c r="B146" s="117"/>
      <c r="C146" s="117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</row>
    <row r="147" spans="2:16">
      <c r="B147" s="117"/>
      <c r="C147" s="117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</row>
    <row r="148" spans="2:16">
      <c r="B148" s="117"/>
      <c r="C148" s="117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</row>
    <row r="149" spans="2:16">
      <c r="B149" s="117"/>
      <c r="C149" s="117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</row>
    <row r="150" spans="2:16">
      <c r="B150" s="117"/>
      <c r="C150" s="117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</row>
    <row r="151" spans="2:16">
      <c r="B151" s="117"/>
      <c r="C151" s="117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</row>
    <row r="152" spans="2:16">
      <c r="B152" s="117"/>
      <c r="C152" s="117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</row>
    <row r="153" spans="2:16">
      <c r="B153" s="117"/>
      <c r="C153" s="117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</row>
    <row r="154" spans="2:16">
      <c r="B154" s="117"/>
      <c r="C154" s="117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</row>
    <row r="155" spans="2:16">
      <c r="B155" s="117"/>
      <c r="C155" s="117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</row>
    <row r="156" spans="2:16">
      <c r="B156" s="117"/>
      <c r="C156" s="117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</row>
    <row r="157" spans="2:16">
      <c r="B157" s="117"/>
      <c r="C157" s="117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</row>
    <row r="158" spans="2:16">
      <c r="B158" s="117"/>
      <c r="C158" s="117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</row>
    <row r="159" spans="2:16">
      <c r="B159" s="117"/>
      <c r="C159" s="117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</row>
    <row r="160" spans="2:16">
      <c r="B160" s="117"/>
      <c r="C160" s="117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</row>
    <row r="161" spans="2:16">
      <c r="B161" s="117"/>
      <c r="C161" s="117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</row>
    <row r="162" spans="2:16">
      <c r="B162" s="117"/>
      <c r="C162" s="117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</row>
    <row r="163" spans="2:16">
      <c r="B163" s="117"/>
      <c r="C163" s="117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</row>
    <row r="164" spans="2:16">
      <c r="B164" s="117"/>
      <c r="C164" s="117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</row>
    <row r="165" spans="2:16">
      <c r="B165" s="117"/>
      <c r="C165" s="117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</row>
    <row r="166" spans="2:16">
      <c r="B166" s="117"/>
      <c r="C166" s="117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</row>
    <row r="167" spans="2:16">
      <c r="B167" s="117"/>
      <c r="C167" s="117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</row>
    <row r="168" spans="2:16">
      <c r="B168" s="117"/>
      <c r="C168" s="117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</row>
    <row r="169" spans="2:16">
      <c r="B169" s="117"/>
      <c r="C169" s="117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</row>
    <row r="170" spans="2:16">
      <c r="B170" s="117"/>
      <c r="C170" s="117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</row>
    <row r="171" spans="2:16">
      <c r="B171" s="117"/>
      <c r="C171" s="117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</row>
    <row r="172" spans="2:16">
      <c r="B172" s="117"/>
      <c r="C172" s="117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</row>
    <row r="173" spans="2:16">
      <c r="B173" s="117"/>
      <c r="C173" s="117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</row>
    <row r="174" spans="2:16">
      <c r="B174" s="117"/>
      <c r="C174" s="117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</row>
    <row r="175" spans="2:16">
      <c r="B175" s="117"/>
      <c r="C175" s="117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</row>
    <row r="176" spans="2:16">
      <c r="B176" s="117"/>
      <c r="C176" s="117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</row>
    <row r="177" spans="2:16">
      <c r="B177" s="117"/>
      <c r="C177" s="117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</row>
    <row r="178" spans="2:16">
      <c r="B178" s="117"/>
      <c r="C178" s="117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</row>
    <row r="179" spans="2:16">
      <c r="B179" s="117"/>
      <c r="C179" s="117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</row>
    <row r="180" spans="2:16">
      <c r="B180" s="117"/>
      <c r="C180" s="117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</row>
    <row r="181" spans="2:16">
      <c r="B181" s="117"/>
      <c r="C181" s="117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</row>
    <row r="182" spans="2:16">
      <c r="B182" s="117"/>
      <c r="C182" s="117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</row>
    <row r="183" spans="2:16">
      <c r="B183" s="117"/>
      <c r="C183" s="117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</row>
    <row r="184" spans="2:16">
      <c r="B184" s="117"/>
      <c r="C184" s="117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</row>
    <row r="185" spans="2:16">
      <c r="B185" s="117"/>
      <c r="C185" s="117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</row>
    <row r="186" spans="2:16">
      <c r="B186" s="117"/>
      <c r="C186" s="117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</row>
    <row r="187" spans="2:16">
      <c r="B187" s="117"/>
      <c r="C187" s="117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</row>
    <row r="188" spans="2:16">
      <c r="B188" s="117"/>
      <c r="C188" s="117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</row>
    <row r="189" spans="2:16">
      <c r="B189" s="117"/>
      <c r="C189" s="117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</row>
    <row r="190" spans="2:16">
      <c r="B190" s="117"/>
      <c r="C190" s="117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</row>
    <row r="191" spans="2:16">
      <c r="B191" s="117"/>
      <c r="C191" s="117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</row>
    <row r="192" spans="2:16">
      <c r="B192" s="117"/>
      <c r="C192" s="117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</row>
    <row r="193" spans="2:16">
      <c r="B193" s="117"/>
      <c r="C193" s="117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</row>
    <row r="194" spans="2:16">
      <c r="B194" s="117"/>
      <c r="C194" s="117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</row>
    <row r="195" spans="2:16">
      <c r="B195" s="117"/>
      <c r="C195" s="117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</row>
    <row r="196" spans="2:16">
      <c r="B196" s="117"/>
      <c r="C196" s="117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</row>
    <row r="197" spans="2:16">
      <c r="B197" s="117"/>
      <c r="C197" s="117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</row>
    <row r="198" spans="2:16">
      <c r="B198" s="117"/>
      <c r="C198" s="117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</row>
    <row r="199" spans="2:16">
      <c r="B199" s="117"/>
      <c r="C199" s="117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</row>
    <row r="200" spans="2:16">
      <c r="B200" s="117"/>
      <c r="C200" s="117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</row>
    <row r="201" spans="2:16">
      <c r="B201" s="117"/>
      <c r="C201" s="117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</row>
    <row r="202" spans="2:16">
      <c r="B202" s="117"/>
      <c r="C202" s="117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</row>
    <row r="203" spans="2:16">
      <c r="B203" s="117"/>
      <c r="C203" s="117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</row>
    <row r="204" spans="2:16">
      <c r="B204" s="117"/>
      <c r="C204" s="117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</row>
    <row r="205" spans="2:16">
      <c r="B205" s="117"/>
      <c r="C205" s="117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</row>
    <row r="206" spans="2:16">
      <c r="B206" s="117"/>
      <c r="C206" s="117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</row>
    <row r="207" spans="2:16">
      <c r="B207" s="117"/>
      <c r="C207" s="117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</row>
    <row r="208" spans="2:16">
      <c r="B208" s="117"/>
      <c r="C208" s="117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</row>
    <row r="209" spans="2:16">
      <c r="B209" s="117"/>
      <c r="C209" s="117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</row>
    <row r="210" spans="2:16">
      <c r="B210" s="117"/>
      <c r="C210" s="117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</row>
    <row r="211" spans="2:16">
      <c r="B211" s="117"/>
      <c r="C211" s="117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</row>
    <row r="212" spans="2:16">
      <c r="B212" s="117"/>
      <c r="C212" s="117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</row>
    <row r="213" spans="2:16">
      <c r="B213" s="117"/>
      <c r="C213" s="117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</row>
    <row r="214" spans="2:16">
      <c r="B214" s="117"/>
      <c r="C214" s="117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</row>
    <row r="215" spans="2:16">
      <c r="B215" s="117"/>
      <c r="C215" s="117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</row>
    <row r="216" spans="2:16">
      <c r="B216" s="117"/>
      <c r="C216" s="117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</row>
    <row r="217" spans="2:16">
      <c r="B217" s="117"/>
      <c r="C217" s="117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</row>
    <row r="218" spans="2:16">
      <c r="B218" s="117"/>
      <c r="C218" s="117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</row>
    <row r="219" spans="2:16">
      <c r="B219" s="117"/>
      <c r="C219" s="117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</row>
    <row r="220" spans="2:16">
      <c r="B220" s="117"/>
      <c r="C220" s="117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</row>
    <row r="221" spans="2:16">
      <c r="B221" s="117"/>
      <c r="C221" s="117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</row>
    <row r="222" spans="2:16">
      <c r="B222" s="117"/>
      <c r="C222" s="117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</row>
    <row r="223" spans="2:16">
      <c r="B223" s="117"/>
      <c r="C223" s="117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</row>
    <row r="224" spans="2:16">
      <c r="B224" s="117"/>
      <c r="C224" s="117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</row>
    <row r="225" spans="2:16">
      <c r="B225" s="117"/>
      <c r="C225" s="117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</row>
    <row r="226" spans="2:16">
      <c r="B226" s="117"/>
      <c r="C226" s="117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</row>
    <row r="227" spans="2:16">
      <c r="B227" s="117"/>
      <c r="C227" s="117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</row>
    <row r="228" spans="2:16">
      <c r="B228" s="117"/>
      <c r="C228" s="117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</row>
    <row r="229" spans="2:16">
      <c r="B229" s="117"/>
      <c r="C229" s="117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</row>
    <row r="230" spans="2:16">
      <c r="B230" s="117"/>
      <c r="C230" s="117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</row>
    <row r="231" spans="2:16">
      <c r="B231" s="117"/>
      <c r="C231" s="117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</row>
    <row r="232" spans="2:16">
      <c r="B232" s="117"/>
      <c r="C232" s="117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</row>
    <row r="233" spans="2:16">
      <c r="B233" s="117"/>
      <c r="C233" s="117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</row>
    <row r="234" spans="2:16">
      <c r="B234" s="117"/>
      <c r="C234" s="117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</row>
    <row r="235" spans="2:16">
      <c r="B235" s="117"/>
      <c r="C235" s="117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</row>
    <row r="236" spans="2:16">
      <c r="B236" s="117"/>
      <c r="C236" s="117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</row>
    <row r="237" spans="2:16">
      <c r="B237" s="117"/>
      <c r="C237" s="117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</row>
    <row r="238" spans="2:16">
      <c r="B238" s="117"/>
      <c r="C238" s="117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</row>
    <row r="239" spans="2:16">
      <c r="B239" s="117"/>
      <c r="C239" s="117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</row>
    <row r="240" spans="2:16">
      <c r="B240" s="117"/>
      <c r="C240" s="117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</row>
    <row r="241" spans="2:16">
      <c r="B241" s="117"/>
      <c r="C241" s="117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</row>
    <row r="242" spans="2:16">
      <c r="B242" s="117"/>
      <c r="C242" s="117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</row>
    <row r="243" spans="2:16">
      <c r="B243" s="117"/>
      <c r="C243" s="117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</row>
    <row r="244" spans="2:16">
      <c r="B244" s="117"/>
      <c r="C244" s="117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</row>
    <row r="245" spans="2:16">
      <c r="B245" s="117"/>
      <c r="C245" s="117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</row>
    <row r="246" spans="2:16">
      <c r="B246" s="117"/>
      <c r="C246" s="117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</row>
    <row r="247" spans="2:16">
      <c r="B247" s="117"/>
      <c r="C247" s="117"/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</row>
    <row r="248" spans="2:16">
      <c r="B248" s="117"/>
      <c r="C248" s="117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</row>
    <row r="249" spans="2:16">
      <c r="B249" s="117"/>
      <c r="C249" s="117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</row>
    <row r="250" spans="2:16">
      <c r="B250" s="117"/>
      <c r="C250" s="117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</row>
    <row r="251" spans="2:16">
      <c r="B251" s="117"/>
      <c r="C251" s="117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</row>
    <row r="252" spans="2:16">
      <c r="B252" s="117"/>
      <c r="C252" s="117"/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</row>
    <row r="253" spans="2:16">
      <c r="B253" s="117"/>
      <c r="C253" s="117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</row>
    <row r="254" spans="2:16">
      <c r="B254" s="117"/>
      <c r="C254" s="117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</row>
    <row r="255" spans="2:16">
      <c r="B255" s="117"/>
      <c r="C255" s="117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</row>
    <row r="256" spans="2:16">
      <c r="B256" s="117"/>
      <c r="C256" s="117"/>
      <c r="D256" s="118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</row>
    <row r="257" spans="2:16">
      <c r="B257" s="117"/>
      <c r="C257" s="117"/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</row>
    <row r="258" spans="2:16">
      <c r="B258" s="117"/>
      <c r="C258" s="117"/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</row>
    <row r="259" spans="2:16">
      <c r="B259" s="117"/>
      <c r="C259" s="117"/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</row>
    <row r="260" spans="2:16">
      <c r="B260" s="117"/>
      <c r="C260" s="117"/>
      <c r="D260" s="118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</row>
    <row r="261" spans="2:16">
      <c r="B261" s="117"/>
      <c r="C261" s="117"/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</row>
    <row r="262" spans="2:16">
      <c r="B262" s="117"/>
      <c r="C262" s="117"/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</row>
    <row r="263" spans="2:16">
      <c r="B263" s="117"/>
      <c r="C263" s="117"/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</row>
    <row r="264" spans="2:16">
      <c r="B264" s="117"/>
      <c r="C264" s="117"/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</row>
    <row r="265" spans="2:16">
      <c r="B265" s="117"/>
      <c r="C265" s="117"/>
      <c r="D265" s="118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</row>
    <row r="266" spans="2:16">
      <c r="B266" s="117"/>
      <c r="C266" s="117"/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</row>
    <row r="267" spans="2:16">
      <c r="B267" s="117"/>
      <c r="C267" s="117"/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</row>
    <row r="268" spans="2:16">
      <c r="B268" s="117"/>
      <c r="C268" s="117"/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</row>
    <row r="269" spans="2:16">
      <c r="B269" s="117"/>
      <c r="C269" s="117"/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</row>
    <row r="270" spans="2:16">
      <c r="B270" s="117"/>
      <c r="C270" s="117"/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</row>
    <row r="271" spans="2:16">
      <c r="B271" s="117"/>
      <c r="C271" s="117"/>
      <c r="D271" s="118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</row>
    <row r="272" spans="2:16">
      <c r="B272" s="117"/>
      <c r="C272" s="117"/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</row>
    <row r="273" spans="2:16">
      <c r="B273" s="117"/>
      <c r="C273" s="117"/>
      <c r="D273" s="118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</row>
    <row r="274" spans="2:16">
      <c r="B274" s="117"/>
      <c r="C274" s="117"/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</row>
    <row r="275" spans="2:16">
      <c r="B275" s="117"/>
      <c r="C275" s="117"/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</row>
    <row r="276" spans="2:16">
      <c r="B276" s="117"/>
      <c r="C276" s="117"/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</row>
    <row r="277" spans="2:16">
      <c r="B277" s="117"/>
      <c r="C277" s="117"/>
      <c r="D277" s="118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</row>
    <row r="278" spans="2:16">
      <c r="B278" s="117"/>
      <c r="C278" s="117"/>
      <c r="D278" s="118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</row>
    <row r="279" spans="2:16">
      <c r="B279" s="117"/>
      <c r="C279" s="117"/>
      <c r="D279" s="118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</row>
    <row r="280" spans="2:16">
      <c r="B280" s="117"/>
      <c r="C280" s="117"/>
      <c r="D280" s="118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</row>
    <row r="281" spans="2:16">
      <c r="B281" s="117"/>
      <c r="C281" s="117"/>
      <c r="D281" s="118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</row>
    <row r="282" spans="2:16">
      <c r="B282" s="117"/>
      <c r="C282" s="117"/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</row>
    <row r="283" spans="2:16">
      <c r="B283" s="117"/>
      <c r="C283" s="117"/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</row>
    <row r="284" spans="2:16">
      <c r="B284" s="117"/>
      <c r="C284" s="117"/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</row>
    <row r="285" spans="2:16">
      <c r="B285" s="117"/>
      <c r="C285" s="117"/>
      <c r="D285" s="118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</row>
    <row r="286" spans="2:16">
      <c r="B286" s="117"/>
      <c r="C286" s="117"/>
      <c r="D286" s="118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</row>
    <row r="287" spans="2:16">
      <c r="B287" s="117"/>
      <c r="C287" s="117"/>
      <c r="D287" s="118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</row>
    <row r="288" spans="2:16">
      <c r="B288" s="117"/>
      <c r="C288" s="117"/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</row>
    <row r="289" spans="2:16">
      <c r="B289" s="117"/>
      <c r="C289" s="117"/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</row>
    <row r="290" spans="2:16">
      <c r="B290" s="117"/>
      <c r="C290" s="117"/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</row>
    <row r="291" spans="2:16">
      <c r="B291" s="117"/>
      <c r="C291" s="117"/>
      <c r="D291" s="118"/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  <c r="P291" s="118"/>
    </row>
    <row r="292" spans="2:16">
      <c r="B292" s="117"/>
      <c r="C292" s="117"/>
      <c r="D292" s="118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</row>
    <row r="293" spans="2:16">
      <c r="B293" s="117"/>
      <c r="C293" s="117"/>
      <c r="D293" s="118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</row>
    <row r="294" spans="2:16">
      <c r="B294" s="117"/>
      <c r="C294" s="117"/>
      <c r="D294" s="118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</row>
    <row r="295" spans="2:16">
      <c r="B295" s="117"/>
      <c r="C295" s="117"/>
      <c r="D295" s="118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</row>
    <row r="296" spans="2:16">
      <c r="B296" s="117"/>
      <c r="C296" s="117"/>
      <c r="D296" s="118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</row>
    <row r="297" spans="2:16">
      <c r="B297" s="117"/>
      <c r="C297" s="117"/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</row>
    <row r="298" spans="2:16">
      <c r="B298" s="117"/>
      <c r="C298" s="117"/>
      <c r="D298" s="118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</row>
    <row r="299" spans="2:16">
      <c r="B299" s="117"/>
      <c r="C299" s="117"/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</row>
    <row r="300" spans="2:16">
      <c r="B300" s="117"/>
      <c r="C300" s="117"/>
      <c r="D300" s="118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</row>
    <row r="301" spans="2:16">
      <c r="B301" s="117"/>
      <c r="C301" s="117"/>
      <c r="D301" s="118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</row>
    <row r="302" spans="2:16">
      <c r="B302" s="117"/>
      <c r="C302" s="117"/>
      <c r="D302" s="118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</row>
    <row r="303" spans="2:16">
      <c r="B303" s="117"/>
      <c r="C303" s="117"/>
      <c r="D303" s="118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</row>
    <row r="304" spans="2:16">
      <c r="B304" s="117"/>
      <c r="C304" s="117"/>
      <c r="D304" s="118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</row>
    <row r="305" spans="2:16">
      <c r="B305" s="117"/>
      <c r="C305" s="117"/>
      <c r="D305" s="118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</row>
    <row r="306" spans="2:16">
      <c r="B306" s="117"/>
      <c r="C306" s="117"/>
      <c r="D306" s="118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</row>
    <row r="307" spans="2:16">
      <c r="B307" s="117"/>
      <c r="C307" s="117"/>
      <c r="D307" s="118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</row>
    <row r="308" spans="2:16">
      <c r="B308" s="117"/>
      <c r="C308" s="117"/>
      <c r="D308" s="118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</row>
    <row r="309" spans="2:16">
      <c r="B309" s="117"/>
      <c r="C309" s="117"/>
      <c r="D309" s="118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</row>
    <row r="310" spans="2:16">
      <c r="B310" s="117"/>
      <c r="C310" s="117"/>
      <c r="D310" s="118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</row>
    <row r="311" spans="2:16">
      <c r="B311" s="117"/>
      <c r="C311" s="117"/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</row>
    <row r="312" spans="2:16">
      <c r="B312" s="117"/>
      <c r="C312" s="117"/>
      <c r="D312" s="118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</row>
    <row r="313" spans="2:16">
      <c r="B313" s="117"/>
      <c r="C313" s="117"/>
      <c r="D313" s="118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</row>
    <row r="314" spans="2:16">
      <c r="B314" s="117"/>
      <c r="C314" s="117"/>
      <c r="D314" s="118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</row>
    <row r="315" spans="2:16">
      <c r="B315" s="117"/>
      <c r="C315" s="117"/>
      <c r="D315" s="118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</row>
    <row r="316" spans="2:16">
      <c r="B316" s="117"/>
      <c r="C316" s="117"/>
      <c r="D316" s="118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</row>
    <row r="317" spans="2:16">
      <c r="B317" s="117"/>
      <c r="C317" s="117"/>
      <c r="D317" s="118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</row>
    <row r="318" spans="2:16">
      <c r="B318" s="117"/>
      <c r="C318" s="117"/>
      <c r="D318" s="118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</row>
    <row r="319" spans="2:16">
      <c r="B319" s="117"/>
      <c r="C319" s="117"/>
      <c r="D319" s="118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</row>
    <row r="320" spans="2:16">
      <c r="B320" s="117"/>
      <c r="C320" s="117"/>
      <c r="D320" s="118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</row>
    <row r="321" spans="2:16">
      <c r="B321" s="117"/>
      <c r="C321" s="117"/>
      <c r="D321" s="118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</row>
    <row r="322" spans="2:16">
      <c r="B322" s="117"/>
      <c r="C322" s="117"/>
      <c r="D322" s="118"/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</row>
    <row r="323" spans="2:16">
      <c r="B323" s="117"/>
      <c r="C323" s="117"/>
      <c r="D323" s="118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</row>
    <row r="324" spans="2:16">
      <c r="B324" s="117"/>
      <c r="C324" s="117"/>
      <c r="D324" s="118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</row>
    <row r="325" spans="2:16">
      <c r="B325" s="117"/>
      <c r="C325" s="117"/>
      <c r="D325" s="118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</row>
    <row r="326" spans="2:16">
      <c r="B326" s="117"/>
      <c r="C326" s="117"/>
      <c r="D326" s="118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</row>
    <row r="327" spans="2:16">
      <c r="B327" s="117"/>
      <c r="C327" s="117"/>
      <c r="D327" s="118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</row>
    <row r="328" spans="2:16">
      <c r="B328" s="117"/>
      <c r="C328" s="117"/>
      <c r="D328" s="118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</row>
    <row r="329" spans="2:16">
      <c r="B329" s="117"/>
      <c r="C329" s="117"/>
      <c r="D329" s="118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</row>
    <row r="330" spans="2:16">
      <c r="B330" s="117"/>
      <c r="C330" s="117"/>
      <c r="D330" s="118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</row>
    <row r="331" spans="2:16">
      <c r="B331" s="117"/>
      <c r="C331" s="117"/>
      <c r="D331" s="118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</row>
    <row r="332" spans="2:16">
      <c r="B332" s="117"/>
      <c r="C332" s="117"/>
      <c r="D332" s="118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</row>
    <row r="333" spans="2:16">
      <c r="B333" s="117"/>
      <c r="C333" s="117"/>
      <c r="D333" s="118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</row>
    <row r="334" spans="2:16">
      <c r="B334" s="117"/>
      <c r="C334" s="117"/>
      <c r="D334" s="118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</row>
    <row r="335" spans="2:16">
      <c r="B335" s="117"/>
      <c r="C335" s="117"/>
      <c r="D335" s="118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</row>
    <row r="336" spans="2:16">
      <c r="B336" s="117"/>
      <c r="C336" s="117"/>
      <c r="D336" s="118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</row>
    <row r="337" spans="2:16">
      <c r="B337" s="117"/>
      <c r="C337" s="117"/>
      <c r="D337" s="118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</row>
    <row r="338" spans="2:16">
      <c r="B338" s="117"/>
      <c r="C338" s="117"/>
      <c r="D338" s="118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</row>
    <row r="339" spans="2:16">
      <c r="B339" s="117"/>
      <c r="C339" s="117"/>
      <c r="D339" s="118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</row>
    <row r="340" spans="2:16">
      <c r="B340" s="117"/>
      <c r="C340" s="117"/>
      <c r="D340" s="118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</row>
    <row r="341" spans="2:16">
      <c r="B341" s="117"/>
      <c r="C341" s="117"/>
      <c r="D341" s="118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</row>
    <row r="342" spans="2:16">
      <c r="B342" s="117"/>
      <c r="C342" s="117"/>
      <c r="D342" s="118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</row>
    <row r="343" spans="2:16">
      <c r="B343" s="117"/>
      <c r="C343" s="117"/>
      <c r="D343" s="118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</row>
    <row r="344" spans="2:16">
      <c r="B344" s="117"/>
      <c r="C344" s="117"/>
      <c r="D344" s="118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</row>
    <row r="345" spans="2:16">
      <c r="B345" s="117"/>
      <c r="C345" s="117"/>
      <c r="D345" s="118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</row>
    <row r="346" spans="2:16">
      <c r="B346" s="117"/>
      <c r="C346" s="117"/>
      <c r="D346" s="118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</row>
    <row r="347" spans="2:16">
      <c r="B347" s="117"/>
      <c r="C347" s="117"/>
      <c r="D347" s="118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</row>
    <row r="348" spans="2:16">
      <c r="B348" s="117"/>
      <c r="C348" s="117"/>
      <c r="D348" s="118"/>
      <c r="E348" s="118"/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  <c r="P348" s="118"/>
    </row>
    <row r="349" spans="2:16">
      <c r="B349" s="117"/>
      <c r="C349" s="117"/>
      <c r="D349" s="118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</row>
    <row r="350" spans="2:16">
      <c r="B350" s="117"/>
      <c r="C350" s="117"/>
      <c r="D350" s="118"/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</row>
    <row r="351" spans="2:16">
      <c r="B351" s="117"/>
      <c r="C351" s="117"/>
      <c r="D351" s="118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</row>
    <row r="352" spans="2:16">
      <c r="B352" s="117"/>
      <c r="C352" s="117"/>
      <c r="D352" s="118"/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</row>
    <row r="353" spans="2:16">
      <c r="B353" s="117"/>
      <c r="C353" s="117"/>
      <c r="D353" s="118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</row>
    <row r="354" spans="2:16">
      <c r="B354" s="117"/>
      <c r="C354" s="117"/>
      <c r="D354" s="118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</row>
    <row r="355" spans="2:16">
      <c r="B355" s="117"/>
      <c r="C355" s="117"/>
      <c r="D355" s="118"/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</row>
    <row r="356" spans="2:16">
      <c r="B356" s="117"/>
      <c r="C356" s="117"/>
      <c r="D356" s="118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</row>
    <row r="357" spans="2:16">
      <c r="B357" s="117"/>
      <c r="C357" s="117"/>
      <c r="D357" s="118"/>
      <c r="E357" s="118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</row>
    <row r="358" spans="2:16">
      <c r="B358" s="117"/>
      <c r="C358" s="117"/>
      <c r="D358" s="118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</row>
    <row r="359" spans="2:16">
      <c r="B359" s="117"/>
      <c r="C359" s="117"/>
      <c r="D359" s="118"/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</row>
    <row r="360" spans="2:16">
      <c r="B360" s="117"/>
      <c r="C360" s="117"/>
      <c r="D360" s="118"/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</row>
    <row r="361" spans="2:16">
      <c r="B361" s="117"/>
      <c r="C361" s="117"/>
      <c r="D361" s="118"/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</row>
    <row r="362" spans="2:16">
      <c r="B362" s="117"/>
      <c r="C362" s="117"/>
      <c r="D362" s="118"/>
      <c r="E362" s="118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</row>
    <row r="363" spans="2:16">
      <c r="B363" s="117"/>
      <c r="C363" s="117"/>
      <c r="D363" s="118"/>
      <c r="E363" s="118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  <c r="P363" s="118"/>
    </row>
    <row r="364" spans="2:16">
      <c r="B364" s="117"/>
      <c r="C364" s="117"/>
      <c r="D364" s="118"/>
      <c r="E364" s="118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</row>
    <row r="365" spans="2:16">
      <c r="B365" s="117"/>
      <c r="C365" s="117"/>
      <c r="D365" s="118"/>
      <c r="E365" s="118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  <c r="P365" s="118"/>
    </row>
    <row r="366" spans="2:16">
      <c r="B366" s="117"/>
      <c r="C366" s="117"/>
      <c r="D366" s="118"/>
      <c r="E366" s="118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</row>
    <row r="367" spans="2:16">
      <c r="B367" s="117"/>
      <c r="C367" s="117"/>
      <c r="D367" s="118"/>
      <c r="E367" s="118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</row>
    <row r="368" spans="2:16">
      <c r="B368" s="117"/>
      <c r="C368" s="117"/>
      <c r="D368" s="118"/>
      <c r="E368" s="118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  <c r="P368" s="118"/>
    </row>
    <row r="369" spans="2:16">
      <c r="B369" s="117"/>
      <c r="C369" s="117"/>
      <c r="D369" s="118"/>
      <c r="E369" s="118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</row>
    <row r="370" spans="2:16">
      <c r="B370" s="117"/>
      <c r="C370" s="117"/>
      <c r="D370" s="118"/>
      <c r="E370" s="118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</row>
    <row r="371" spans="2:16">
      <c r="B371" s="117"/>
      <c r="C371" s="117"/>
      <c r="D371" s="118"/>
      <c r="E371" s="118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</row>
    <row r="372" spans="2:16">
      <c r="B372" s="117"/>
      <c r="C372" s="117"/>
      <c r="D372" s="118"/>
      <c r="E372" s="118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118"/>
    </row>
    <row r="373" spans="2:16">
      <c r="B373" s="117"/>
      <c r="C373" s="117"/>
      <c r="D373" s="118"/>
      <c r="E373" s="118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P373" s="118"/>
    </row>
    <row r="374" spans="2:16">
      <c r="B374" s="117"/>
      <c r="C374" s="117"/>
      <c r="D374" s="118"/>
      <c r="E374" s="118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</row>
    <row r="375" spans="2:16">
      <c r="B375" s="117"/>
      <c r="C375" s="117"/>
      <c r="D375" s="118"/>
      <c r="E375" s="118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  <c r="P375" s="118"/>
    </row>
    <row r="376" spans="2:16">
      <c r="B376" s="117"/>
      <c r="C376" s="117"/>
      <c r="D376" s="118"/>
      <c r="E376" s="118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</row>
    <row r="377" spans="2:16">
      <c r="B377" s="117"/>
      <c r="C377" s="117"/>
      <c r="D377" s="118"/>
      <c r="E377" s="118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</row>
    <row r="378" spans="2:16">
      <c r="B378" s="117"/>
      <c r="C378" s="117"/>
      <c r="D378" s="118"/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</row>
    <row r="379" spans="2:16">
      <c r="B379" s="117"/>
      <c r="C379" s="117"/>
      <c r="D379" s="118"/>
      <c r="E379" s="118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</row>
    <row r="380" spans="2:16">
      <c r="B380" s="117"/>
      <c r="C380" s="117"/>
      <c r="D380" s="118"/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</row>
    <row r="381" spans="2:16">
      <c r="B381" s="117"/>
      <c r="C381" s="117"/>
      <c r="D381" s="118"/>
      <c r="E381" s="118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</row>
    <row r="382" spans="2:16">
      <c r="B382" s="117"/>
      <c r="C382" s="117"/>
      <c r="D382" s="118"/>
      <c r="E382" s="118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</row>
    <row r="383" spans="2:16">
      <c r="B383" s="117"/>
      <c r="C383" s="117"/>
      <c r="D383" s="118"/>
      <c r="E383" s="118"/>
      <c r="F383" s="118"/>
      <c r="G383" s="118"/>
      <c r="H383" s="118"/>
      <c r="I383" s="118"/>
      <c r="J383" s="118"/>
      <c r="K383" s="118"/>
      <c r="L383" s="118"/>
      <c r="M383" s="118"/>
      <c r="N383" s="118"/>
      <c r="O383" s="118"/>
      <c r="P383" s="118"/>
    </row>
    <row r="384" spans="2:16">
      <c r="B384" s="117"/>
      <c r="C384" s="117"/>
      <c r="D384" s="118"/>
      <c r="E384" s="118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  <c r="P384" s="118"/>
    </row>
    <row r="385" spans="2:16">
      <c r="B385" s="117"/>
      <c r="C385" s="117"/>
      <c r="D385" s="118"/>
      <c r="E385" s="118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</row>
    <row r="386" spans="2:16">
      <c r="B386" s="117"/>
      <c r="C386" s="117"/>
      <c r="D386" s="118"/>
      <c r="E386" s="118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</row>
    <row r="387" spans="2:16">
      <c r="B387" s="117"/>
      <c r="C387" s="117"/>
      <c r="D387" s="118"/>
      <c r="E387" s="118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  <c r="P387" s="118"/>
    </row>
    <row r="388" spans="2:16">
      <c r="B388" s="117"/>
      <c r="C388" s="117"/>
      <c r="D388" s="118"/>
      <c r="E388" s="118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  <c r="P388" s="118"/>
    </row>
    <row r="389" spans="2:16">
      <c r="B389" s="117"/>
      <c r="C389" s="117"/>
      <c r="D389" s="118"/>
      <c r="E389" s="118"/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  <c r="P389" s="118"/>
    </row>
    <row r="390" spans="2:16">
      <c r="B390" s="117"/>
      <c r="C390" s="117"/>
      <c r="D390" s="118"/>
      <c r="E390" s="118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  <c r="P390" s="118"/>
    </row>
    <row r="391" spans="2:16">
      <c r="B391" s="117"/>
      <c r="C391" s="117"/>
      <c r="D391" s="118"/>
      <c r="E391" s="118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  <c r="P391" s="118"/>
    </row>
    <row r="392" spans="2:16">
      <c r="B392" s="117"/>
      <c r="C392" s="117"/>
      <c r="D392" s="118"/>
      <c r="E392" s="118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  <c r="P392" s="118"/>
    </row>
    <row r="393" spans="2:16">
      <c r="B393" s="117"/>
      <c r="C393" s="117"/>
      <c r="D393" s="118"/>
      <c r="E393" s="118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</row>
    <row r="394" spans="2:16">
      <c r="B394" s="117"/>
      <c r="C394" s="117"/>
      <c r="D394" s="118"/>
      <c r="E394" s="118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</row>
    <row r="395" spans="2:16">
      <c r="B395" s="117"/>
      <c r="C395" s="117"/>
      <c r="D395" s="118"/>
      <c r="E395" s="118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  <c r="P395" s="118"/>
    </row>
    <row r="396" spans="2:16">
      <c r="B396" s="117"/>
      <c r="C396" s="117"/>
      <c r="D396" s="118"/>
      <c r="E396" s="118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  <c r="P396" s="118"/>
    </row>
    <row r="397" spans="2:16">
      <c r="B397" s="127"/>
      <c r="C397" s="117"/>
      <c r="D397" s="118"/>
      <c r="E397" s="118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P397" s="118"/>
    </row>
    <row r="398" spans="2:16">
      <c r="B398" s="127"/>
      <c r="C398" s="117"/>
      <c r="D398" s="118"/>
      <c r="E398" s="118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</row>
    <row r="399" spans="2:16">
      <c r="B399" s="128"/>
      <c r="C399" s="117"/>
      <c r="D399" s="118"/>
      <c r="E399" s="118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  <c r="P399" s="118"/>
    </row>
    <row r="400" spans="2:16">
      <c r="B400" s="117"/>
      <c r="C400" s="117"/>
      <c r="D400" s="118"/>
      <c r="E400" s="118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</row>
    <row r="401" spans="2:16">
      <c r="B401" s="117"/>
      <c r="C401" s="117"/>
      <c r="D401" s="118"/>
      <c r="E401" s="118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</row>
    <row r="402" spans="2:16">
      <c r="B402" s="117"/>
      <c r="C402" s="117"/>
      <c r="D402" s="118"/>
      <c r="E402" s="118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</row>
    <row r="403" spans="2:16">
      <c r="B403" s="117"/>
      <c r="C403" s="117"/>
      <c r="D403" s="118"/>
      <c r="E403" s="118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  <c r="P403" s="118"/>
    </row>
    <row r="404" spans="2:16">
      <c r="B404" s="117"/>
      <c r="C404" s="117"/>
      <c r="D404" s="118"/>
      <c r="E404" s="118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  <c r="P404" s="118"/>
    </row>
    <row r="405" spans="2:16">
      <c r="B405" s="117"/>
      <c r="C405" s="117"/>
      <c r="D405" s="118"/>
      <c r="E405" s="118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</row>
    <row r="406" spans="2:16">
      <c r="B406" s="117"/>
      <c r="C406" s="117"/>
      <c r="D406" s="118"/>
      <c r="E406" s="118"/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</row>
    <row r="407" spans="2:16">
      <c r="B407" s="117"/>
      <c r="C407" s="117"/>
      <c r="D407" s="118"/>
      <c r="E407" s="118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</row>
    <row r="408" spans="2:16">
      <c r="B408" s="117"/>
      <c r="C408" s="117"/>
      <c r="D408" s="118"/>
      <c r="E408" s="118"/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</row>
    <row r="409" spans="2:16">
      <c r="B409" s="117"/>
      <c r="C409" s="117"/>
      <c r="D409" s="118"/>
      <c r="E409" s="118"/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</row>
    <row r="410" spans="2:16">
      <c r="B410" s="117"/>
      <c r="C410" s="117"/>
      <c r="D410" s="117"/>
      <c r="E410" s="118"/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</row>
    <row r="411" spans="2:16">
      <c r="B411" s="117"/>
      <c r="C411" s="117"/>
      <c r="D411" s="117"/>
      <c r="E411" s="118"/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</row>
    <row r="412" spans="2:16">
      <c r="B412" s="117"/>
      <c r="C412" s="117"/>
      <c r="D412" s="117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118"/>
    </row>
    <row r="413" spans="2:16">
      <c r="B413" s="117"/>
      <c r="C413" s="117"/>
      <c r="D413" s="117"/>
      <c r="E413" s="118"/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  <c r="P413" s="118"/>
    </row>
    <row r="414" spans="2:16">
      <c r="B414" s="117"/>
      <c r="C414" s="117"/>
      <c r="D414" s="117"/>
      <c r="E414" s="118"/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  <c r="P414" s="118"/>
    </row>
    <row r="415" spans="2:16">
      <c r="B415" s="117"/>
      <c r="C415" s="117"/>
      <c r="D415" s="117"/>
      <c r="E415" s="118"/>
      <c r="F415" s="118"/>
      <c r="G415" s="118"/>
      <c r="H415" s="118"/>
      <c r="I415" s="118"/>
      <c r="J415" s="118"/>
      <c r="K415" s="118"/>
      <c r="L415" s="118"/>
      <c r="M415" s="118"/>
      <c r="N415" s="118"/>
      <c r="O415" s="118"/>
      <c r="P415" s="118"/>
    </row>
    <row r="416" spans="2:16">
      <c r="B416" s="117"/>
      <c r="C416" s="117"/>
      <c r="D416" s="117"/>
      <c r="E416" s="118"/>
      <c r="F416" s="118"/>
      <c r="G416" s="118"/>
      <c r="H416" s="118"/>
      <c r="I416" s="118"/>
      <c r="J416" s="118"/>
      <c r="K416" s="118"/>
      <c r="L416" s="118"/>
      <c r="M416" s="118"/>
      <c r="N416" s="118"/>
      <c r="O416" s="118"/>
      <c r="P416" s="118"/>
    </row>
    <row r="417" spans="2:16">
      <c r="B417" s="117"/>
      <c r="C417" s="117"/>
      <c r="D417" s="117"/>
      <c r="E417" s="118"/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</row>
    <row r="418" spans="2:16">
      <c r="B418" s="117"/>
      <c r="C418" s="117"/>
      <c r="D418" s="117"/>
      <c r="E418" s="118"/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</row>
    <row r="419" spans="2:16">
      <c r="B419" s="117"/>
      <c r="C419" s="117"/>
      <c r="D419" s="117"/>
      <c r="E419" s="118"/>
      <c r="F419" s="118"/>
      <c r="G419" s="118"/>
      <c r="H419" s="118"/>
      <c r="I419" s="118"/>
      <c r="J419" s="118"/>
      <c r="K419" s="118"/>
      <c r="L419" s="118"/>
      <c r="M419" s="118"/>
      <c r="N419" s="118"/>
      <c r="O419" s="118"/>
      <c r="P419" s="118"/>
    </row>
    <row r="420" spans="2:16">
      <c r="B420" s="117"/>
      <c r="C420" s="117"/>
      <c r="D420" s="117"/>
      <c r="E420" s="118"/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  <c r="P420" s="118"/>
    </row>
    <row r="421" spans="2:16">
      <c r="B421" s="117"/>
      <c r="C421" s="117"/>
      <c r="D421" s="117"/>
      <c r="E421" s="118"/>
      <c r="F421" s="118"/>
      <c r="G421" s="118"/>
      <c r="H421" s="118"/>
      <c r="I421" s="118"/>
      <c r="J421" s="118"/>
      <c r="K421" s="118"/>
      <c r="L421" s="118"/>
      <c r="M421" s="118"/>
      <c r="N421" s="118"/>
      <c r="O421" s="118"/>
      <c r="P421" s="118"/>
    </row>
    <row r="422" spans="2:16">
      <c r="B422" s="117"/>
      <c r="C422" s="117"/>
      <c r="D422" s="117"/>
      <c r="E422" s="118"/>
      <c r="F422" s="118"/>
      <c r="G422" s="118"/>
      <c r="H422" s="118"/>
      <c r="I422" s="118"/>
      <c r="J422" s="118"/>
      <c r="K422" s="118"/>
      <c r="L422" s="118"/>
      <c r="M422" s="118"/>
      <c r="N422" s="118"/>
      <c r="O422" s="118"/>
      <c r="P422" s="118"/>
    </row>
    <row r="423" spans="2:16">
      <c r="B423" s="117"/>
      <c r="C423" s="117"/>
      <c r="D423" s="117"/>
      <c r="E423" s="118"/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  <c r="P423" s="118"/>
    </row>
    <row r="424" spans="2:16">
      <c r="B424" s="117"/>
      <c r="C424" s="117"/>
      <c r="D424" s="117"/>
      <c r="E424" s="118"/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  <c r="P424" s="118"/>
    </row>
    <row r="425" spans="2:16">
      <c r="B425" s="117"/>
      <c r="C425" s="117"/>
      <c r="D425" s="117"/>
      <c r="E425" s="118"/>
      <c r="F425" s="118"/>
      <c r="G425" s="118"/>
      <c r="H425" s="118"/>
      <c r="I425" s="118"/>
      <c r="J425" s="118"/>
      <c r="K425" s="118"/>
      <c r="L425" s="118"/>
      <c r="M425" s="118"/>
      <c r="N425" s="118"/>
      <c r="O425" s="118"/>
      <c r="P425" s="118"/>
    </row>
    <row r="426" spans="2:16">
      <c r="B426" s="117"/>
      <c r="C426" s="117"/>
      <c r="D426" s="117"/>
      <c r="E426" s="118"/>
      <c r="F426" s="118"/>
      <c r="G426" s="118"/>
      <c r="H426" s="118"/>
      <c r="I426" s="118"/>
      <c r="J426" s="118"/>
      <c r="K426" s="118"/>
      <c r="L426" s="118"/>
      <c r="M426" s="118"/>
      <c r="N426" s="118"/>
      <c r="O426" s="118"/>
      <c r="P426" s="118"/>
    </row>
    <row r="427" spans="2:16">
      <c r="B427" s="117"/>
      <c r="C427" s="117"/>
      <c r="D427" s="117"/>
      <c r="E427" s="118"/>
      <c r="F427" s="118"/>
      <c r="G427" s="118"/>
      <c r="H427" s="118"/>
      <c r="I427" s="118"/>
      <c r="J427" s="118"/>
      <c r="K427" s="118"/>
      <c r="L427" s="118"/>
      <c r="M427" s="118"/>
      <c r="N427" s="118"/>
      <c r="O427" s="118"/>
      <c r="P427" s="118"/>
    </row>
    <row r="428" spans="2:16">
      <c r="B428" s="117"/>
      <c r="C428" s="117"/>
      <c r="D428" s="117"/>
      <c r="E428" s="118"/>
      <c r="F428" s="118"/>
      <c r="G428" s="118"/>
      <c r="H428" s="118"/>
      <c r="I428" s="118"/>
      <c r="J428" s="118"/>
      <c r="K428" s="118"/>
      <c r="L428" s="118"/>
      <c r="M428" s="118"/>
      <c r="N428" s="118"/>
      <c r="O428" s="118"/>
      <c r="P428" s="118"/>
    </row>
    <row r="429" spans="2:16">
      <c r="B429" s="117"/>
      <c r="C429" s="117"/>
      <c r="D429" s="117"/>
      <c r="E429" s="118"/>
      <c r="F429" s="118"/>
      <c r="G429" s="118"/>
      <c r="H429" s="118"/>
      <c r="I429" s="118"/>
      <c r="J429" s="118"/>
      <c r="K429" s="118"/>
      <c r="L429" s="118"/>
      <c r="M429" s="118"/>
      <c r="N429" s="118"/>
      <c r="O429" s="118"/>
      <c r="P429" s="118"/>
    </row>
    <row r="430" spans="2:16">
      <c r="B430" s="117"/>
      <c r="C430" s="117"/>
      <c r="D430" s="117"/>
      <c r="E430" s="118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</row>
    <row r="431" spans="2:16">
      <c r="B431" s="117"/>
      <c r="C431" s="117"/>
      <c r="D431" s="117"/>
      <c r="E431" s="118"/>
      <c r="F431" s="118"/>
      <c r="G431" s="118"/>
      <c r="H431" s="118"/>
      <c r="I431" s="118"/>
      <c r="J431" s="118"/>
      <c r="K431" s="118"/>
      <c r="L431" s="118"/>
      <c r="M431" s="118"/>
      <c r="N431" s="118"/>
      <c r="O431" s="118"/>
      <c r="P431" s="118"/>
    </row>
    <row r="432" spans="2:16">
      <c r="B432" s="117"/>
      <c r="C432" s="117"/>
      <c r="D432" s="117"/>
      <c r="E432" s="118"/>
      <c r="F432" s="118"/>
      <c r="G432" s="118"/>
      <c r="H432" s="118"/>
      <c r="I432" s="118"/>
      <c r="J432" s="118"/>
      <c r="K432" s="118"/>
      <c r="L432" s="118"/>
      <c r="M432" s="118"/>
      <c r="N432" s="118"/>
      <c r="O432" s="118"/>
      <c r="P432" s="118"/>
    </row>
    <row r="433" spans="2:16">
      <c r="B433" s="117"/>
      <c r="C433" s="117"/>
      <c r="D433" s="117"/>
      <c r="E433" s="118"/>
      <c r="F433" s="118"/>
      <c r="G433" s="118"/>
      <c r="H433" s="118"/>
      <c r="I433" s="118"/>
      <c r="J433" s="118"/>
      <c r="K433" s="118"/>
      <c r="L433" s="118"/>
      <c r="M433" s="118"/>
      <c r="N433" s="118"/>
      <c r="O433" s="118"/>
      <c r="P433" s="118"/>
    </row>
    <row r="434" spans="2:16">
      <c r="B434" s="117"/>
      <c r="C434" s="117"/>
      <c r="D434" s="117"/>
      <c r="E434" s="118"/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</row>
    <row r="435" spans="2:16">
      <c r="B435" s="117"/>
      <c r="C435" s="117"/>
      <c r="D435" s="117"/>
      <c r="E435" s="118"/>
      <c r="F435" s="118"/>
      <c r="G435" s="118"/>
      <c r="H435" s="118"/>
      <c r="I435" s="118"/>
      <c r="J435" s="118"/>
      <c r="K435" s="118"/>
      <c r="L435" s="118"/>
      <c r="M435" s="118"/>
      <c r="N435" s="118"/>
      <c r="O435" s="118"/>
      <c r="P435" s="118"/>
    </row>
    <row r="436" spans="2:16">
      <c r="B436" s="117"/>
      <c r="C436" s="117"/>
      <c r="D436" s="117"/>
      <c r="E436" s="118"/>
      <c r="F436" s="118"/>
      <c r="G436" s="118"/>
      <c r="H436" s="118"/>
      <c r="I436" s="118"/>
      <c r="J436" s="118"/>
      <c r="K436" s="118"/>
      <c r="L436" s="118"/>
      <c r="M436" s="118"/>
      <c r="N436" s="118"/>
      <c r="O436" s="118"/>
      <c r="P436" s="118"/>
    </row>
    <row r="437" spans="2:16">
      <c r="B437" s="117"/>
      <c r="C437" s="117"/>
      <c r="D437" s="117"/>
      <c r="E437" s="118"/>
      <c r="F437" s="118"/>
      <c r="G437" s="118"/>
      <c r="H437" s="118"/>
      <c r="I437" s="118"/>
      <c r="J437" s="118"/>
      <c r="K437" s="118"/>
      <c r="L437" s="118"/>
      <c r="M437" s="118"/>
      <c r="N437" s="118"/>
      <c r="O437" s="118"/>
      <c r="P437" s="118"/>
    </row>
    <row r="438" spans="2:16">
      <c r="B438" s="117"/>
      <c r="C438" s="117"/>
      <c r="D438" s="117"/>
      <c r="E438" s="118"/>
      <c r="F438" s="118"/>
      <c r="G438" s="118"/>
      <c r="H438" s="118"/>
      <c r="I438" s="118"/>
      <c r="J438" s="118"/>
      <c r="K438" s="118"/>
      <c r="L438" s="118"/>
      <c r="M438" s="118"/>
      <c r="N438" s="118"/>
      <c r="O438" s="118"/>
      <c r="P438" s="118"/>
    </row>
    <row r="439" spans="2:16">
      <c r="B439" s="117"/>
      <c r="C439" s="117"/>
      <c r="D439" s="117"/>
      <c r="E439" s="118"/>
      <c r="F439" s="118"/>
      <c r="G439" s="118"/>
      <c r="H439" s="118"/>
      <c r="I439" s="118"/>
      <c r="J439" s="118"/>
      <c r="K439" s="118"/>
      <c r="L439" s="118"/>
      <c r="M439" s="118"/>
      <c r="N439" s="118"/>
      <c r="O439" s="118"/>
      <c r="P439" s="118"/>
    </row>
    <row r="440" spans="2:16">
      <c r="B440" s="117"/>
      <c r="C440" s="117"/>
      <c r="D440" s="117"/>
      <c r="E440" s="118"/>
      <c r="F440" s="118"/>
      <c r="G440" s="118"/>
      <c r="H440" s="118"/>
      <c r="I440" s="118"/>
      <c r="J440" s="118"/>
      <c r="K440" s="118"/>
      <c r="L440" s="118"/>
      <c r="M440" s="118"/>
      <c r="N440" s="118"/>
      <c r="O440" s="118"/>
      <c r="P440" s="118"/>
    </row>
    <row r="441" spans="2:16">
      <c r="B441" s="117"/>
      <c r="C441" s="117"/>
      <c r="D441" s="117"/>
      <c r="E441" s="118"/>
      <c r="F441" s="118"/>
      <c r="G441" s="118"/>
      <c r="H441" s="118"/>
      <c r="I441" s="118"/>
      <c r="J441" s="118"/>
      <c r="K441" s="118"/>
      <c r="L441" s="118"/>
      <c r="M441" s="118"/>
      <c r="N441" s="118"/>
      <c r="O441" s="118"/>
      <c r="P441" s="118"/>
    </row>
    <row r="442" spans="2:16">
      <c r="B442" s="117"/>
      <c r="C442" s="117"/>
      <c r="D442" s="117"/>
      <c r="E442" s="118"/>
      <c r="F442" s="118"/>
      <c r="G442" s="118"/>
      <c r="H442" s="118"/>
      <c r="I442" s="118"/>
      <c r="J442" s="118"/>
      <c r="K442" s="118"/>
      <c r="L442" s="118"/>
      <c r="M442" s="118"/>
      <c r="N442" s="118"/>
      <c r="O442" s="118"/>
      <c r="P442" s="118"/>
    </row>
    <row r="443" spans="2:16">
      <c r="B443" s="117"/>
      <c r="C443" s="117"/>
      <c r="D443" s="117"/>
      <c r="E443" s="118"/>
      <c r="F443" s="118"/>
      <c r="G443" s="118"/>
      <c r="H443" s="118"/>
      <c r="I443" s="118"/>
      <c r="J443" s="118"/>
      <c r="K443" s="118"/>
      <c r="L443" s="118"/>
      <c r="M443" s="118"/>
      <c r="N443" s="118"/>
      <c r="O443" s="118"/>
      <c r="P443" s="118"/>
    </row>
    <row r="444" spans="2:16">
      <c r="B444" s="117"/>
      <c r="C444" s="117"/>
      <c r="D444" s="117"/>
      <c r="E444" s="118"/>
      <c r="F444" s="118"/>
      <c r="G444" s="118"/>
      <c r="H444" s="118"/>
      <c r="I444" s="118"/>
      <c r="J444" s="118"/>
      <c r="K444" s="118"/>
      <c r="L444" s="118"/>
      <c r="M444" s="118"/>
      <c r="N444" s="118"/>
      <c r="O444" s="118"/>
      <c r="P444" s="118"/>
    </row>
    <row r="445" spans="2:16">
      <c r="B445" s="117"/>
      <c r="C445" s="117"/>
      <c r="D445" s="117"/>
      <c r="E445" s="118"/>
      <c r="F445" s="118"/>
      <c r="G445" s="118"/>
      <c r="H445" s="118"/>
      <c r="I445" s="118"/>
      <c r="J445" s="118"/>
      <c r="K445" s="118"/>
      <c r="L445" s="118"/>
      <c r="M445" s="118"/>
      <c r="N445" s="118"/>
      <c r="O445" s="118"/>
      <c r="P445" s="118"/>
    </row>
    <row r="446" spans="2:16">
      <c r="B446" s="117"/>
      <c r="C446" s="117"/>
      <c r="D446" s="117"/>
      <c r="E446" s="118"/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  <c r="P446" s="118"/>
    </row>
    <row r="447" spans="2:16">
      <c r="B447" s="117"/>
      <c r="C447" s="117"/>
      <c r="D447" s="117"/>
      <c r="E447" s="118"/>
      <c r="F447" s="118"/>
      <c r="G447" s="118"/>
      <c r="H447" s="118"/>
      <c r="I447" s="118"/>
      <c r="J447" s="118"/>
      <c r="K447" s="118"/>
      <c r="L447" s="118"/>
      <c r="M447" s="118"/>
      <c r="N447" s="118"/>
      <c r="O447" s="118"/>
      <c r="P447" s="118"/>
    </row>
    <row r="448" spans="2:16">
      <c r="B448" s="117"/>
      <c r="C448" s="117"/>
      <c r="D448" s="117"/>
      <c r="E448" s="118"/>
      <c r="F448" s="118"/>
      <c r="G448" s="118"/>
      <c r="H448" s="118"/>
      <c r="I448" s="118"/>
      <c r="J448" s="118"/>
      <c r="K448" s="118"/>
      <c r="L448" s="118"/>
      <c r="M448" s="118"/>
      <c r="N448" s="118"/>
      <c r="O448" s="118"/>
      <c r="P448" s="118"/>
    </row>
    <row r="449" spans="2:16">
      <c r="B449" s="117"/>
      <c r="C449" s="117"/>
      <c r="D449" s="117"/>
      <c r="E449" s="118"/>
      <c r="F449" s="118"/>
      <c r="G449" s="118"/>
      <c r="H449" s="118"/>
      <c r="I449" s="118"/>
      <c r="J449" s="118"/>
      <c r="K449" s="118"/>
      <c r="L449" s="118"/>
      <c r="M449" s="118"/>
      <c r="N449" s="118"/>
      <c r="O449" s="118"/>
      <c r="P449" s="118"/>
    </row>
    <row r="450" spans="2:16">
      <c r="B450" s="117"/>
      <c r="C450" s="117"/>
      <c r="D450" s="117"/>
      <c r="E450" s="118"/>
      <c r="F450" s="118"/>
      <c r="G450" s="118"/>
      <c r="H450" s="118"/>
      <c r="I450" s="118"/>
      <c r="J450" s="118"/>
      <c r="K450" s="118"/>
      <c r="L450" s="118"/>
      <c r="M450" s="118"/>
      <c r="N450" s="118"/>
      <c r="O450" s="118"/>
      <c r="P450" s="118"/>
    </row>
    <row r="451" spans="2:16">
      <c r="B451" s="117"/>
      <c r="C451" s="117"/>
      <c r="D451" s="117"/>
      <c r="E451" s="118"/>
      <c r="F451" s="118"/>
      <c r="G451" s="118"/>
      <c r="H451" s="118"/>
      <c r="I451" s="118"/>
      <c r="J451" s="118"/>
      <c r="K451" s="118"/>
      <c r="L451" s="118"/>
      <c r="M451" s="118"/>
      <c r="N451" s="118"/>
      <c r="O451" s="118"/>
      <c r="P451" s="118"/>
    </row>
    <row r="452" spans="2:16">
      <c r="B452" s="117"/>
      <c r="C452" s="117"/>
      <c r="D452" s="117"/>
      <c r="E452" s="118"/>
      <c r="F452" s="118"/>
      <c r="G452" s="118"/>
      <c r="H452" s="118"/>
      <c r="I452" s="118"/>
      <c r="J452" s="118"/>
      <c r="K452" s="118"/>
      <c r="L452" s="118"/>
      <c r="M452" s="118"/>
      <c r="N452" s="118"/>
      <c r="O452" s="118"/>
      <c r="P452" s="118"/>
    </row>
    <row r="453" spans="2:16">
      <c r="B453" s="117"/>
      <c r="C453" s="117"/>
      <c r="D453" s="117"/>
      <c r="E453" s="118"/>
      <c r="F453" s="118"/>
      <c r="G453" s="118"/>
      <c r="H453" s="118"/>
      <c r="I453" s="118"/>
      <c r="J453" s="118"/>
      <c r="K453" s="118"/>
      <c r="L453" s="118"/>
      <c r="M453" s="118"/>
      <c r="N453" s="118"/>
      <c r="O453" s="118"/>
      <c r="P453" s="118"/>
    </row>
    <row r="454" spans="2:16">
      <c r="B454" s="117"/>
      <c r="C454" s="117"/>
      <c r="D454" s="117"/>
      <c r="E454" s="118"/>
      <c r="F454" s="118"/>
      <c r="G454" s="118"/>
      <c r="H454" s="118"/>
      <c r="I454" s="118"/>
      <c r="J454" s="118"/>
      <c r="K454" s="118"/>
      <c r="L454" s="118"/>
      <c r="M454" s="118"/>
      <c r="N454" s="118"/>
      <c r="O454" s="118"/>
      <c r="P454" s="118"/>
    </row>
    <row r="455" spans="2:16">
      <c r="B455" s="117"/>
      <c r="C455" s="117"/>
      <c r="D455" s="117"/>
      <c r="E455" s="118"/>
      <c r="F455" s="118"/>
      <c r="G455" s="118"/>
      <c r="H455" s="118"/>
      <c r="I455" s="118"/>
      <c r="J455" s="118"/>
      <c r="K455" s="118"/>
      <c r="L455" s="118"/>
      <c r="M455" s="118"/>
      <c r="N455" s="118"/>
      <c r="O455" s="118"/>
      <c r="P455" s="118"/>
    </row>
    <row r="456" spans="2:16">
      <c r="B456" s="117"/>
      <c r="C456" s="117"/>
      <c r="D456" s="117"/>
      <c r="E456" s="118"/>
      <c r="F456" s="118"/>
      <c r="G456" s="118"/>
      <c r="H456" s="118"/>
      <c r="I456" s="118"/>
      <c r="J456" s="118"/>
      <c r="K456" s="118"/>
      <c r="L456" s="118"/>
      <c r="M456" s="118"/>
      <c r="N456" s="118"/>
      <c r="O456" s="118"/>
      <c r="P456" s="118"/>
    </row>
    <row r="457" spans="2:16">
      <c r="B457" s="117"/>
      <c r="C457" s="117"/>
      <c r="D457" s="117"/>
      <c r="E457" s="118"/>
      <c r="F457" s="118"/>
      <c r="G457" s="118"/>
      <c r="H457" s="118"/>
      <c r="I457" s="118"/>
      <c r="J457" s="118"/>
      <c r="K457" s="118"/>
      <c r="L457" s="118"/>
      <c r="M457" s="118"/>
      <c r="N457" s="118"/>
      <c r="O457" s="118"/>
      <c r="P457" s="118"/>
    </row>
    <row r="458" spans="2:16">
      <c r="B458" s="117"/>
      <c r="C458" s="117"/>
      <c r="D458" s="117"/>
      <c r="E458" s="118"/>
      <c r="F458" s="118"/>
      <c r="G458" s="118"/>
      <c r="H458" s="118"/>
      <c r="I458" s="118"/>
      <c r="J458" s="118"/>
      <c r="K458" s="118"/>
      <c r="L458" s="118"/>
      <c r="M458" s="118"/>
      <c r="N458" s="118"/>
      <c r="O458" s="118"/>
      <c r="P458" s="118"/>
    </row>
    <row r="459" spans="2:16">
      <c r="B459" s="117"/>
      <c r="C459" s="117"/>
      <c r="D459" s="117"/>
      <c r="E459" s="118"/>
      <c r="F459" s="118"/>
      <c r="G459" s="118"/>
      <c r="H459" s="118"/>
      <c r="I459" s="118"/>
      <c r="J459" s="118"/>
      <c r="K459" s="118"/>
      <c r="L459" s="118"/>
      <c r="M459" s="118"/>
      <c r="N459" s="118"/>
      <c r="O459" s="118"/>
      <c r="P459" s="118"/>
    </row>
    <row r="460" spans="2:16">
      <c r="B460" s="117"/>
      <c r="C460" s="117"/>
      <c r="D460" s="117"/>
      <c r="E460" s="118"/>
      <c r="F460" s="118"/>
      <c r="G460" s="118"/>
      <c r="H460" s="118"/>
      <c r="I460" s="118"/>
      <c r="J460" s="118"/>
      <c r="K460" s="118"/>
      <c r="L460" s="118"/>
      <c r="M460" s="118"/>
      <c r="N460" s="118"/>
      <c r="O460" s="118"/>
      <c r="P460" s="118"/>
    </row>
    <row r="461" spans="2:16">
      <c r="B461" s="117"/>
      <c r="C461" s="117"/>
      <c r="D461" s="117"/>
      <c r="E461" s="118"/>
      <c r="F461" s="118"/>
      <c r="G461" s="118"/>
      <c r="H461" s="118"/>
      <c r="I461" s="118"/>
      <c r="J461" s="118"/>
      <c r="K461" s="118"/>
      <c r="L461" s="118"/>
      <c r="M461" s="118"/>
      <c r="N461" s="118"/>
      <c r="O461" s="118"/>
      <c r="P461" s="118"/>
    </row>
    <row r="462" spans="2:16">
      <c r="B462" s="117"/>
      <c r="C462" s="117"/>
      <c r="D462" s="117"/>
      <c r="E462" s="118"/>
      <c r="F462" s="118"/>
      <c r="G462" s="118"/>
      <c r="H462" s="118"/>
      <c r="I462" s="118"/>
      <c r="J462" s="118"/>
      <c r="K462" s="118"/>
      <c r="L462" s="118"/>
      <c r="M462" s="118"/>
      <c r="N462" s="118"/>
      <c r="O462" s="118"/>
      <c r="P462" s="118"/>
    </row>
    <row r="463" spans="2:16">
      <c r="B463" s="117"/>
      <c r="C463" s="117"/>
      <c r="D463" s="117"/>
      <c r="E463" s="118"/>
      <c r="F463" s="118"/>
      <c r="G463" s="118"/>
      <c r="H463" s="118"/>
      <c r="I463" s="118"/>
      <c r="J463" s="118"/>
      <c r="K463" s="118"/>
      <c r="L463" s="118"/>
      <c r="M463" s="118"/>
      <c r="N463" s="118"/>
      <c r="O463" s="118"/>
      <c r="P463" s="118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0">
      <c r="B1" s="46" t="s">
        <v>147</v>
      </c>
      <c r="C1" s="67" t="s" vm="1">
        <v>231</v>
      </c>
    </row>
    <row r="2" spans="2:20">
      <c r="B2" s="46" t="s">
        <v>146</v>
      </c>
      <c r="C2" s="67" t="s">
        <v>232</v>
      </c>
    </row>
    <row r="3" spans="2:20">
      <c r="B3" s="46" t="s">
        <v>148</v>
      </c>
      <c r="C3" s="67" t="s">
        <v>233</v>
      </c>
    </row>
    <row r="4" spans="2:20">
      <c r="B4" s="46" t="s">
        <v>149</v>
      </c>
      <c r="C4" s="67">
        <v>8802</v>
      </c>
    </row>
    <row r="6" spans="2:20" ht="26.25" customHeight="1">
      <c r="B6" s="151" t="s">
        <v>175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6"/>
    </row>
    <row r="7" spans="2:20" ht="26.25" customHeight="1">
      <c r="B7" s="151" t="s">
        <v>91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6"/>
    </row>
    <row r="8" spans="2:20" s="3" customFormat="1" ht="78.75">
      <c r="B8" s="36" t="s">
        <v>116</v>
      </c>
      <c r="C8" s="12" t="s">
        <v>47</v>
      </c>
      <c r="D8" s="12" t="s">
        <v>120</v>
      </c>
      <c r="E8" s="12" t="s">
        <v>191</v>
      </c>
      <c r="F8" s="12" t="s">
        <v>118</v>
      </c>
      <c r="G8" s="12" t="s">
        <v>67</v>
      </c>
      <c r="H8" s="12" t="s">
        <v>14</v>
      </c>
      <c r="I8" s="12" t="s">
        <v>68</v>
      </c>
      <c r="J8" s="12" t="s">
        <v>105</v>
      </c>
      <c r="K8" s="12" t="s">
        <v>17</v>
      </c>
      <c r="L8" s="12" t="s">
        <v>104</v>
      </c>
      <c r="M8" s="12" t="s">
        <v>16</v>
      </c>
      <c r="N8" s="12" t="s">
        <v>18</v>
      </c>
      <c r="O8" s="12" t="s">
        <v>207</v>
      </c>
      <c r="P8" s="12" t="s">
        <v>206</v>
      </c>
      <c r="Q8" s="12" t="s">
        <v>63</v>
      </c>
      <c r="R8" s="12" t="s">
        <v>60</v>
      </c>
      <c r="S8" s="12" t="s">
        <v>150</v>
      </c>
      <c r="T8" s="37" t="s">
        <v>152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214</v>
      </c>
      <c r="P9" s="15"/>
      <c r="Q9" s="15" t="s">
        <v>210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8" t="s">
        <v>115</v>
      </c>
      <c r="S10" s="43" t="s">
        <v>153</v>
      </c>
      <c r="T10" s="60" t="s">
        <v>192</v>
      </c>
    </row>
    <row r="11" spans="2:20" s="4" customFormat="1" ht="18" customHeight="1">
      <c r="B11" s="123" t="s">
        <v>3290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124">
        <v>0</v>
      </c>
      <c r="R11" s="88"/>
      <c r="S11" s="125">
        <v>0</v>
      </c>
      <c r="T11" s="125">
        <v>0</v>
      </c>
    </row>
    <row r="12" spans="2:20">
      <c r="B12" s="126" t="s">
        <v>222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</row>
    <row r="13" spans="2:20">
      <c r="B13" s="126" t="s">
        <v>113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</row>
    <row r="14" spans="2:20">
      <c r="B14" s="126" t="s">
        <v>205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</row>
    <row r="15" spans="2:20">
      <c r="B15" s="126" t="s">
        <v>213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</row>
    <row r="16" spans="2:20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</row>
    <row r="17" spans="2:20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</row>
    <row r="18" spans="2:20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</row>
    <row r="19" spans="2:20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</row>
    <row r="20" spans="2:20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</row>
    <row r="21" spans="2:20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</row>
    <row r="23" spans="2:20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spans="2:20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</row>
    <row r="25" spans="2:20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spans="2:20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</row>
    <row r="27" spans="2:20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</row>
    <row r="28" spans="2:20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2:20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2:20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</row>
    <row r="31" spans="2:20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</row>
    <row r="32" spans="2:20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</row>
    <row r="33" spans="2:20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</row>
    <row r="34" spans="2:20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</row>
    <row r="35" spans="2:20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</row>
    <row r="36" spans="2:20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</row>
    <row r="37" spans="2:20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</row>
    <row r="38" spans="2:20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</row>
    <row r="39" spans="2:20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</row>
    <row r="40" spans="2:20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</row>
    <row r="41" spans="2:20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</row>
    <row r="42" spans="2:20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</row>
    <row r="43" spans="2:20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spans="2:20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</row>
    <row r="45" spans="2:20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</row>
    <row r="46" spans="2:20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</row>
    <row r="47" spans="2:20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</row>
    <row r="48" spans="2:20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</row>
    <row r="49" spans="2:20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</row>
    <row r="50" spans="2:20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</row>
    <row r="51" spans="2:20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</row>
    <row r="52" spans="2:20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</row>
    <row r="53" spans="2:20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</row>
    <row r="54" spans="2:20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</row>
    <row r="55" spans="2:20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</row>
    <row r="56" spans="2:20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2:20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2:20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2:20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2:20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2:20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pans="2:20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2:20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</row>
    <row r="64" spans="2:20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</row>
    <row r="65" spans="2:20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</row>
    <row r="66" spans="2:20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</row>
    <row r="67" spans="2:20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</row>
    <row r="68" spans="2:20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</row>
    <row r="69" spans="2:20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</row>
    <row r="70" spans="2:20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</row>
    <row r="71" spans="2:20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</row>
    <row r="72" spans="2:20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73" spans="2:20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</row>
    <row r="74" spans="2:20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</row>
    <row r="75" spans="2:20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</row>
    <row r="76" spans="2:20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</row>
    <row r="77" spans="2:20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</row>
    <row r="78" spans="2:20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</row>
    <row r="79" spans="2:20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</row>
    <row r="80" spans="2:20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</row>
    <row r="81" spans="2:20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</row>
    <row r="82" spans="2:20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</row>
    <row r="83" spans="2:20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</row>
    <row r="84" spans="2:20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</row>
    <row r="85" spans="2:20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</row>
    <row r="86" spans="2:20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spans="2:20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</row>
    <row r="88" spans="2:20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</row>
    <row r="89" spans="2:20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</row>
    <row r="90" spans="2:20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</row>
    <row r="91" spans="2:20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</row>
    <row r="92" spans="2:20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</row>
    <row r="93" spans="2:20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</row>
    <row r="94" spans="2:20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</row>
    <row r="95" spans="2:20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</row>
    <row r="96" spans="2:20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</row>
    <row r="97" spans="2:20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</row>
    <row r="98" spans="2:20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</row>
    <row r="99" spans="2:20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</row>
    <row r="100" spans="2:20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</row>
    <row r="101" spans="2:20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</row>
    <row r="102" spans="2:20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</row>
    <row r="103" spans="2:20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</row>
    <row r="104" spans="2:20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</row>
    <row r="105" spans="2:20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</row>
    <row r="106" spans="2:20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</row>
    <row r="107" spans="2:20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</row>
    <row r="108" spans="2:20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</row>
    <row r="109" spans="2:20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</row>
    <row r="110" spans="2:20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3">
    <dataValidation allowBlank="1" showInputMessage="1" showErrorMessage="1" sqref="A1 B31:B33 B14:B15" xr:uid="{00000000-0002-0000-0300-000000000000}"/>
    <dataValidation type="list" allowBlank="1" showInputMessage="1" showErrorMessage="1" sqref="E205:E712" xr:uid="{00000000-0002-0000-0300-000001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29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58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28515625" style="1" bestFit="1" customWidth="1"/>
    <col min="9" max="9" width="11.140625" style="1" bestFit="1" customWidth="1"/>
    <col min="10" max="10" width="7.140625" style="1" bestFit="1" customWidth="1"/>
    <col min="11" max="11" width="6.85546875" style="1" bestFit="1" customWidth="1"/>
    <col min="12" max="12" width="12.28515625" style="1" bestFit="1" customWidth="1"/>
    <col min="13" max="13" width="7.42578125" style="1" bestFit="1" customWidth="1"/>
    <col min="14" max="14" width="10" style="1" bestFit="1" customWidth="1"/>
    <col min="15" max="15" width="14.42578125" style="1" bestFit="1" customWidth="1"/>
    <col min="16" max="16" width="13" style="1" bestFit="1" customWidth="1"/>
    <col min="17" max="17" width="8.28515625" style="1" bestFit="1" customWidth="1"/>
    <col min="18" max="18" width="12.4257812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46" t="s">
        <v>147</v>
      </c>
      <c r="C1" s="67" t="s" vm="1">
        <v>231</v>
      </c>
    </row>
    <row r="2" spans="2:21">
      <c r="B2" s="46" t="s">
        <v>146</v>
      </c>
      <c r="C2" s="67" t="s">
        <v>232</v>
      </c>
    </row>
    <row r="3" spans="2:21">
      <c r="B3" s="46" t="s">
        <v>148</v>
      </c>
      <c r="C3" s="67" t="s">
        <v>233</v>
      </c>
    </row>
    <row r="4" spans="2:21">
      <c r="B4" s="46" t="s">
        <v>149</v>
      </c>
      <c r="C4" s="67">
        <v>8802</v>
      </c>
    </row>
    <row r="6" spans="2:21" ht="26.25" customHeight="1">
      <c r="B6" s="145" t="s">
        <v>175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7"/>
    </row>
    <row r="7" spans="2:21" ht="26.25" customHeight="1">
      <c r="B7" s="145" t="s">
        <v>92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7"/>
    </row>
    <row r="8" spans="2:21" s="3" customFormat="1" ht="78.75">
      <c r="B8" s="21" t="s">
        <v>116</v>
      </c>
      <c r="C8" s="29" t="s">
        <v>47</v>
      </c>
      <c r="D8" s="29" t="s">
        <v>120</v>
      </c>
      <c r="E8" s="29" t="s">
        <v>191</v>
      </c>
      <c r="F8" s="29" t="s">
        <v>118</v>
      </c>
      <c r="G8" s="29" t="s">
        <v>67</v>
      </c>
      <c r="H8" s="29" t="s">
        <v>14</v>
      </c>
      <c r="I8" s="29" t="s">
        <v>68</v>
      </c>
      <c r="J8" s="29" t="s">
        <v>105</v>
      </c>
      <c r="K8" s="29" t="s">
        <v>17</v>
      </c>
      <c r="L8" s="29" t="s">
        <v>104</v>
      </c>
      <c r="M8" s="29" t="s">
        <v>16</v>
      </c>
      <c r="N8" s="29" t="s">
        <v>18</v>
      </c>
      <c r="O8" s="12" t="s">
        <v>207</v>
      </c>
      <c r="P8" s="29" t="s">
        <v>206</v>
      </c>
      <c r="Q8" s="29" t="s">
        <v>221</v>
      </c>
      <c r="R8" s="29" t="s">
        <v>63</v>
      </c>
      <c r="S8" s="12" t="s">
        <v>60</v>
      </c>
      <c r="T8" s="29" t="s">
        <v>150</v>
      </c>
      <c r="U8" s="13" t="s">
        <v>152</v>
      </c>
    </row>
    <row r="9" spans="2:21" s="3" customFormat="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214</v>
      </c>
      <c r="P9" s="31"/>
      <c r="Q9" s="15" t="s">
        <v>210</v>
      </c>
      <c r="R9" s="31" t="s">
        <v>210</v>
      </c>
      <c r="S9" s="15" t="s">
        <v>19</v>
      </c>
      <c r="T9" s="31" t="s">
        <v>210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114</v>
      </c>
      <c r="R10" s="18" t="s">
        <v>115</v>
      </c>
      <c r="S10" s="18" t="s">
        <v>153</v>
      </c>
      <c r="T10" s="18" t="s">
        <v>192</v>
      </c>
      <c r="U10" s="19" t="s">
        <v>216</v>
      </c>
    </row>
    <row r="11" spans="2:21" s="4" customFormat="1" ht="18" customHeight="1">
      <c r="B11" s="68" t="s">
        <v>34</v>
      </c>
      <c r="C11" s="69"/>
      <c r="D11" s="69"/>
      <c r="E11" s="69"/>
      <c r="F11" s="69"/>
      <c r="G11" s="69"/>
      <c r="H11" s="69"/>
      <c r="I11" s="69"/>
      <c r="J11" s="69"/>
      <c r="K11" s="77">
        <v>4.7085017503186668</v>
      </c>
      <c r="L11" s="69"/>
      <c r="M11" s="69"/>
      <c r="N11" s="90">
        <v>4.8335180367333627E-2</v>
      </c>
      <c r="O11" s="77"/>
      <c r="P11" s="79"/>
      <c r="Q11" s="77">
        <v>352.76564857599999</v>
      </c>
      <c r="R11" s="77">
        <f>R12+R280</f>
        <v>540228.77366435796</v>
      </c>
      <c r="S11" s="69"/>
      <c r="T11" s="78">
        <f>IFERROR(R11/$R$11,0)</f>
        <v>1</v>
      </c>
      <c r="U11" s="78">
        <f>R11/'סכום נכסי הקרן'!$C$42</f>
        <v>0.11565431339990259</v>
      </c>
    </row>
    <row r="12" spans="2:21">
      <c r="B12" s="70" t="s">
        <v>200</v>
      </c>
      <c r="C12" s="71"/>
      <c r="D12" s="71"/>
      <c r="E12" s="71"/>
      <c r="F12" s="71"/>
      <c r="G12" s="71"/>
      <c r="H12" s="71"/>
      <c r="I12" s="71"/>
      <c r="J12" s="71"/>
      <c r="K12" s="80">
        <v>4.4835226429330906</v>
      </c>
      <c r="L12" s="71"/>
      <c r="M12" s="71"/>
      <c r="N12" s="91">
        <v>3.9465717540046491E-2</v>
      </c>
      <c r="O12" s="80"/>
      <c r="P12" s="82"/>
      <c r="Q12" s="80">
        <v>352.76564857599999</v>
      </c>
      <c r="R12" s="80">
        <f>R13+R181+R270</f>
        <v>378845.29386255506</v>
      </c>
      <c r="S12" s="71"/>
      <c r="T12" s="81">
        <f t="shared" ref="T12:T75" si="0">IFERROR(R12/$R$11,0)</f>
        <v>0.70126826324495295</v>
      </c>
      <c r="U12" s="81">
        <f>R12/'סכום נכסי הקרן'!$C$42</f>
        <v>8.110469949473717E-2</v>
      </c>
    </row>
    <row r="13" spans="2:21">
      <c r="B13" s="89" t="s">
        <v>33</v>
      </c>
      <c r="C13" s="71"/>
      <c r="D13" s="71"/>
      <c r="E13" s="71"/>
      <c r="F13" s="71"/>
      <c r="G13" s="71"/>
      <c r="H13" s="71"/>
      <c r="I13" s="71"/>
      <c r="J13" s="71"/>
      <c r="K13" s="80">
        <v>4.5786934145553335</v>
      </c>
      <c r="L13" s="71"/>
      <c r="M13" s="71"/>
      <c r="N13" s="91">
        <v>3.307810621837956E-2</v>
      </c>
      <c r="O13" s="80"/>
      <c r="P13" s="82"/>
      <c r="Q13" s="80">
        <v>319.15418180500001</v>
      </c>
      <c r="R13" s="80">
        <f>SUM(R14:R179)</f>
        <v>306764.31046673207</v>
      </c>
      <c r="S13" s="71"/>
      <c r="T13" s="81">
        <f t="shared" si="0"/>
        <v>0.56784148757193664</v>
      </c>
      <c r="U13" s="81">
        <f>R13/'סכום נכסי הקרן'!$C$42</f>
        <v>6.5673317365111644E-2</v>
      </c>
    </row>
    <row r="14" spans="2:21">
      <c r="B14" s="76" t="s">
        <v>313</v>
      </c>
      <c r="C14" s="73">
        <v>1162577</v>
      </c>
      <c r="D14" s="86" t="s">
        <v>121</v>
      </c>
      <c r="E14" s="86" t="s">
        <v>314</v>
      </c>
      <c r="F14" s="73" t="s">
        <v>315</v>
      </c>
      <c r="G14" s="86" t="s">
        <v>316</v>
      </c>
      <c r="H14" s="73" t="s">
        <v>317</v>
      </c>
      <c r="I14" s="73" t="s">
        <v>318</v>
      </c>
      <c r="J14" s="73"/>
      <c r="K14" s="73">
        <v>4.26</v>
      </c>
      <c r="L14" s="86" t="s">
        <v>134</v>
      </c>
      <c r="M14" s="87">
        <v>5.0000000000000001E-4</v>
      </c>
      <c r="N14" s="87">
        <v>2.050064963187527E-2</v>
      </c>
      <c r="O14" s="83">
        <v>1.1545000000000001E-2</v>
      </c>
      <c r="P14" s="85">
        <v>99.48</v>
      </c>
      <c r="Q14" s="73"/>
      <c r="R14" s="83">
        <v>1.1545000000000002E-5</v>
      </c>
      <c r="S14" s="84">
        <v>9.7787793212875808E-12</v>
      </c>
      <c r="T14" s="84">
        <f t="shared" si="0"/>
        <v>2.137057587971585E-11</v>
      </c>
      <c r="U14" s="84">
        <f>R14/'סכום נכסי הקרן'!$C$42</f>
        <v>2.4715992803290558E-12</v>
      </c>
    </row>
    <row r="15" spans="2:21">
      <c r="B15" s="76" t="s">
        <v>319</v>
      </c>
      <c r="C15" s="73">
        <v>1160290</v>
      </c>
      <c r="D15" s="86" t="s">
        <v>121</v>
      </c>
      <c r="E15" s="86" t="s">
        <v>314</v>
      </c>
      <c r="F15" s="73" t="s">
        <v>320</v>
      </c>
      <c r="G15" s="86" t="s">
        <v>321</v>
      </c>
      <c r="H15" s="73" t="s">
        <v>322</v>
      </c>
      <c r="I15" s="73" t="s">
        <v>132</v>
      </c>
      <c r="J15" s="73"/>
      <c r="K15" s="83">
        <v>2.4500000000003892</v>
      </c>
      <c r="L15" s="86" t="s">
        <v>134</v>
      </c>
      <c r="M15" s="87">
        <v>1E-3</v>
      </c>
      <c r="N15" s="87">
        <v>1.7100000000002141E-2</v>
      </c>
      <c r="O15" s="83">
        <v>1973154.023915</v>
      </c>
      <c r="P15" s="85">
        <v>104.24</v>
      </c>
      <c r="Q15" s="73"/>
      <c r="R15" s="83">
        <v>2056.8157746359998</v>
      </c>
      <c r="S15" s="84">
        <v>1.3154360159433334E-3</v>
      </c>
      <c r="T15" s="84">
        <f t="shared" si="0"/>
        <v>3.8073051175794856E-3</v>
      </c>
      <c r="U15" s="84">
        <f>R15/'סכום נכסי הקרן'!$C$42</f>
        <v>4.4033125927759079E-4</v>
      </c>
    </row>
    <row r="16" spans="2:21">
      <c r="B16" s="76" t="s">
        <v>323</v>
      </c>
      <c r="C16" s="73">
        <v>7480304</v>
      </c>
      <c r="D16" s="86" t="s">
        <v>121</v>
      </c>
      <c r="E16" s="86" t="s">
        <v>314</v>
      </c>
      <c r="F16" s="73" t="s">
        <v>324</v>
      </c>
      <c r="G16" s="86" t="s">
        <v>321</v>
      </c>
      <c r="H16" s="73" t="s">
        <v>322</v>
      </c>
      <c r="I16" s="73" t="s">
        <v>132</v>
      </c>
      <c r="J16" s="73"/>
      <c r="K16" s="83">
        <v>4.7299999999989835</v>
      </c>
      <c r="L16" s="86" t="s">
        <v>134</v>
      </c>
      <c r="M16" s="87">
        <v>2E-3</v>
      </c>
      <c r="N16" s="87">
        <v>1.8599999999979671E-2</v>
      </c>
      <c r="O16" s="83">
        <v>200185.46700999996</v>
      </c>
      <c r="P16" s="85">
        <v>98.29</v>
      </c>
      <c r="Q16" s="73"/>
      <c r="R16" s="83">
        <v>196.76229473999999</v>
      </c>
      <c r="S16" s="84">
        <v>7.3313141827482478E-5</v>
      </c>
      <c r="T16" s="84">
        <f t="shared" si="0"/>
        <v>3.6422031615488819E-4</v>
      </c>
      <c r="U16" s="84">
        <f>R16/'סכום נכסי הקרן'!$C$42</f>
        <v>4.2123650591189039E-5</v>
      </c>
    </row>
    <row r="17" spans="2:21">
      <c r="B17" s="76" t="s">
        <v>325</v>
      </c>
      <c r="C17" s="73">
        <v>6040372</v>
      </c>
      <c r="D17" s="86" t="s">
        <v>121</v>
      </c>
      <c r="E17" s="86" t="s">
        <v>314</v>
      </c>
      <c r="F17" s="73" t="s">
        <v>326</v>
      </c>
      <c r="G17" s="86" t="s">
        <v>321</v>
      </c>
      <c r="H17" s="73" t="s">
        <v>322</v>
      </c>
      <c r="I17" s="73" t="s">
        <v>132</v>
      </c>
      <c r="J17" s="73"/>
      <c r="K17" s="73">
        <v>2.21</v>
      </c>
      <c r="L17" s="86" t="s">
        <v>134</v>
      </c>
      <c r="M17" s="87">
        <v>8.3000000000000001E-3</v>
      </c>
      <c r="N17" s="87">
        <v>1.8699969785476885E-2</v>
      </c>
      <c r="O17" s="83">
        <v>4.6181E-2</v>
      </c>
      <c r="P17" s="85">
        <v>107.19</v>
      </c>
      <c r="Q17" s="73"/>
      <c r="R17" s="83">
        <v>4.9645000000000003E-5</v>
      </c>
      <c r="S17" s="84">
        <v>1.5181649865741629E-11</v>
      </c>
      <c r="T17" s="84">
        <f t="shared" si="0"/>
        <v>9.1896252884235016E-11</v>
      </c>
      <c r="U17" s="84">
        <f>R17/'סכום נכסי הקרן'!$C$42</f>
        <v>1.0628198031350019E-11</v>
      </c>
    </row>
    <row r="18" spans="2:21">
      <c r="B18" s="76" t="s">
        <v>327</v>
      </c>
      <c r="C18" s="73">
        <v>2310217</v>
      </c>
      <c r="D18" s="86" t="s">
        <v>121</v>
      </c>
      <c r="E18" s="86" t="s">
        <v>314</v>
      </c>
      <c r="F18" s="73" t="s">
        <v>328</v>
      </c>
      <c r="G18" s="86" t="s">
        <v>321</v>
      </c>
      <c r="H18" s="73" t="s">
        <v>322</v>
      </c>
      <c r="I18" s="73" t="s">
        <v>132</v>
      </c>
      <c r="J18" s="73"/>
      <c r="K18" s="83">
        <v>1.4900000000001099</v>
      </c>
      <c r="L18" s="86" t="s">
        <v>134</v>
      </c>
      <c r="M18" s="87">
        <v>8.6E-3</v>
      </c>
      <c r="N18" s="87">
        <v>1.6800000000000974E-2</v>
      </c>
      <c r="O18" s="83">
        <v>3754108.2511449996</v>
      </c>
      <c r="P18" s="85">
        <v>109.2</v>
      </c>
      <c r="Q18" s="73"/>
      <c r="R18" s="83">
        <v>4099.4862719949997</v>
      </c>
      <c r="S18" s="84">
        <v>1.5008322507097163E-3</v>
      </c>
      <c r="T18" s="84">
        <f t="shared" si="0"/>
        <v>7.5884263701621983E-3</v>
      </c>
      <c r="U18" s="84">
        <f>R18/'סכום נכסי הקרן'!$C$42</f>
        <v>8.7763424162682409E-4</v>
      </c>
    </row>
    <row r="19" spans="2:21">
      <c r="B19" s="76" t="s">
        <v>329</v>
      </c>
      <c r="C19" s="73">
        <v>2310282</v>
      </c>
      <c r="D19" s="86" t="s">
        <v>121</v>
      </c>
      <c r="E19" s="86" t="s">
        <v>314</v>
      </c>
      <c r="F19" s="73" t="s">
        <v>328</v>
      </c>
      <c r="G19" s="86" t="s">
        <v>321</v>
      </c>
      <c r="H19" s="73" t="s">
        <v>322</v>
      </c>
      <c r="I19" s="73" t="s">
        <v>132</v>
      </c>
      <c r="J19" s="73"/>
      <c r="K19" s="83">
        <v>3.2099999999999453</v>
      </c>
      <c r="L19" s="86" t="s">
        <v>134</v>
      </c>
      <c r="M19" s="87">
        <v>3.8E-3</v>
      </c>
      <c r="N19" s="87">
        <v>1.8399999999999261E-2</v>
      </c>
      <c r="O19" s="83">
        <v>6849686.691699001</v>
      </c>
      <c r="P19" s="85">
        <v>102.81</v>
      </c>
      <c r="Q19" s="73"/>
      <c r="R19" s="83">
        <v>7042.1627154779999</v>
      </c>
      <c r="S19" s="84">
        <v>2.2832288972330001E-3</v>
      </c>
      <c r="T19" s="84">
        <f t="shared" si="0"/>
        <v>1.3035519503545119E-2</v>
      </c>
      <c r="U19" s="84">
        <f>R19/'סכום נכסי הקרן'!$C$42</f>
        <v>1.5076140579935499E-3</v>
      </c>
    </row>
    <row r="20" spans="2:21">
      <c r="B20" s="76" t="s">
        <v>330</v>
      </c>
      <c r="C20" s="73">
        <v>2310381</v>
      </c>
      <c r="D20" s="86" t="s">
        <v>121</v>
      </c>
      <c r="E20" s="86" t="s">
        <v>314</v>
      </c>
      <c r="F20" s="73" t="s">
        <v>328</v>
      </c>
      <c r="G20" s="86" t="s">
        <v>321</v>
      </c>
      <c r="H20" s="73" t="s">
        <v>322</v>
      </c>
      <c r="I20" s="73" t="s">
        <v>132</v>
      </c>
      <c r="J20" s="73"/>
      <c r="K20" s="83">
        <v>7.1999999999986279</v>
      </c>
      <c r="L20" s="86" t="s">
        <v>134</v>
      </c>
      <c r="M20" s="87">
        <v>2E-3</v>
      </c>
      <c r="N20" s="87">
        <v>2.0599999999995126E-2</v>
      </c>
      <c r="O20" s="83">
        <v>1370568.3757180003</v>
      </c>
      <c r="P20" s="85">
        <v>95.71</v>
      </c>
      <c r="Q20" s="73"/>
      <c r="R20" s="83">
        <v>1311.771052844</v>
      </c>
      <c r="S20" s="84">
        <v>1.4300409173904336E-3</v>
      </c>
      <c r="T20" s="84">
        <f t="shared" si="0"/>
        <v>2.4281769442717582E-3</v>
      </c>
      <c r="U20" s="84">
        <f>R20/'סכום נכסי הקרן'!$C$42</f>
        <v>2.8082913730322371E-4</v>
      </c>
    </row>
    <row r="21" spans="2:21">
      <c r="B21" s="76" t="s">
        <v>331</v>
      </c>
      <c r="C21" s="73">
        <v>1158476</v>
      </c>
      <c r="D21" s="86" t="s">
        <v>121</v>
      </c>
      <c r="E21" s="86" t="s">
        <v>314</v>
      </c>
      <c r="F21" s="73" t="s">
        <v>332</v>
      </c>
      <c r="G21" s="86" t="s">
        <v>130</v>
      </c>
      <c r="H21" s="73" t="s">
        <v>317</v>
      </c>
      <c r="I21" s="73" t="s">
        <v>318</v>
      </c>
      <c r="J21" s="73"/>
      <c r="K21" s="83">
        <v>12.700000000000863</v>
      </c>
      <c r="L21" s="86" t="s">
        <v>134</v>
      </c>
      <c r="M21" s="87">
        <v>2.07E-2</v>
      </c>
      <c r="N21" s="87">
        <v>2.4500000000001441E-2</v>
      </c>
      <c r="O21" s="83">
        <v>6047009.018228</v>
      </c>
      <c r="P21" s="85">
        <v>103.05</v>
      </c>
      <c r="Q21" s="73"/>
      <c r="R21" s="83">
        <v>6231.4428831580008</v>
      </c>
      <c r="S21" s="84">
        <v>2.155215916164899E-3</v>
      </c>
      <c r="T21" s="84">
        <f t="shared" si="0"/>
        <v>1.1534822258522594E-2</v>
      </c>
      <c r="U21" s="84">
        <f>R21/'סכום נכסי הקרן'!$C$42</f>
        <v>1.3340519484993443E-3</v>
      </c>
    </row>
    <row r="22" spans="2:21">
      <c r="B22" s="76" t="s">
        <v>333</v>
      </c>
      <c r="C22" s="73">
        <v>1171297</v>
      </c>
      <c r="D22" s="86" t="s">
        <v>121</v>
      </c>
      <c r="E22" s="86" t="s">
        <v>314</v>
      </c>
      <c r="F22" s="73" t="s">
        <v>334</v>
      </c>
      <c r="G22" s="86" t="s">
        <v>321</v>
      </c>
      <c r="H22" s="73" t="s">
        <v>317</v>
      </c>
      <c r="I22" s="73" t="s">
        <v>318</v>
      </c>
      <c r="J22" s="73"/>
      <c r="K22" s="83">
        <v>0.33999999999879682</v>
      </c>
      <c r="L22" s="86" t="s">
        <v>134</v>
      </c>
      <c r="M22" s="87">
        <v>3.5499999999999997E-2</v>
      </c>
      <c r="N22" s="87">
        <v>1.0699999999986465E-2</v>
      </c>
      <c r="O22" s="83">
        <v>219218.38217700002</v>
      </c>
      <c r="P22" s="85">
        <v>121.33</v>
      </c>
      <c r="Q22" s="73"/>
      <c r="R22" s="83">
        <v>265.977650848</v>
      </c>
      <c r="S22" s="84">
        <v>3.0757401649213331E-3</v>
      </c>
      <c r="T22" s="84">
        <f t="shared" si="0"/>
        <v>4.9234262189309247E-4</v>
      </c>
      <c r="U22" s="84">
        <f>R22/'סכום נכסי הקרן'!$C$42</f>
        <v>5.6941547892553452E-5</v>
      </c>
    </row>
    <row r="23" spans="2:21">
      <c r="B23" s="76" t="s">
        <v>335</v>
      </c>
      <c r="C23" s="73">
        <v>1171305</v>
      </c>
      <c r="D23" s="86" t="s">
        <v>121</v>
      </c>
      <c r="E23" s="86" t="s">
        <v>314</v>
      </c>
      <c r="F23" s="73" t="s">
        <v>334</v>
      </c>
      <c r="G23" s="86" t="s">
        <v>321</v>
      </c>
      <c r="H23" s="73" t="s">
        <v>317</v>
      </c>
      <c r="I23" s="73" t="s">
        <v>318</v>
      </c>
      <c r="J23" s="73"/>
      <c r="K23" s="73">
        <v>3.71</v>
      </c>
      <c r="L23" s="86" t="s">
        <v>134</v>
      </c>
      <c r="M23" s="87">
        <v>1.4999999999999999E-2</v>
      </c>
      <c r="N23" s="87">
        <v>1.9599881696805811E-2</v>
      </c>
      <c r="O23" s="83">
        <v>4.4103000000000003E-2</v>
      </c>
      <c r="P23" s="85">
        <v>107.4</v>
      </c>
      <c r="Q23" s="73"/>
      <c r="R23" s="83">
        <v>4.7336000000000002E-5</v>
      </c>
      <c r="S23" s="84">
        <v>1.3547340291838887E-10</v>
      </c>
      <c r="T23" s="84">
        <f t="shared" si="0"/>
        <v>8.7622137708291846E-11</v>
      </c>
      <c r="U23" s="84">
        <f>R23/'סכום נכסי הקרן'!$C$42</f>
        <v>1.0133878175284208E-11</v>
      </c>
    </row>
    <row r="24" spans="2:21">
      <c r="B24" s="76" t="s">
        <v>336</v>
      </c>
      <c r="C24" s="73">
        <v>1145564</v>
      </c>
      <c r="D24" s="86" t="s">
        <v>121</v>
      </c>
      <c r="E24" s="86" t="s">
        <v>314</v>
      </c>
      <c r="F24" s="73" t="s">
        <v>337</v>
      </c>
      <c r="G24" s="86" t="s">
        <v>338</v>
      </c>
      <c r="H24" s="73" t="s">
        <v>322</v>
      </c>
      <c r="I24" s="73" t="s">
        <v>132</v>
      </c>
      <c r="J24" s="73"/>
      <c r="K24" s="83">
        <v>2.6300000000007633</v>
      </c>
      <c r="L24" s="86" t="s">
        <v>134</v>
      </c>
      <c r="M24" s="87">
        <v>8.3000000000000001E-3</v>
      </c>
      <c r="N24" s="87">
        <v>1.8900000000002814E-2</v>
      </c>
      <c r="O24" s="83">
        <v>464372.36826800002</v>
      </c>
      <c r="P24" s="85">
        <v>107.2</v>
      </c>
      <c r="Q24" s="73"/>
      <c r="R24" s="83">
        <v>497.80720077399997</v>
      </c>
      <c r="S24" s="84">
        <v>3.3692169635512326E-4</v>
      </c>
      <c r="T24" s="84">
        <f t="shared" si="0"/>
        <v>9.2147479927325319E-4</v>
      </c>
      <c r="U24" s="84">
        <f>R24/'סכום נכסי הקרן'!$C$42</f>
        <v>1.0657253522526115E-4</v>
      </c>
    </row>
    <row r="25" spans="2:21">
      <c r="B25" s="76" t="s">
        <v>339</v>
      </c>
      <c r="C25" s="73">
        <v>1145572</v>
      </c>
      <c r="D25" s="86" t="s">
        <v>121</v>
      </c>
      <c r="E25" s="86" t="s">
        <v>314</v>
      </c>
      <c r="F25" s="73" t="s">
        <v>337</v>
      </c>
      <c r="G25" s="86" t="s">
        <v>338</v>
      </c>
      <c r="H25" s="73" t="s">
        <v>322</v>
      </c>
      <c r="I25" s="73" t="s">
        <v>132</v>
      </c>
      <c r="J25" s="73"/>
      <c r="K25" s="83">
        <v>6.3599999999997632</v>
      </c>
      <c r="L25" s="86" t="s">
        <v>134</v>
      </c>
      <c r="M25" s="87">
        <v>1.6500000000000001E-2</v>
      </c>
      <c r="N25" s="87">
        <v>2.3199999999997473E-2</v>
      </c>
      <c r="O25" s="83">
        <v>2541760.8003110001</v>
      </c>
      <c r="P25" s="85">
        <v>105.88</v>
      </c>
      <c r="Q25" s="73"/>
      <c r="R25" s="83">
        <v>2691.216324424</v>
      </c>
      <c r="S25" s="84">
        <v>1.20142369358213E-3</v>
      </c>
      <c r="T25" s="84">
        <f t="shared" si="0"/>
        <v>4.981623444766832E-3</v>
      </c>
      <c r="U25" s="84">
        <f>R25/'סכום נכסי הקרן'!$C$42</f>
        <v>5.7614623912136554E-4</v>
      </c>
    </row>
    <row r="26" spans="2:21">
      <c r="B26" s="76" t="s">
        <v>340</v>
      </c>
      <c r="C26" s="73">
        <v>6620496</v>
      </c>
      <c r="D26" s="86" t="s">
        <v>121</v>
      </c>
      <c r="E26" s="86" t="s">
        <v>314</v>
      </c>
      <c r="F26" s="73" t="s">
        <v>341</v>
      </c>
      <c r="G26" s="86" t="s">
        <v>321</v>
      </c>
      <c r="H26" s="73" t="s">
        <v>322</v>
      </c>
      <c r="I26" s="73" t="s">
        <v>132</v>
      </c>
      <c r="J26" s="73"/>
      <c r="K26" s="83">
        <v>4.569999999997524</v>
      </c>
      <c r="L26" s="86" t="s">
        <v>134</v>
      </c>
      <c r="M26" s="87">
        <v>1E-3</v>
      </c>
      <c r="N26" s="87">
        <v>1.8999999999986243E-2</v>
      </c>
      <c r="O26" s="83">
        <v>742209.66223599995</v>
      </c>
      <c r="P26" s="85">
        <v>97.94</v>
      </c>
      <c r="Q26" s="73"/>
      <c r="R26" s="83">
        <v>726.92018313999995</v>
      </c>
      <c r="S26" s="84">
        <v>2.5008048235725718E-4</v>
      </c>
      <c r="T26" s="84">
        <f t="shared" si="0"/>
        <v>1.3455784263568913E-3</v>
      </c>
      <c r="U26" s="84">
        <f>R26/'סכום נכסי הקרן'!$C$42</f>
        <v>1.5562194902602765E-4</v>
      </c>
    </row>
    <row r="27" spans="2:21">
      <c r="B27" s="76" t="s">
        <v>342</v>
      </c>
      <c r="C27" s="73">
        <v>1940535</v>
      </c>
      <c r="D27" s="86" t="s">
        <v>121</v>
      </c>
      <c r="E27" s="86" t="s">
        <v>314</v>
      </c>
      <c r="F27" s="73" t="s">
        <v>343</v>
      </c>
      <c r="G27" s="86" t="s">
        <v>321</v>
      </c>
      <c r="H27" s="73" t="s">
        <v>322</v>
      </c>
      <c r="I27" s="73" t="s">
        <v>132</v>
      </c>
      <c r="J27" s="73"/>
      <c r="K27" s="73">
        <v>0.36</v>
      </c>
      <c r="L27" s="86" t="s">
        <v>134</v>
      </c>
      <c r="M27" s="87">
        <v>0.05</v>
      </c>
      <c r="N27" s="87">
        <v>1.0999999999999999E-2</v>
      </c>
      <c r="O27" s="83">
        <v>0.103446</v>
      </c>
      <c r="P27" s="85">
        <v>114.9</v>
      </c>
      <c r="Q27" s="73"/>
      <c r="R27" s="83">
        <v>1.1984E-4</v>
      </c>
      <c r="S27" s="84">
        <v>9.8469567919874691E-11</v>
      </c>
      <c r="T27" s="84">
        <f t="shared" si="0"/>
        <v>2.2183194572760045E-10</v>
      </c>
      <c r="U27" s="84">
        <f>R27/'סכום נכסי הקרן'!$C$42</f>
        <v>2.5655821373290086E-11</v>
      </c>
    </row>
    <row r="28" spans="2:21">
      <c r="B28" s="76" t="s">
        <v>344</v>
      </c>
      <c r="C28" s="73">
        <v>1940618</v>
      </c>
      <c r="D28" s="86" t="s">
        <v>121</v>
      </c>
      <c r="E28" s="86" t="s">
        <v>314</v>
      </c>
      <c r="F28" s="73" t="s">
        <v>343</v>
      </c>
      <c r="G28" s="86" t="s">
        <v>321</v>
      </c>
      <c r="H28" s="73" t="s">
        <v>322</v>
      </c>
      <c r="I28" s="73" t="s">
        <v>132</v>
      </c>
      <c r="J28" s="73"/>
      <c r="K28" s="83">
        <v>2.5099999999937568</v>
      </c>
      <c r="L28" s="86" t="s">
        <v>134</v>
      </c>
      <c r="M28" s="87">
        <v>6.0000000000000001E-3</v>
      </c>
      <c r="N28" s="87">
        <v>1.8299999999956781E-2</v>
      </c>
      <c r="O28" s="83">
        <v>194211.13988999999</v>
      </c>
      <c r="P28" s="85">
        <v>107.21</v>
      </c>
      <c r="Q28" s="73"/>
      <c r="R28" s="83">
        <v>208.21376112999997</v>
      </c>
      <c r="S28" s="84">
        <v>1.4553243287080921E-4</v>
      </c>
      <c r="T28" s="84">
        <f t="shared" si="0"/>
        <v>3.8541775499607574E-4</v>
      </c>
      <c r="U28" s="84">
        <f>R28/'סכום נכסי הקרן'!$C$42</f>
        <v>4.4575225826203013E-5</v>
      </c>
    </row>
    <row r="29" spans="2:21">
      <c r="B29" s="76" t="s">
        <v>345</v>
      </c>
      <c r="C29" s="73">
        <v>1940659</v>
      </c>
      <c r="D29" s="86" t="s">
        <v>121</v>
      </c>
      <c r="E29" s="86" t="s">
        <v>314</v>
      </c>
      <c r="F29" s="73" t="s">
        <v>343</v>
      </c>
      <c r="G29" s="86" t="s">
        <v>321</v>
      </c>
      <c r="H29" s="73" t="s">
        <v>322</v>
      </c>
      <c r="I29" s="73" t="s">
        <v>132</v>
      </c>
      <c r="J29" s="73"/>
      <c r="K29" s="83">
        <v>4.0000000000025286</v>
      </c>
      <c r="L29" s="86" t="s">
        <v>134</v>
      </c>
      <c r="M29" s="87">
        <v>1.7500000000000002E-2</v>
      </c>
      <c r="N29" s="87">
        <v>1.9000000000007587E-2</v>
      </c>
      <c r="O29" s="83">
        <v>365306.85632600001</v>
      </c>
      <c r="P29" s="85">
        <v>108.29</v>
      </c>
      <c r="Q29" s="73"/>
      <c r="R29" s="83">
        <v>395.59080856299994</v>
      </c>
      <c r="S29" s="84">
        <v>1.10634152462027E-4</v>
      </c>
      <c r="T29" s="84">
        <f t="shared" si="0"/>
        <v>7.322653435871577E-4</v>
      </c>
      <c r="U29" s="84">
        <f>R29/'סכום נכסי הקרן'!$C$42</f>
        <v>8.468964553911648E-5</v>
      </c>
    </row>
    <row r="30" spans="2:21">
      <c r="B30" s="76" t="s">
        <v>346</v>
      </c>
      <c r="C30" s="73">
        <v>6000210</v>
      </c>
      <c r="D30" s="86" t="s">
        <v>121</v>
      </c>
      <c r="E30" s="86" t="s">
        <v>314</v>
      </c>
      <c r="F30" s="73" t="s">
        <v>347</v>
      </c>
      <c r="G30" s="86" t="s">
        <v>348</v>
      </c>
      <c r="H30" s="73" t="s">
        <v>349</v>
      </c>
      <c r="I30" s="73" t="s">
        <v>132</v>
      </c>
      <c r="J30" s="73"/>
      <c r="K30" s="83">
        <v>4.5800000000002408</v>
      </c>
      <c r="L30" s="86" t="s">
        <v>134</v>
      </c>
      <c r="M30" s="87">
        <v>3.85E-2</v>
      </c>
      <c r="N30" s="87">
        <v>2.1500000000001171E-2</v>
      </c>
      <c r="O30" s="83">
        <v>4941419.883506</v>
      </c>
      <c r="P30" s="85">
        <v>120.6</v>
      </c>
      <c r="Q30" s="73"/>
      <c r="R30" s="83">
        <v>5959.3523361820007</v>
      </c>
      <c r="S30" s="84">
        <v>1.8929730345225988E-3</v>
      </c>
      <c r="T30" s="84">
        <f t="shared" si="0"/>
        <v>1.1031164252433032E-2</v>
      </c>
      <c r="U30" s="84">
        <f>R30/'סכום נכסי הקרן'!$C$42</f>
        <v>1.275801727616692E-3</v>
      </c>
    </row>
    <row r="31" spans="2:21">
      <c r="B31" s="76" t="s">
        <v>350</v>
      </c>
      <c r="C31" s="73">
        <v>6000236</v>
      </c>
      <c r="D31" s="86" t="s">
        <v>121</v>
      </c>
      <c r="E31" s="86" t="s">
        <v>314</v>
      </c>
      <c r="F31" s="73" t="s">
        <v>347</v>
      </c>
      <c r="G31" s="86" t="s">
        <v>348</v>
      </c>
      <c r="H31" s="73" t="s">
        <v>349</v>
      </c>
      <c r="I31" s="73" t="s">
        <v>132</v>
      </c>
      <c r="J31" s="73"/>
      <c r="K31" s="83">
        <v>2.3200000000000958</v>
      </c>
      <c r="L31" s="86" t="s">
        <v>134</v>
      </c>
      <c r="M31" s="87">
        <v>4.4999999999999998E-2</v>
      </c>
      <c r="N31" s="87">
        <v>1.9300000000000237E-2</v>
      </c>
      <c r="O31" s="83">
        <v>5324216.6595289996</v>
      </c>
      <c r="P31" s="85">
        <v>117.6</v>
      </c>
      <c r="Q31" s="73"/>
      <c r="R31" s="83">
        <v>6261.2789350450003</v>
      </c>
      <c r="S31" s="84">
        <v>1.8013970194250312E-3</v>
      </c>
      <c r="T31" s="84">
        <f t="shared" si="0"/>
        <v>1.1590050808613738E-2</v>
      </c>
      <c r="U31" s="84">
        <f>R31/'סכום נכסי הקרן'!$C$42</f>
        <v>1.3404393685402078E-3</v>
      </c>
    </row>
    <row r="32" spans="2:21">
      <c r="B32" s="76" t="s">
        <v>351</v>
      </c>
      <c r="C32" s="73">
        <v>6000285</v>
      </c>
      <c r="D32" s="86" t="s">
        <v>121</v>
      </c>
      <c r="E32" s="86" t="s">
        <v>314</v>
      </c>
      <c r="F32" s="73" t="s">
        <v>347</v>
      </c>
      <c r="G32" s="86" t="s">
        <v>348</v>
      </c>
      <c r="H32" s="73" t="s">
        <v>349</v>
      </c>
      <c r="I32" s="73" t="s">
        <v>132</v>
      </c>
      <c r="J32" s="73"/>
      <c r="K32" s="83">
        <v>7.0899999999998391</v>
      </c>
      <c r="L32" s="86" t="s">
        <v>134</v>
      </c>
      <c r="M32" s="87">
        <v>2.3900000000000001E-2</v>
      </c>
      <c r="N32" s="87">
        <v>2.4200000000000031E-2</v>
      </c>
      <c r="O32" s="83">
        <v>6972667.6767729996</v>
      </c>
      <c r="P32" s="85">
        <v>108.57</v>
      </c>
      <c r="Q32" s="73"/>
      <c r="R32" s="83">
        <v>7570.2248990690005</v>
      </c>
      <c r="S32" s="84">
        <v>1.792852233129981E-3</v>
      </c>
      <c r="T32" s="84">
        <f t="shared" si="0"/>
        <v>1.4012998322396563E-2</v>
      </c>
      <c r="U32" s="84">
        <f>R32/'סכום נכסי הקרן'!$C$42</f>
        <v>1.6206636996507612E-3</v>
      </c>
    </row>
    <row r="33" spans="2:21">
      <c r="B33" s="76" t="s">
        <v>352</v>
      </c>
      <c r="C33" s="73">
        <v>6000384</v>
      </c>
      <c r="D33" s="86" t="s">
        <v>121</v>
      </c>
      <c r="E33" s="86" t="s">
        <v>314</v>
      </c>
      <c r="F33" s="73" t="s">
        <v>347</v>
      </c>
      <c r="G33" s="86" t="s">
        <v>348</v>
      </c>
      <c r="H33" s="73" t="s">
        <v>349</v>
      </c>
      <c r="I33" s="73" t="s">
        <v>132</v>
      </c>
      <c r="J33" s="73"/>
      <c r="K33" s="83">
        <v>4.209999999998459</v>
      </c>
      <c r="L33" s="86" t="s">
        <v>134</v>
      </c>
      <c r="M33" s="87">
        <v>0.01</v>
      </c>
      <c r="N33" s="87">
        <v>1.9099999999994639E-2</v>
      </c>
      <c r="O33" s="83">
        <v>1147323.8943439999</v>
      </c>
      <c r="P33" s="85">
        <v>104.1</v>
      </c>
      <c r="Q33" s="73"/>
      <c r="R33" s="83">
        <v>1194.364133604</v>
      </c>
      <c r="S33" s="84">
        <v>9.5471810843101798E-4</v>
      </c>
      <c r="T33" s="84">
        <f t="shared" si="0"/>
        <v>2.2108487955994249E-3</v>
      </c>
      <c r="U33" s="84">
        <f>R33/'סכום נכסי הקרן'!$C$42</f>
        <v>2.5569419948605305E-4</v>
      </c>
    </row>
    <row r="34" spans="2:21">
      <c r="B34" s="76" t="s">
        <v>353</v>
      </c>
      <c r="C34" s="73">
        <v>6000392</v>
      </c>
      <c r="D34" s="86" t="s">
        <v>121</v>
      </c>
      <c r="E34" s="86" t="s">
        <v>314</v>
      </c>
      <c r="F34" s="73" t="s">
        <v>347</v>
      </c>
      <c r="G34" s="86" t="s">
        <v>348</v>
      </c>
      <c r="H34" s="73" t="s">
        <v>349</v>
      </c>
      <c r="I34" s="73" t="s">
        <v>132</v>
      </c>
      <c r="J34" s="73"/>
      <c r="K34" s="83">
        <v>11.990000000000057</v>
      </c>
      <c r="L34" s="86" t="s">
        <v>134</v>
      </c>
      <c r="M34" s="87">
        <v>1.2500000000000001E-2</v>
      </c>
      <c r="N34" s="87">
        <v>2.5700000000001041E-2</v>
      </c>
      <c r="O34" s="83">
        <v>3209939.1873759995</v>
      </c>
      <c r="P34" s="85">
        <v>92.85</v>
      </c>
      <c r="Q34" s="73"/>
      <c r="R34" s="83">
        <v>2980.4284174170002</v>
      </c>
      <c r="S34" s="84">
        <v>7.4791173434603892E-4</v>
      </c>
      <c r="T34" s="84">
        <f t="shared" si="0"/>
        <v>5.5169745905995164E-3</v>
      </c>
      <c r="U34" s="84">
        <f>R34/'סכום נכסי הקרן'!$C$42</f>
        <v>6.3806190832049574E-4</v>
      </c>
    </row>
    <row r="35" spans="2:21">
      <c r="B35" s="76" t="s">
        <v>354</v>
      </c>
      <c r="C35" s="73">
        <v>1147503</v>
      </c>
      <c r="D35" s="86" t="s">
        <v>121</v>
      </c>
      <c r="E35" s="86" t="s">
        <v>314</v>
      </c>
      <c r="F35" s="73" t="s">
        <v>355</v>
      </c>
      <c r="G35" s="86" t="s">
        <v>130</v>
      </c>
      <c r="H35" s="73" t="s">
        <v>349</v>
      </c>
      <c r="I35" s="73" t="s">
        <v>132</v>
      </c>
      <c r="J35" s="73"/>
      <c r="K35" s="83">
        <v>6.6199999999971189</v>
      </c>
      <c r="L35" s="86" t="s">
        <v>134</v>
      </c>
      <c r="M35" s="87">
        <v>2.6499999999999999E-2</v>
      </c>
      <c r="N35" s="87">
        <v>2.309999999998559E-2</v>
      </c>
      <c r="O35" s="83">
        <v>719452.41058999998</v>
      </c>
      <c r="P35" s="85">
        <v>112.87</v>
      </c>
      <c r="Q35" s="73"/>
      <c r="R35" s="83">
        <v>812.04594990699991</v>
      </c>
      <c r="S35" s="84">
        <v>4.7703214709763199E-4</v>
      </c>
      <c r="T35" s="84">
        <f t="shared" si="0"/>
        <v>1.5031519783718905E-3</v>
      </c>
      <c r="U35" s="84">
        <f>R35/'סכום נכסי הקרן'!$C$42</f>
        <v>1.7384600999430621E-4</v>
      </c>
    </row>
    <row r="36" spans="2:21">
      <c r="B36" s="76" t="s">
        <v>356</v>
      </c>
      <c r="C36" s="73">
        <v>1134436</v>
      </c>
      <c r="D36" s="86" t="s">
        <v>121</v>
      </c>
      <c r="E36" s="86" t="s">
        <v>314</v>
      </c>
      <c r="F36" s="73" t="s">
        <v>357</v>
      </c>
      <c r="G36" s="86" t="s">
        <v>338</v>
      </c>
      <c r="H36" s="73" t="s">
        <v>358</v>
      </c>
      <c r="I36" s="73" t="s">
        <v>318</v>
      </c>
      <c r="J36" s="73"/>
      <c r="K36" s="83">
        <v>1.4999999999999996</v>
      </c>
      <c r="L36" s="86" t="s">
        <v>134</v>
      </c>
      <c r="M36" s="87">
        <v>6.5000000000000006E-3</v>
      </c>
      <c r="N36" s="87">
        <v>1.7400000000006036E-2</v>
      </c>
      <c r="O36" s="83">
        <v>326678.64263000002</v>
      </c>
      <c r="P36" s="85">
        <v>107.22</v>
      </c>
      <c r="Q36" s="83">
        <v>179.71597639199999</v>
      </c>
      <c r="R36" s="83">
        <v>529.980817032</v>
      </c>
      <c r="S36" s="84">
        <v>1.6229667246883605E-3</v>
      </c>
      <c r="T36" s="84">
        <f t="shared" si="0"/>
        <v>9.8103033912309715E-4</v>
      </c>
      <c r="U36" s="84">
        <f>R36/'סכום נכסי הקרן'!$C$42</f>
        <v>1.1346039029575539E-4</v>
      </c>
    </row>
    <row r="37" spans="2:21">
      <c r="B37" s="76" t="s">
        <v>359</v>
      </c>
      <c r="C37" s="73">
        <v>1138650</v>
      </c>
      <c r="D37" s="86" t="s">
        <v>121</v>
      </c>
      <c r="E37" s="86" t="s">
        <v>314</v>
      </c>
      <c r="F37" s="73" t="s">
        <v>357</v>
      </c>
      <c r="G37" s="86" t="s">
        <v>338</v>
      </c>
      <c r="H37" s="73" t="s">
        <v>349</v>
      </c>
      <c r="I37" s="73" t="s">
        <v>132</v>
      </c>
      <c r="J37" s="73"/>
      <c r="K37" s="83">
        <v>3.5800000000001311</v>
      </c>
      <c r="L37" s="86" t="s">
        <v>134</v>
      </c>
      <c r="M37" s="87">
        <v>1.34E-2</v>
      </c>
      <c r="N37" s="87">
        <v>2.7700000000001185E-2</v>
      </c>
      <c r="O37" s="83">
        <v>9679810.6955520008</v>
      </c>
      <c r="P37" s="85">
        <v>105.29</v>
      </c>
      <c r="Q37" s="73"/>
      <c r="R37" s="83">
        <v>10191.872443227001</v>
      </c>
      <c r="S37" s="84">
        <v>2.9214743002041197E-3</v>
      </c>
      <c r="T37" s="84">
        <f t="shared" si="0"/>
        <v>1.8865845249403861E-2</v>
      </c>
      <c r="U37" s="84">
        <f>R37/'סכום נכסי הקרן'!$C$42</f>
        <v>2.1819163790286174E-3</v>
      </c>
    </row>
    <row r="38" spans="2:21">
      <c r="B38" s="76" t="s">
        <v>360</v>
      </c>
      <c r="C38" s="73">
        <v>1156603</v>
      </c>
      <c r="D38" s="86" t="s">
        <v>121</v>
      </c>
      <c r="E38" s="86" t="s">
        <v>314</v>
      </c>
      <c r="F38" s="73" t="s">
        <v>357</v>
      </c>
      <c r="G38" s="86" t="s">
        <v>338</v>
      </c>
      <c r="H38" s="73" t="s">
        <v>349</v>
      </c>
      <c r="I38" s="73" t="s">
        <v>132</v>
      </c>
      <c r="J38" s="73"/>
      <c r="K38" s="83">
        <v>3.5000000000000857</v>
      </c>
      <c r="L38" s="86" t="s">
        <v>134</v>
      </c>
      <c r="M38" s="87">
        <v>1.77E-2</v>
      </c>
      <c r="N38" s="87">
        <v>2.7700000000001977E-2</v>
      </c>
      <c r="O38" s="83">
        <v>5510571.883742</v>
      </c>
      <c r="P38" s="85">
        <v>105.78</v>
      </c>
      <c r="Q38" s="73"/>
      <c r="R38" s="83">
        <v>5829.0829061049999</v>
      </c>
      <c r="S38" s="84">
        <v>1.8367736142360913E-3</v>
      </c>
      <c r="T38" s="84">
        <f t="shared" si="0"/>
        <v>1.079002672620801E-2</v>
      </c>
      <c r="U38" s="84">
        <f>R38/'סכום נכסי הקרן'!$C$42</f>
        <v>1.247913132586186E-3</v>
      </c>
    </row>
    <row r="39" spans="2:21">
      <c r="B39" s="76" t="s">
        <v>361</v>
      </c>
      <c r="C39" s="73">
        <v>1156611</v>
      </c>
      <c r="D39" s="86" t="s">
        <v>121</v>
      </c>
      <c r="E39" s="86" t="s">
        <v>314</v>
      </c>
      <c r="F39" s="73" t="s">
        <v>357</v>
      </c>
      <c r="G39" s="86" t="s">
        <v>338</v>
      </c>
      <c r="H39" s="73" t="s">
        <v>349</v>
      </c>
      <c r="I39" s="73" t="s">
        <v>132</v>
      </c>
      <c r="J39" s="73"/>
      <c r="K39" s="83">
        <v>6.7600000000001401</v>
      </c>
      <c r="L39" s="86" t="s">
        <v>134</v>
      </c>
      <c r="M39" s="87">
        <v>2.4799999999999999E-2</v>
      </c>
      <c r="N39" s="87">
        <v>2.8900000000000772E-2</v>
      </c>
      <c r="O39" s="83">
        <v>8857190.9067589995</v>
      </c>
      <c r="P39" s="85">
        <v>106.81</v>
      </c>
      <c r="Q39" s="73"/>
      <c r="R39" s="83">
        <v>9460.3657545430015</v>
      </c>
      <c r="S39" s="84">
        <v>2.6884862017365358E-3</v>
      </c>
      <c r="T39" s="84">
        <f t="shared" si="0"/>
        <v>1.7511776891063358E-2</v>
      </c>
      <c r="U39" s="84">
        <f>R39/'סכום נכסי הקרן'!$C$42</f>
        <v>2.0253125327482136E-3</v>
      </c>
    </row>
    <row r="40" spans="2:21">
      <c r="B40" s="76" t="s">
        <v>362</v>
      </c>
      <c r="C40" s="73">
        <v>1178672</v>
      </c>
      <c r="D40" s="86" t="s">
        <v>121</v>
      </c>
      <c r="E40" s="86" t="s">
        <v>314</v>
      </c>
      <c r="F40" s="73" t="s">
        <v>357</v>
      </c>
      <c r="G40" s="86" t="s">
        <v>338</v>
      </c>
      <c r="H40" s="73" t="s">
        <v>358</v>
      </c>
      <c r="I40" s="73" t="s">
        <v>318</v>
      </c>
      <c r="J40" s="73"/>
      <c r="K40" s="83">
        <v>8.1700000000000621</v>
      </c>
      <c r="L40" s="86" t="s">
        <v>134</v>
      </c>
      <c r="M40" s="87">
        <v>9.0000000000000011E-3</v>
      </c>
      <c r="N40" s="87">
        <v>2.9700000000000618E-2</v>
      </c>
      <c r="O40" s="83">
        <v>4423297.381426</v>
      </c>
      <c r="P40" s="85">
        <v>91</v>
      </c>
      <c r="Q40" s="73"/>
      <c r="R40" s="83">
        <v>4025.2006445749998</v>
      </c>
      <c r="S40" s="84">
        <v>2.3236534335153046E-3</v>
      </c>
      <c r="T40" s="84">
        <f t="shared" si="0"/>
        <v>7.4509186492829078E-3</v>
      </c>
      <c r="U40" s="84">
        <f>R40/'סכום נכסי הקרן'!$C$42</f>
        <v>8.6173088058134428E-4</v>
      </c>
    </row>
    <row r="41" spans="2:21">
      <c r="B41" s="76" t="s">
        <v>363</v>
      </c>
      <c r="C41" s="73">
        <v>1178680</v>
      </c>
      <c r="D41" s="86" t="s">
        <v>121</v>
      </c>
      <c r="E41" s="86" t="s">
        <v>314</v>
      </c>
      <c r="F41" s="73" t="s">
        <v>357</v>
      </c>
      <c r="G41" s="86" t="s">
        <v>338</v>
      </c>
      <c r="H41" s="73" t="s">
        <v>358</v>
      </c>
      <c r="I41" s="73" t="s">
        <v>318</v>
      </c>
      <c r="J41" s="73"/>
      <c r="K41" s="83">
        <v>11.589999999999481</v>
      </c>
      <c r="L41" s="86" t="s">
        <v>134</v>
      </c>
      <c r="M41" s="87">
        <v>1.6899999999999998E-2</v>
      </c>
      <c r="N41" s="87">
        <v>3.1799999999998121E-2</v>
      </c>
      <c r="O41" s="83">
        <v>5149892.3298289999</v>
      </c>
      <c r="P41" s="85">
        <v>91.02</v>
      </c>
      <c r="Q41" s="73"/>
      <c r="R41" s="83">
        <v>4687.4317551160002</v>
      </c>
      <c r="S41" s="84">
        <v>1.9231013476289345E-3</v>
      </c>
      <c r="T41" s="84">
        <f t="shared" si="0"/>
        <v>8.6767532268251287E-3</v>
      </c>
      <c r="U41" s="84">
        <f>R41/'סכום נכסי הקרן'!$C$42</f>
        <v>1.0035039369888496E-3</v>
      </c>
    </row>
    <row r="42" spans="2:21">
      <c r="B42" s="76" t="s">
        <v>364</v>
      </c>
      <c r="C42" s="73">
        <v>1940543</v>
      </c>
      <c r="D42" s="86" t="s">
        <v>121</v>
      </c>
      <c r="E42" s="86" t="s">
        <v>314</v>
      </c>
      <c r="F42" s="73" t="s">
        <v>343</v>
      </c>
      <c r="G42" s="86" t="s">
        <v>321</v>
      </c>
      <c r="H42" s="73" t="s">
        <v>349</v>
      </c>
      <c r="I42" s="73" t="s">
        <v>132</v>
      </c>
      <c r="J42" s="73"/>
      <c r="K42" s="83">
        <v>0.15999999999866535</v>
      </c>
      <c r="L42" s="86" t="s">
        <v>134</v>
      </c>
      <c r="M42" s="87">
        <v>4.2000000000000003E-2</v>
      </c>
      <c r="N42" s="87">
        <v>1.0800000000017162E-2</v>
      </c>
      <c r="O42" s="83">
        <v>181461.391818</v>
      </c>
      <c r="P42" s="85">
        <v>115.61</v>
      </c>
      <c r="Q42" s="73"/>
      <c r="R42" s="83">
        <v>209.78751438299997</v>
      </c>
      <c r="S42" s="84">
        <v>5.4561946228156113E-4</v>
      </c>
      <c r="T42" s="84">
        <f t="shared" si="0"/>
        <v>3.8833087871276574E-4</v>
      </c>
      <c r="U42" s="84">
        <f>R42/'סכום נכסי הקרן'!$C$42</f>
        <v>4.4912141149505773E-5</v>
      </c>
    </row>
    <row r="43" spans="2:21">
      <c r="B43" s="76" t="s">
        <v>365</v>
      </c>
      <c r="C43" s="73">
        <v>1133149</v>
      </c>
      <c r="D43" s="86" t="s">
        <v>121</v>
      </c>
      <c r="E43" s="86" t="s">
        <v>314</v>
      </c>
      <c r="F43" s="73" t="s">
        <v>366</v>
      </c>
      <c r="G43" s="86" t="s">
        <v>338</v>
      </c>
      <c r="H43" s="73" t="s">
        <v>367</v>
      </c>
      <c r="I43" s="73" t="s">
        <v>132</v>
      </c>
      <c r="J43" s="73"/>
      <c r="K43" s="83">
        <v>2.4100000000002404</v>
      </c>
      <c r="L43" s="86" t="s">
        <v>134</v>
      </c>
      <c r="M43" s="87">
        <v>3.2000000000000001E-2</v>
      </c>
      <c r="N43" s="87">
        <v>2.6200000000001403E-2</v>
      </c>
      <c r="O43" s="83">
        <v>4164754.9336580001</v>
      </c>
      <c r="P43" s="85">
        <v>112.84</v>
      </c>
      <c r="Q43" s="73"/>
      <c r="R43" s="83">
        <v>4699.5097673070004</v>
      </c>
      <c r="S43" s="84">
        <v>2.3750325388099732E-3</v>
      </c>
      <c r="T43" s="84">
        <f t="shared" si="0"/>
        <v>8.6991104443222191E-3</v>
      </c>
      <c r="U43" s="84">
        <f>R43/'סכום נכסי הקרן'!$C$42</f>
        <v>1.0060896456280078E-3</v>
      </c>
    </row>
    <row r="44" spans="2:21">
      <c r="B44" s="76" t="s">
        <v>368</v>
      </c>
      <c r="C44" s="73">
        <v>1158609</v>
      </c>
      <c r="D44" s="86" t="s">
        <v>121</v>
      </c>
      <c r="E44" s="86" t="s">
        <v>314</v>
      </c>
      <c r="F44" s="73" t="s">
        <v>366</v>
      </c>
      <c r="G44" s="86" t="s">
        <v>338</v>
      </c>
      <c r="H44" s="73" t="s">
        <v>367</v>
      </c>
      <c r="I44" s="73" t="s">
        <v>132</v>
      </c>
      <c r="J44" s="73"/>
      <c r="K44" s="83">
        <v>4.7499999999996962</v>
      </c>
      <c r="L44" s="86" t="s">
        <v>134</v>
      </c>
      <c r="M44" s="87">
        <v>1.1399999999999999E-2</v>
      </c>
      <c r="N44" s="87">
        <v>2.8199999999998903E-2</v>
      </c>
      <c r="O44" s="83">
        <v>3301744.3795440001</v>
      </c>
      <c r="P44" s="85">
        <v>99.8</v>
      </c>
      <c r="Q44" s="73"/>
      <c r="R44" s="83">
        <v>3295.1408537480002</v>
      </c>
      <c r="S44" s="84">
        <v>1.3972780927937274E-3</v>
      </c>
      <c r="T44" s="84">
        <f t="shared" si="0"/>
        <v>6.0995285967408658E-3</v>
      </c>
      <c r="U44" s="84">
        <f>R44/'סכום נכסי הקרן'!$C$42</f>
        <v>7.054367919191361E-4</v>
      </c>
    </row>
    <row r="45" spans="2:21">
      <c r="B45" s="76" t="s">
        <v>369</v>
      </c>
      <c r="C45" s="73">
        <v>1172782</v>
      </c>
      <c r="D45" s="86" t="s">
        <v>121</v>
      </c>
      <c r="E45" s="86" t="s">
        <v>314</v>
      </c>
      <c r="F45" s="73" t="s">
        <v>366</v>
      </c>
      <c r="G45" s="86" t="s">
        <v>338</v>
      </c>
      <c r="H45" s="73" t="s">
        <v>367</v>
      </c>
      <c r="I45" s="73" t="s">
        <v>132</v>
      </c>
      <c r="J45" s="73"/>
      <c r="K45" s="83">
        <v>7</v>
      </c>
      <c r="L45" s="86" t="s">
        <v>134</v>
      </c>
      <c r="M45" s="87">
        <v>9.1999999999999998E-3</v>
      </c>
      <c r="N45" s="87">
        <v>3.120000000000029E-2</v>
      </c>
      <c r="O45" s="83">
        <v>4448681.114418</v>
      </c>
      <c r="P45" s="85">
        <v>94.02</v>
      </c>
      <c r="Q45" s="73"/>
      <c r="R45" s="83">
        <v>4182.6500336239997</v>
      </c>
      <c r="S45" s="84">
        <v>2.2226602260780851E-3</v>
      </c>
      <c r="T45" s="84">
        <f t="shared" si="0"/>
        <v>7.7423681179608255E-3</v>
      </c>
      <c r="U45" s="84">
        <f>R45/'סכום נכסי הקרן'!$C$42</f>
        <v>8.954382687720552E-4</v>
      </c>
    </row>
    <row r="46" spans="2:21">
      <c r="B46" s="76" t="s">
        <v>370</v>
      </c>
      <c r="C46" s="73">
        <v>1133487</v>
      </c>
      <c r="D46" s="86" t="s">
        <v>121</v>
      </c>
      <c r="E46" s="86" t="s">
        <v>314</v>
      </c>
      <c r="F46" s="73" t="s">
        <v>371</v>
      </c>
      <c r="G46" s="86" t="s">
        <v>338</v>
      </c>
      <c r="H46" s="73" t="s">
        <v>372</v>
      </c>
      <c r="I46" s="73" t="s">
        <v>318</v>
      </c>
      <c r="J46" s="73"/>
      <c r="K46" s="83">
        <v>3.119999999999683</v>
      </c>
      <c r="L46" s="86" t="s">
        <v>134</v>
      </c>
      <c r="M46" s="87">
        <v>2.3399999999999997E-2</v>
      </c>
      <c r="N46" s="87">
        <v>2.7499999999997419E-2</v>
      </c>
      <c r="O46" s="83">
        <v>2698650.7957640006</v>
      </c>
      <c r="P46" s="85">
        <v>107.6</v>
      </c>
      <c r="Q46" s="73"/>
      <c r="R46" s="83">
        <v>2903.7483436409998</v>
      </c>
      <c r="S46" s="84">
        <v>1.0423517890847216E-3</v>
      </c>
      <c r="T46" s="84">
        <f t="shared" si="0"/>
        <v>5.3750345875599129E-3</v>
      </c>
      <c r="U46" s="84">
        <f>R46/'סכום נכסי הקרן'!$C$42</f>
        <v>6.2164593472497027E-4</v>
      </c>
    </row>
    <row r="47" spans="2:21">
      <c r="B47" s="76" t="s">
        <v>373</v>
      </c>
      <c r="C47" s="73">
        <v>1160944</v>
      </c>
      <c r="D47" s="86" t="s">
        <v>121</v>
      </c>
      <c r="E47" s="86" t="s">
        <v>314</v>
      </c>
      <c r="F47" s="73" t="s">
        <v>371</v>
      </c>
      <c r="G47" s="86" t="s">
        <v>338</v>
      </c>
      <c r="H47" s="73" t="s">
        <v>372</v>
      </c>
      <c r="I47" s="73" t="s">
        <v>318</v>
      </c>
      <c r="J47" s="73"/>
      <c r="K47" s="83">
        <v>5.9400000000004347</v>
      </c>
      <c r="L47" s="86" t="s">
        <v>134</v>
      </c>
      <c r="M47" s="87">
        <v>6.5000000000000006E-3</v>
      </c>
      <c r="N47" s="87">
        <v>2.9000000000002069E-2</v>
      </c>
      <c r="O47" s="83">
        <v>6120622.8982210001</v>
      </c>
      <c r="P47" s="85">
        <v>94.73</v>
      </c>
      <c r="Q47" s="73"/>
      <c r="R47" s="83">
        <v>5798.0661725420005</v>
      </c>
      <c r="S47" s="84">
        <v>2.673921501631179E-3</v>
      </c>
      <c r="T47" s="84">
        <f t="shared" si="0"/>
        <v>1.0732612654475743E-2</v>
      </c>
      <c r="U47" s="84">
        <f>R47/'סכום נכסי הקרן'!$C$42</f>
        <v>1.241272947540498E-3</v>
      </c>
    </row>
    <row r="48" spans="2:21">
      <c r="B48" s="76" t="s">
        <v>374</v>
      </c>
      <c r="C48" s="73">
        <v>1138924</v>
      </c>
      <c r="D48" s="86" t="s">
        <v>121</v>
      </c>
      <c r="E48" s="86" t="s">
        <v>314</v>
      </c>
      <c r="F48" s="73" t="s">
        <v>375</v>
      </c>
      <c r="G48" s="86" t="s">
        <v>338</v>
      </c>
      <c r="H48" s="73" t="s">
        <v>367</v>
      </c>
      <c r="I48" s="73" t="s">
        <v>132</v>
      </c>
      <c r="J48" s="73"/>
      <c r="K48" s="83">
        <v>2.5400000000017187</v>
      </c>
      <c r="L48" s="86" t="s">
        <v>134</v>
      </c>
      <c r="M48" s="87">
        <v>1.34E-2</v>
      </c>
      <c r="N48" s="87">
        <v>2.680000000001985E-2</v>
      </c>
      <c r="O48" s="83">
        <v>771439.01581500005</v>
      </c>
      <c r="P48" s="85">
        <v>107.12</v>
      </c>
      <c r="Q48" s="73"/>
      <c r="R48" s="83">
        <v>826.36544432699998</v>
      </c>
      <c r="S48" s="84">
        <v>1.3435094045342909E-3</v>
      </c>
      <c r="T48" s="84">
        <f t="shared" si="0"/>
        <v>1.5296583310840412E-3</v>
      </c>
      <c r="U48" s="84">
        <f>R48/'סכום נכסי הקרן'!$C$42</f>
        <v>1.7691158401796563E-4</v>
      </c>
    </row>
    <row r="49" spans="2:21">
      <c r="B49" s="76" t="s">
        <v>376</v>
      </c>
      <c r="C49" s="73">
        <v>1151117</v>
      </c>
      <c r="D49" s="86" t="s">
        <v>121</v>
      </c>
      <c r="E49" s="86" t="s">
        <v>314</v>
      </c>
      <c r="F49" s="73" t="s">
        <v>375</v>
      </c>
      <c r="G49" s="86" t="s">
        <v>338</v>
      </c>
      <c r="H49" s="73" t="s">
        <v>372</v>
      </c>
      <c r="I49" s="73" t="s">
        <v>318</v>
      </c>
      <c r="J49" s="73"/>
      <c r="K49" s="83">
        <v>4.0499999999999758</v>
      </c>
      <c r="L49" s="86" t="s">
        <v>134</v>
      </c>
      <c r="M49" s="87">
        <v>1.8200000000000001E-2</v>
      </c>
      <c r="N49" s="87">
        <v>2.7500000000001235E-2</v>
      </c>
      <c r="O49" s="83">
        <v>1926457.0792139999</v>
      </c>
      <c r="P49" s="85">
        <v>105.81</v>
      </c>
      <c r="Q49" s="73"/>
      <c r="R49" s="83">
        <v>2038.3841303409999</v>
      </c>
      <c r="S49" s="84">
        <v>5.0910599344978855E-3</v>
      </c>
      <c r="T49" s="84">
        <f t="shared" si="0"/>
        <v>3.7731868973114716E-3</v>
      </c>
      <c r="U49" s="84">
        <f>R49/'סכום נכסי הקרן'!$C$42</f>
        <v>4.3638533993806697E-4</v>
      </c>
    </row>
    <row r="50" spans="2:21">
      <c r="B50" s="76" t="s">
        <v>377</v>
      </c>
      <c r="C50" s="73">
        <v>1159516</v>
      </c>
      <c r="D50" s="86" t="s">
        <v>121</v>
      </c>
      <c r="E50" s="86" t="s">
        <v>314</v>
      </c>
      <c r="F50" s="73" t="s">
        <v>375</v>
      </c>
      <c r="G50" s="86" t="s">
        <v>338</v>
      </c>
      <c r="H50" s="73" t="s">
        <v>372</v>
      </c>
      <c r="I50" s="73" t="s">
        <v>318</v>
      </c>
      <c r="J50" s="73"/>
      <c r="K50" s="73">
        <v>5.13</v>
      </c>
      <c r="L50" s="86" t="s">
        <v>134</v>
      </c>
      <c r="M50" s="87">
        <v>7.8000000000000005E-3</v>
      </c>
      <c r="N50" s="87">
        <v>2.6900342661336382E-2</v>
      </c>
      <c r="O50" s="83">
        <v>2.1243000000000001E-2</v>
      </c>
      <c r="P50" s="85">
        <v>98.09</v>
      </c>
      <c r="Q50" s="73"/>
      <c r="R50" s="83">
        <v>2.1011999999999998E-5</v>
      </c>
      <c r="S50" s="84">
        <v>5.3971036585365856E-11</v>
      </c>
      <c r="T50" s="84">
        <f t="shared" si="0"/>
        <v>3.8894633207846629E-11</v>
      </c>
      <c r="U50" s="84">
        <f>R50/'סכום נכסי הקרן'!$C$42</f>
        <v>4.498332098594553E-12</v>
      </c>
    </row>
    <row r="51" spans="2:21">
      <c r="B51" s="76" t="s">
        <v>378</v>
      </c>
      <c r="C51" s="73">
        <v>1161512</v>
      </c>
      <c r="D51" s="86" t="s">
        <v>121</v>
      </c>
      <c r="E51" s="86" t="s">
        <v>314</v>
      </c>
      <c r="F51" s="73" t="s">
        <v>375</v>
      </c>
      <c r="G51" s="86" t="s">
        <v>338</v>
      </c>
      <c r="H51" s="73" t="s">
        <v>372</v>
      </c>
      <c r="I51" s="73" t="s">
        <v>318</v>
      </c>
      <c r="J51" s="73"/>
      <c r="K51" s="83">
        <v>2.5200000000005085</v>
      </c>
      <c r="L51" s="86" t="s">
        <v>134</v>
      </c>
      <c r="M51" s="87">
        <v>2E-3</v>
      </c>
      <c r="N51" s="87">
        <v>2.3600000000008902E-2</v>
      </c>
      <c r="O51" s="83">
        <v>1538097.88262</v>
      </c>
      <c r="P51" s="85">
        <v>102.3</v>
      </c>
      <c r="Q51" s="73"/>
      <c r="R51" s="83">
        <v>1573.4741509599999</v>
      </c>
      <c r="S51" s="84">
        <v>4.6609026746060609E-3</v>
      </c>
      <c r="T51" s="84">
        <f t="shared" si="0"/>
        <v>2.9126070799360888E-3</v>
      </c>
      <c r="U51" s="84">
        <f>R51/'סכום נכסי הקרן'!$C$42</f>
        <v>3.3685557203370355E-4</v>
      </c>
    </row>
    <row r="52" spans="2:21">
      <c r="B52" s="76" t="s">
        <v>379</v>
      </c>
      <c r="C52" s="73">
        <v>7590128</v>
      </c>
      <c r="D52" s="86" t="s">
        <v>121</v>
      </c>
      <c r="E52" s="86" t="s">
        <v>314</v>
      </c>
      <c r="F52" s="73" t="s">
        <v>380</v>
      </c>
      <c r="G52" s="86" t="s">
        <v>338</v>
      </c>
      <c r="H52" s="73" t="s">
        <v>367</v>
      </c>
      <c r="I52" s="73" t="s">
        <v>132</v>
      </c>
      <c r="J52" s="73"/>
      <c r="K52" s="83">
        <v>1.9299999999996069</v>
      </c>
      <c r="L52" s="86" t="s">
        <v>134</v>
      </c>
      <c r="M52" s="87">
        <v>4.7500000000000001E-2</v>
      </c>
      <c r="N52" s="87">
        <v>2.5399999999996627E-2</v>
      </c>
      <c r="O52" s="83">
        <v>1290135.0149749999</v>
      </c>
      <c r="P52" s="85">
        <v>137.91</v>
      </c>
      <c r="Q52" s="73"/>
      <c r="R52" s="83">
        <v>1779.2251947900002</v>
      </c>
      <c r="S52" s="84">
        <v>1.2836632495568307E-3</v>
      </c>
      <c r="T52" s="84">
        <f t="shared" si="0"/>
        <v>3.2934661786368047E-3</v>
      </c>
      <c r="U52" s="84">
        <f>R52/'סכום נכסי הקרן'!$C$42</f>
        <v>3.8090356959604056E-4</v>
      </c>
    </row>
    <row r="53" spans="2:21">
      <c r="B53" s="76" t="s">
        <v>381</v>
      </c>
      <c r="C53" s="73">
        <v>7590219</v>
      </c>
      <c r="D53" s="86" t="s">
        <v>121</v>
      </c>
      <c r="E53" s="86" t="s">
        <v>314</v>
      </c>
      <c r="F53" s="73" t="s">
        <v>380</v>
      </c>
      <c r="G53" s="86" t="s">
        <v>338</v>
      </c>
      <c r="H53" s="73" t="s">
        <v>367</v>
      </c>
      <c r="I53" s="73" t="s">
        <v>132</v>
      </c>
      <c r="J53" s="73"/>
      <c r="K53" s="83">
        <v>4.1600000000002799</v>
      </c>
      <c r="L53" s="86" t="s">
        <v>134</v>
      </c>
      <c r="M53" s="87">
        <v>5.0000000000000001E-3</v>
      </c>
      <c r="N53" s="87">
        <v>2.9100000000001455E-2</v>
      </c>
      <c r="O53" s="83">
        <v>1885385.2967600001</v>
      </c>
      <c r="P53" s="85">
        <v>98.42</v>
      </c>
      <c r="Q53" s="73"/>
      <c r="R53" s="83">
        <v>1855.5961358030002</v>
      </c>
      <c r="S53" s="84">
        <v>9.2241770656387493E-4</v>
      </c>
      <c r="T53" s="84">
        <f t="shared" si="0"/>
        <v>3.4348339560229995E-3</v>
      </c>
      <c r="U53" s="84">
        <f>R53/'סכום נכסי הקרן'!$C$42</f>
        <v>3.9725336282651116E-4</v>
      </c>
    </row>
    <row r="54" spans="2:21">
      <c r="B54" s="76" t="s">
        <v>382</v>
      </c>
      <c r="C54" s="73">
        <v>7590284</v>
      </c>
      <c r="D54" s="86" t="s">
        <v>121</v>
      </c>
      <c r="E54" s="86" t="s">
        <v>314</v>
      </c>
      <c r="F54" s="73" t="s">
        <v>380</v>
      </c>
      <c r="G54" s="86" t="s">
        <v>338</v>
      </c>
      <c r="H54" s="73" t="s">
        <v>367</v>
      </c>
      <c r="I54" s="73" t="s">
        <v>132</v>
      </c>
      <c r="J54" s="73"/>
      <c r="K54" s="83">
        <v>6.6000000000003176</v>
      </c>
      <c r="L54" s="86" t="s">
        <v>134</v>
      </c>
      <c r="M54" s="87">
        <v>5.8999999999999999E-3</v>
      </c>
      <c r="N54" s="87">
        <v>3.0900000000002068E-2</v>
      </c>
      <c r="O54" s="83">
        <v>4882901.9455909999</v>
      </c>
      <c r="P54" s="85">
        <v>89.97</v>
      </c>
      <c r="Q54" s="73"/>
      <c r="R54" s="83">
        <v>4393.1469917009999</v>
      </c>
      <c r="S54" s="84">
        <v>4.4414445632288664E-3</v>
      </c>
      <c r="T54" s="84">
        <f t="shared" si="0"/>
        <v>8.1320122249364767E-3</v>
      </c>
      <c r="U54" s="84">
        <f>R54/'סכום נכסי הקרן'!$C$42</f>
        <v>9.4050229043464244E-4</v>
      </c>
    </row>
    <row r="55" spans="2:21">
      <c r="B55" s="76" t="s">
        <v>383</v>
      </c>
      <c r="C55" s="73">
        <v>6130207</v>
      </c>
      <c r="D55" s="86" t="s">
        <v>121</v>
      </c>
      <c r="E55" s="86" t="s">
        <v>314</v>
      </c>
      <c r="F55" s="73" t="s">
        <v>384</v>
      </c>
      <c r="G55" s="86" t="s">
        <v>338</v>
      </c>
      <c r="H55" s="73" t="s">
        <v>367</v>
      </c>
      <c r="I55" s="73" t="s">
        <v>132</v>
      </c>
      <c r="J55" s="73"/>
      <c r="K55" s="83">
        <v>3.2899999999998752</v>
      </c>
      <c r="L55" s="86" t="s">
        <v>134</v>
      </c>
      <c r="M55" s="87">
        <v>1.5800000000000002E-2</v>
      </c>
      <c r="N55" s="87">
        <v>2.3899999999997854E-2</v>
      </c>
      <c r="O55" s="83">
        <v>2071597.2313290001</v>
      </c>
      <c r="P55" s="85">
        <v>107.88</v>
      </c>
      <c r="Q55" s="73"/>
      <c r="R55" s="83">
        <v>2234.8391520320001</v>
      </c>
      <c r="S55" s="84">
        <v>4.1354790482748798E-3</v>
      </c>
      <c r="T55" s="84">
        <f t="shared" si="0"/>
        <v>4.1368384302693526E-3</v>
      </c>
      <c r="U55" s="84">
        <f>R55/'סכום נכסי הקרן'!$C$42</f>
        <v>4.7844320829913282E-4</v>
      </c>
    </row>
    <row r="56" spans="2:21">
      <c r="B56" s="76" t="s">
        <v>385</v>
      </c>
      <c r="C56" s="73">
        <v>6130280</v>
      </c>
      <c r="D56" s="86" t="s">
        <v>121</v>
      </c>
      <c r="E56" s="86" t="s">
        <v>314</v>
      </c>
      <c r="F56" s="73" t="s">
        <v>384</v>
      </c>
      <c r="G56" s="86" t="s">
        <v>338</v>
      </c>
      <c r="H56" s="73" t="s">
        <v>367</v>
      </c>
      <c r="I56" s="73" t="s">
        <v>132</v>
      </c>
      <c r="J56" s="73"/>
      <c r="K56" s="83">
        <v>5.9700000000009741</v>
      </c>
      <c r="L56" s="86" t="s">
        <v>134</v>
      </c>
      <c r="M56" s="87">
        <v>8.3999999999999995E-3</v>
      </c>
      <c r="N56" s="87">
        <v>2.6800000000004508E-2</v>
      </c>
      <c r="O56" s="83">
        <v>1548138.20181</v>
      </c>
      <c r="P56" s="85">
        <v>97.38</v>
      </c>
      <c r="Q56" s="73"/>
      <c r="R56" s="83">
        <v>1507.5769632490001</v>
      </c>
      <c r="S56" s="84">
        <v>3.4719403494281229E-3</v>
      </c>
      <c r="T56" s="84">
        <f t="shared" si="0"/>
        <v>2.7906269283347203E-3</v>
      </c>
      <c r="U56" s="84">
        <f>R56/'סכום נכסי הקרן'!$C$42</f>
        <v>3.2274804135183123E-4</v>
      </c>
    </row>
    <row r="57" spans="2:21">
      <c r="B57" s="76" t="s">
        <v>386</v>
      </c>
      <c r="C57" s="73">
        <v>6040380</v>
      </c>
      <c r="D57" s="86" t="s">
        <v>121</v>
      </c>
      <c r="E57" s="86" t="s">
        <v>314</v>
      </c>
      <c r="F57" s="73" t="s">
        <v>326</v>
      </c>
      <c r="G57" s="86" t="s">
        <v>321</v>
      </c>
      <c r="H57" s="73" t="s">
        <v>372</v>
      </c>
      <c r="I57" s="73" t="s">
        <v>318</v>
      </c>
      <c r="J57" s="73"/>
      <c r="K57" s="83">
        <v>0.33000000000019925</v>
      </c>
      <c r="L57" s="86" t="s">
        <v>134</v>
      </c>
      <c r="M57" s="87">
        <v>1.6399999999999998E-2</v>
      </c>
      <c r="N57" s="87">
        <v>4.4100000000016008E-2</v>
      </c>
      <c r="O57" s="83">
        <v>26.889616</v>
      </c>
      <c r="P57" s="85">
        <v>5415000</v>
      </c>
      <c r="Q57" s="73"/>
      <c r="R57" s="83">
        <v>1456.0727914869999</v>
      </c>
      <c r="S57" s="84">
        <v>2.1904216357119585E-3</v>
      </c>
      <c r="T57" s="84">
        <f t="shared" si="0"/>
        <v>2.6952892227685233E-3</v>
      </c>
      <c r="U57" s="84">
        <f>R57/'סכום נכסי הקרן'!$C$42</f>
        <v>3.1172182447345066E-4</v>
      </c>
    </row>
    <row r="58" spans="2:21">
      <c r="B58" s="76" t="s">
        <v>387</v>
      </c>
      <c r="C58" s="73">
        <v>6040398</v>
      </c>
      <c r="D58" s="86" t="s">
        <v>121</v>
      </c>
      <c r="E58" s="86" t="s">
        <v>314</v>
      </c>
      <c r="F58" s="73" t="s">
        <v>326</v>
      </c>
      <c r="G58" s="86" t="s">
        <v>321</v>
      </c>
      <c r="H58" s="73" t="s">
        <v>372</v>
      </c>
      <c r="I58" s="73" t="s">
        <v>318</v>
      </c>
      <c r="J58" s="73"/>
      <c r="K58" s="83">
        <v>4.9399999999979345</v>
      </c>
      <c r="L58" s="86" t="s">
        <v>134</v>
      </c>
      <c r="M58" s="87">
        <v>2.7799999999999998E-2</v>
      </c>
      <c r="N58" s="87">
        <v>4.219999999996981E-2</v>
      </c>
      <c r="O58" s="83">
        <v>9.8414439999999992</v>
      </c>
      <c r="P58" s="85">
        <v>5116000</v>
      </c>
      <c r="Q58" s="73"/>
      <c r="R58" s="83">
        <v>503.48830386599997</v>
      </c>
      <c r="S58" s="84">
        <v>2.3532864658058344E-3</v>
      </c>
      <c r="T58" s="84">
        <f t="shared" si="0"/>
        <v>9.3199090535450691E-4</v>
      </c>
      <c r="U58" s="84">
        <f>R58/'סכום נכסי הקרן'!$C$42</f>
        <v>1.0778876825372908E-4</v>
      </c>
    </row>
    <row r="59" spans="2:21">
      <c r="B59" s="76" t="s">
        <v>388</v>
      </c>
      <c r="C59" s="73">
        <v>6040430</v>
      </c>
      <c r="D59" s="86" t="s">
        <v>121</v>
      </c>
      <c r="E59" s="86" t="s">
        <v>314</v>
      </c>
      <c r="F59" s="73" t="s">
        <v>326</v>
      </c>
      <c r="G59" s="86" t="s">
        <v>321</v>
      </c>
      <c r="H59" s="73" t="s">
        <v>372</v>
      </c>
      <c r="I59" s="73" t="s">
        <v>318</v>
      </c>
      <c r="J59" s="73"/>
      <c r="K59" s="83">
        <v>1.8899999999995492</v>
      </c>
      <c r="L59" s="86" t="s">
        <v>134</v>
      </c>
      <c r="M59" s="87">
        <v>2.4199999999999999E-2</v>
      </c>
      <c r="N59" s="87">
        <v>3.7599999999993729E-2</v>
      </c>
      <c r="O59" s="83">
        <v>38.290579999999999</v>
      </c>
      <c r="P59" s="85">
        <v>5327000</v>
      </c>
      <c r="Q59" s="73"/>
      <c r="R59" s="83">
        <v>2039.7391745279999</v>
      </c>
      <c r="S59" s="84">
        <v>1.3284730944037747E-3</v>
      </c>
      <c r="T59" s="84">
        <f t="shared" si="0"/>
        <v>3.7756951757539703E-3</v>
      </c>
      <c r="U59" s="84">
        <f>R59/'סכום נכסי הקרן'!$C$42</f>
        <v>4.3667543315914996E-4</v>
      </c>
    </row>
    <row r="60" spans="2:21">
      <c r="B60" s="76" t="s">
        <v>389</v>
      </c>
      <c r="C60" s="73">
        <v>6040471</v>
      </c>
      <c r="D60" s="86" t="s">
        <v>121</v>
      </c>
      <c r="E60" s="86" t="s">
        <v>314</v>
      </c>
      <c r="F60" s="73" t="s">
        <v>326</v>
      </c>
      <c r="G60" s="86" t="s">
        <v>321</v>
      </c>
      <c r="H60" s="73" t="s">
        <v>372</v>
      </c>
      <c r="I60" s="73" t="s">
        <v>318</v>
      </c>
      <c r="J60" s="73"/>
      <c r="K60" s="83">
        <v>1.4800000000001587</v>
      </c>
      <c r="L60" s="86" t="s">
        <v>134</v>
      </c>
      <c r="M60" s="87">
        <v>1.95E-2</v>
      </c>
      <c r="N60" s="87">
        <v>3.5499999999998859E-2</v>
      </c>
      <c r="O60" s="83">
        <v>33.311739000000003</v>
      </c>
      <c r="P60" s="85">
        <v>5296001</v>
      </c>
      <c r="Q60" s="73"/>
      <c r="R60" s="83">
        <v>1764.190105164</v>
      </c>
      <c r="S60" s="84">
        <v>1.3421869938353682E-3</v>
      </c>
      <c r="T60" s="84">
        <f t="shared" si="0"/>
        <v>3.2656352107969808E-3</v>
      </c>
      <c r="U60" s="84">
        <f>R60/'סכום נכסי הקרן'!$C$42</f>
        <v>3.7768479811927096E-4</v>
      </c>
    </row>
    <row r="61" spans="2:21">
      <c r="B61" s="76" t="s">
        <v>390</v>
      </c>
      <c r="C61" s="73">
        <v>6040620</v>
      </c>
      <c r="D61" s="86" t="s">
        <v>121</v>
      </c>
      <c r="E61" s="86" t="s">
        <v>314</v>
      </c>
      <c r="F61" s="73" t="s">
        <v>326</v>
      </c>
      <c r="G61" s="86" t="s">
        <v>321</v>
      </c>
      <c r="H61" s="73" t="s">
        <v>367</v>
      </c>
      <c r="I61" s="73" t="s">
        <v>132</v>
      </c>
      <c r="J61" s="73"/>
      <c r="K61" s="83">
        <v>4.8399999999996721</v>
      </c>
      <c r="L61" s="86" t="s">
        <v>134</v>
      </c>
      <c r="M61" s="87">
        <v>1.4999999999999999E-2</v>
      </c>
      <c r="N61" s="87">
        <v>3.7099999999992375E-2</v>
      </c>
      <c r="O61" s="83">
        <v>30.996675</v>
      </c>
      <c r="P61" s="85">
        <v>4738966</v>
      </c>
      <c r="Q61" s="73"/>
      <c r="R61" s="83">
        <v>1468.921861372</v>
      </c>
      <c r="S61" s="84">
        <v>1.1039488211411069E-3</v>
      </c>
      <c r="T61" s="84">
        <f t="shared" si="0"/>
        <v>2.719073720209941E-3</v>
      </c>
      <c r="U61" s="84">
        <f>R61/'סכום נכסי הקרן'!$C$42</f>
        <v>3.1447260419459956E-4</v>
      </c>
    </row>
    <row r="62" spans="2:21">
      <c r="B62" s="76" t="s">
        <v>391</v>
      </c>
      <c r="C62" s="73">
        <v>2260446</v>
      </c>
      <c r="D62" s="86" t="s">
        <v>121</v>
      </c>
      <c r="E62" s="86" t="s">
        <v>314</v>
      </c>
      <c r="F62" s="73" t="s">
        <v>392</v>
      </c>
      <c r="G62" s="86" t="s">
        <v>338</v>
      </c>
      <c r="H62" s="73" t="s">
        <v>367</v>
      </c>
      <c r="I62" s="73" t="s">
        <v>132</v>
      </c>
      <c r="J62" s="73"/>
      <c r="K62" s="83">
        <v>2.5999999999966792</v>
      </c>
      <c r="L62" s="86" t="s">
        <v>134</v>
      </c>
      <c r="M62" s="87">
        <v>3.7000000000000005E-2</v>
      </c>
      <c r="N62" s="87">
        <v>2.6799999999995574E-2</v>
      </c>
      <c r="O62" s="83">
        <v>159886.56564700001</v>
      </c>
      <c r="P62" s="85">
        <v>113.01</v>
      </c>
      <c r="Q62" s="73"/>
      <c r="R62" s="83">
        <v>180.687812931</v>
      </c>
      <c r="S62" s="84">
        <v>3.5442361393028533E-4</v>
      </c>
      <c r="T62" s="84">
        <f t="shared" si="0"/>
        <v>3.344653630820128E-4</v>
      </c>
      <c r="U62" s="84">
        <f>R62/'סכום נכסי הקרן'!$C$42</f>
        <v>3.8682361923299314E-5</v>
      </c>
    </row>
    <row r="63" spans="2:21">
      <c r="B63" s="76" t="s">
        <v>393</v>
      </c>
      <c r="C63" s="73">
        <v>2260495</v>
      </c>
      <c r="D63" s="86" t="s">
        <v>121</v>
      </c>
      <c r="E63" s="86" t="s">
        <v>314</v>
      </c>
      <c r="F63" s="73" t="s">
        <v>392</v>
      </c>
      <c r="G63" s="86" t="s">
        <v>338</v>
      </c>
      <c r="H63" s="73" t="s">
        <v>367</v>
      </c>
      <c r="I63" s="73" t="s">
        <v>132</v>
      </c>
      <c r="J63" s="73"/>
      <c r="K63" s="83">
        <v>4.5299999999998475</v>
      </c>
      <c r="L63" s="86" t="s">
        <v>134</v>
      </c>
      <c r="M63" s="87">
        <v>2.81E-2</v>
      </c>
      <c r="N63" s="87">
        <v>2.8299999999983273E-2</v>
      </c>
      <c r="O63" s="83">
        <v>236833.26222900004</v>
      </c>
      <c r="P63" s="85">
        <v>111.05</v>
      </c>
      <c r="Q63" s="73"/>
      <c r="R63" s="83">
        <v>263.00334526799998</v>
      </c>
      <c r="S63" s="84">
        <v>2.4944868022368867E-4</v>
      </c>
      <c r="T63" s="84">
        <f t="shared" si="0"/>
        <v>4.8683698108868771E-4</v>
      </c>
      <c r="U63" s="84">
        <f>R63/'סכום נכסי הקרן'!$C$42</f>
        <v>5.6304796785493536E-5</v>
      </c>
    </row>
    <row r="64" spans="2:21">
      <c r="B64" s="76" t="s">
        <v>394</v>
      </c>
      <c r="C64" s="73">
        <v>2260545</v>
      </c>
      <c r="D64" s="86" t="s">
        <v>121</v>
      </c>
      <c r="E64" s="86" t="s">
        <v>314</v>
      </c>
      <c r="F64" s="73" t="s">
        <v>392</v>
      </c>
      <c r="G64" s="86" t="s">
        <v>338</v>
      </c>
      <c r="H64" s="73" t="s">
        <v>372</v>
      </c>
      <c r="I64" s="73" t="s">
        <v>318</v>
      </c>
      <c r="J64" s="73"/>
      <c r="K64" s="83">
        <v>3.0100000000010461</v>
      </c>
      <c r="L64" s="86" t="s">
        <v>134</v>
      </c>
      <c r="M64" s="87">
        <v>2.4E-2</v>
      </c>
      <c r="N64" s="87">
        <v>2.6300000000005236E-2</v>
      </c>
      <c r="O64" s="83">
        <v>350918.44488700002</v>
      </c>
      <c r="P64" s="85">
        <v>108.91</v>
      </c>
      <c r="Q64" s="73"/>
      <c r="R64" s="83">
        <v>382.18527026000004</v>
      </c>
      <c r="S64" s="84">
        <v>5.691878594770095E-4</v>
      </c>
      <c r="T64" s="84">
        <f t="shared" si="0"/>
        <v>7.0745078546565951E-4</v>
      </c>
      <c r="U64" s="84">
        <f>R64/'סכום נכסי הקרן'!$C$42</f>
        <v>8.1819734857252642E-5</v>
      </c>
    </row>
    <row r="65" spans="2:21">
      <c r="B65" s="76" t="s">
        <v>395</v>
      </c>
      <c r="C65" s="73">
        <v>2260552</v>
      </c>
      <c r="D65" s="86" t="s">
        <v>121</v>
      </c>
      <c r="E65" s="86" t="s">
        <v>314</v>
      </c>
      <c r="F65" s="73" t="s">
        <v>392</v>
      </c>
      <c r="G65" s="86" t="s">
        <v>338</v>
      </c>
      <c r="H65" s="73" t="s">
        <v>367</v>
      </c>
      <c r="I65" s="73" t="s">
        <v>132</v>
      </c>
      <c r="J65" s="73"/>
      <c r="K65" s="83">
        <v>4.1300000000006483</v>
      </c>
      <c r="L65" s="86" t="s">
        <v>134</v>
      </c>
      <c r="M65" s="87">
        <v>2.6000000000000002E-2</v>
      </c>
      <c r="N65" s="87">
        <v>2.8400000000006979E-2</v>
      </c>
      <c r="O65" s="83">
        <v>1836328.6115110002</v>
      </c>
      <c r="P65" s="85">
        <v>109.24</v>
      </c>
      <c r="Q65" s="73"/>
      <c r="R65" s="83">
        <v>2006.00540269</v>
      </c>
      <c r="S65" s="84">
        <v>3.5673463061863349E-3</v>
      </c>
      <c r="T65" s="84">
        <f t="shared" si="0"/>
        <v>3.7132516823998778E-3</v>
      </c>
      <c r="U65" s="84">
        <f>R65/'סכום נכסי הקרן'!$C$42</f>
        <v>4.2945357380899099E-4</v>
      </c>
    </row>
    <row r="66" spans="2:21">
      <c r="B66" s="76" t="s">
        <v>396</v>
      </c>
      <c r="C66" s="73">
        <v>2260636</v>
      </c>
      <c r="D66" s="86" t="s">
        <v>121</v>
      </c>
      <c r="E66" s="86" t="s">
        <v>314</v>
      </c>
      <c r="F66" s="73" t="s">
        <v>392</v>
      </c>
      <c r="G66" s="86" t="s">
        <v>338</v>
      </c>
      <c r="H66" s="73" t="s">
        <v>367</v>
      </c>
      <c r="I66" s="73" t="s">
        <v>132</v>
      </c>
      <c r="J66" s="73"/>
      <c r="K66" s="83">
        <v>6.9099999999999655</v>
      </c>
      <c r="L66" s="86" t="s">
        <v>134</v>
      </c>
      <c r="M66" s="87">
        <v>3.4999999999999996E-3</v>
      </c>
      <c r="N66" s="87">
        <v>3.0100000000000196E-2</v>
      </c>
      <c r="O66" s="83">
        <v>8293905.5122410003</v>
      </c>
      <c r="P66" s="85">
        <v>88.59</v>
      </c>
      <c r="Q66" s="73"/>
      <c r="R66" s="83">
        <v>7347.5712908859987</v>
      </c>
      <c r="S66" s="84">
        <v>3.7874187731166921E-3</v>
      </c>
      <c r="T66" s="84">
        <f t="shared" si="0"/>
        <v>1.360085143382425E-2</v>
      </c>
      <c r="U66" s="84">
        <f>R66/'סכום נכסי הקרן'!$C$42</f>
        <v>1.5729971342330242E-3</v>
      </c>
    </row>
    <row r="67" spans="2:21">
      <c r="B67" s="76" t="s">
        <v>397</v>
      </c>
      <c r="C67" s="73">
        <v>3230125</v>
      </c>
      <c r="D67" s="86" t="s">
        <v>121</v>
      </c>
      <c r="E67" s="86" t="s">
        <v>314</v>
      </c>
      <c r="F67" s="73" t="s">
        <v>398</v>
      </c>
      <c r="G67" s="86" t="s">
        <v>338</v>
      </c>
      <c r="H67" s="73" t="s">
        <v>372</v>
      </c>
      <c r="I67" s="73" t="s">
        <v>318</v>
      </c>
      <c r="J67" s="73"/>
      <c r="K67" s="83">
        <v>0.53000000000034853</v>
      </c>
      <c r="L67" s="86" t="s">
        <v>134</v>
      </c>
      <c r="M67" s="87">
        <v>4.9000000000000002E-2</v>
      </c>
      <c r="N67" s="87">
        <v>1.989999999998722E-2</v>
      </c>
      <c r="O67" s="83">
        <v>369014.71422600001</v>
      </c>
      <c r="P67" s="85">
        <v>113.88</v>
      </c>
      <c r="Q67" s="83">
        <v>10.154665274000001</v>
      </c>
      <c r="R67" s="83">
        <v>430.38861604499999</v>
      </c>
      <c r="S67" s="84">
        <v>2.7744913379811856E-3</v>
      </c>
      <c r="T67" s="84">
        <f t="shared" si="0"/>
        <v>7.966784388874458E-4</v>
      </c>
      <c r="U67" s="84">
        <f>R67/'סכום נכסי הקרן'!$C$42</f>
        <v>9.2139297850033801E-5</v>
      </c>
    </row>
    <row r="68" spans="2:21">
      <c r="B68" s="76" t="s">
        <v>399</v>
      </c>
      <c r="C68" s="73">
        <v>3230265</v>
      </c>
      <c r="D68" s="86" t="s">
        <v>121</v>
      </c>
      <c r="E68" s="86" t="s">
        <v>314</v>
      </c>
      <c r="F68" s="73" t="s">
        <v>398</v>
      </c>
      <c r="G68" s="86" t="s">
        <v>338</v>
      </c>
      <c r="H68" s="73" t="s">
        <v>372</v>
      </c>
      <c r="I68" s="73" t="s">
        <v>318</v>
      </c>
      <c r="J68" s="73"/>
      <c r="K68" s="83">
        <v>3.6899999999997841</v>
      </c>
      <c r="L68" s="86" t="s">
        <v>134</v>
      </c>
      <c r="M68" s="87">
        <v>2.35E-2</v>
      </c>
      <c r="N68" s="87">
        <v>2.6399999999998119E-2</v>
      </c>
      <c r="O68" s="83">
        <v>3232293.5421810001</v>
      </c>
      <c r="P68" s="85">
        <v>109.18</v>
      </c>
      <c r="Q68" s="83">
        <v>83.340067313999995</v>
      </c>
      <c r="R68" s="83">
        <v>3612.3581566620001</v>
      </c>
      <c r="S68" s="84">
        <v>4.4529316261508883E-3</v>
      </c>
      <c r="T68" s="84">
        <f t="shared" si="0"/>
        <v>6.6867192803512984E-3</v>
      </c>
      <c r="U68" s="84">
        <f>R68/'סכום נכסי הקרן'!$C$42</f>
        <v>7.7334792726692012E-4</v>
      </c>
    </row>
    <row r="69" spans="2:21">
      <c r="B69" s="76" t="s">
        <v>400</v>
      </c>
      <c r="C69" s="73">
        <v>3230190</v>
      </c>
      <c r="D69" s="86" t="s">
        <v>121</v>
      </c>
      <c r="E69" s="86" t="s">
        <v>314</v>
      </c>
      <c r="F69" s="73" t="s">
        <v>398</v>
      </c>
      <c r="G69" s="86" t="s">
        <v>338</v>
      </c>
      <c r="H69" s="73" t="s">
        <v>372</v>
      </c>
      <c r="I69" s="73" t="s">
        <v>318</v>
      </c>
      <c r="J69" s="73"/>
      <c r="K69" s="83">
        <v>2.1800000000000628</v>
      </c>
      <c r="L69" s="86" t="s">
        <v>134</v>
      </c>
      <c r="M69" s="87">
        <v>1.7600000000000001E-2</v>
      </c>
      <c r="N69" s="87">
        <v>2.4100000000001252E-2</v>
      </c>
      <c r="O69" s="83">
        <v>2909648.4706220003</v>
      </c>
      <c r="P69" s="85">
        <v>109.65</v>
      </c>
      <c r="Q69" s="73"/>
      <c r="R69" s="83">
        <v>3190.4294511600001</v>
      </c>
      <c r="S69" s="84">
        <v>2.1529172296642094E-3</v>
      </c>
      <c r="T69" s="84">
        <f t="shared" si="0"/>
        <v>5.9057007080896467E-3</v>
      </c>
      <c r="U69" s="84">
        <f>R69/'סכום נכסי הקרן'!$C$42</f>
        <v>6.8301976053942656E-4</v>
      </c>
    </row>
    <row r="70" spans="2:21">
      <c r="B70" s="76" t="s">
        <v>401</v>
      </c>
      <c r="C70" s="73">
        <v>3230224</v>
      </c>
      <c r="D70" s="86" t="s">
        <v>121</v>
      </c>
      <c r="E70" s="86" t="s">
        <v>314</v>
      </c>
      <c r="F70" s="73" t="s">
        <v>398</v>
      </c>
      <c r="G70" s="86" t="s">
        <v>338</v>
      </c>
      <c r="H70" s="73" t="s">
        <v>372</v>
      </c>
      <c r="I70" s="73" t="s">
        <v>318</v>
      </c>
      <c r="J70" s="73"/>
      <c r="K70" s="73">
        <v>0.16</v>
      </c>
      <c r="L70" s="86" t="s">
        <v>134</v>
      </c>
      <c r="M70" s="87">
        <v>5.8499999999999996E-2</v>
      </c>
      <c r="N70" s="87">
        <v>1.5200068156646693E-2</v>
      </c>
      <c r="O70" s="83">
        <v>5.7957000000000002E-2</v>
      </c>
      <c r="P70" s="85">
        <v>121.19</v>
      </c>
      <c r="Q70" s="73"/>
      <c r="R70" s="83">
        <v>7.0426000000000006E-5</v>
      </c>
      <c r="S70" s="84">
        <v>4.8553602449935848E-10</v>
      </c>
      <c r="T70" s="84">
        <f t="shared" si="0"/>
        <v>1.3036328946772355E-10</v>
      </c>
      <c r="U70" s="84">
        <f>R70/'סכום נכסי הקרן'!$C$42</f>
        <v>1.5077076735942319E-11</v>
      </c>
    </row>
    <row r="71" spans="2:21">
      <c r="B71" s="76" t="s">
        <v>402</v>
      </c>
      <c r="C71" s="73">
        <v>3230232</v>
      </c>
      <c r="D71" s="86" t="s">
        <v>121</v>
      </c>
      <c r="E71" s="86" t="s">
        <v>314</v>
      </c>
      <c r="F71" s="73" t="s">
        <v>398</v>
      </c>
      <c r="G71" s="86" t="s">
        <v>338</v>
      </c>
      <c r="H71" s="73" t="s">
        <v>372</v>
      </c>
      <c r="I71" s="73" t="s">
        <v>318</v>
      </c>
      <c r="J71" s="73"/>
      <c r="K71" s="83">
        <v>2.8499999999998602</v>
      </c>
      <c r="L71" s="86" t="s">
        <v>134</v>
      </c>
      <c r="M71" s="87">
        <v>2.1499999999999998E-2</v>
      </c>
      <c r="N71" s="87">
        <v>2.6099999999998905E-2</v>
      </c>
      <c r="O71" s="83">
        <v>3547777.0400649998</v>
      </c>
      <c r="P71" s="85">
        <v>110.57</v>
      </c>
      <c r="Q71" s="73"/>
      <c r="R71" s="83">
        <v>3922.777252163</v>
      </c>
      <c r="S71" s="84">
        <v>2.8715442095412604E-3</v>
      </c>
      <c r="T71" s="84">
        <f t="shared" si="0"/>
        <v>7.2613260222237005E-3</v>
      </c>
      <c r="U71" s="84">
        <f>R71/'סכום נכסי הקרן'!$C$42</f>
        <v>8.3980367547312781E-4</v>
      </c>
    </row>
    <row r="72" spans="2:21">
      <c r="B72" s="76" t="s">
        <v>403</v>
      </c>
      <c r="C72" s="73">
        <v>3230273</v>
      </c>
      <c r="D72" s="86" t="s">
        <v>121</v>
      </c>
      <c r="E72" s="86" t="s">
        <v>314</v>
      </c>
      <c r="F72" s="73" t="s">
        <v>398</v>
      </c>
      <c r="G72" s="86" t="s">
        <v>338</v>
      </c>
      <c r="H72" s="73" t="s">
        <v>372</v>
      </c>
      <c r="I72" s="73" t="s">
        <v>318</v>
      </c>
      <c r="J72" s="73"/>
      <c r="K72" s="83">
        <v>4.4000000000003103</v>
      </c>
      <c r="L72" s="86" t="s">
        <v>134</v>
      </c>
      <c r="M72" s="87">
        <v>2.2499999999999999E-2</v>
      </c>
      <c r="N72" s="87">
        <v>2.9300000000001394E-2</v>
      </c>
      <c r="O72" s="83">
        <v>4790494.5600840002</v>
      </c>
      <c r="P72" s="85">
        <v>107.83</v>
      </c>
      <c r="Q72" s="73"/>
      <c r="R72" s="83">
        <v>5165.5901562959998</v>
      </c>
      <c r="S72" s="84">
        <v>4.5286782219015522E-3</v>
      </c>
      <c r="T72" s="84">
        <f t="shared" si="0"/>
        <v>9.5618567690460721E-3</v>
      </c>
      <c r="U72" s="84">
        <f>R72/'סכום נכסי הקרן'!$C$42</f>
        <v>1.1058699794522344E-3</v>
      </c>
    </row>
    <row r="73" spans="2:21">
      <c r="B73" s="76" t="s">
        <v>404</v>
      </c>
      <c r="C73" s="73">
        <v>3230372</v>
      </c>
      <c r="D73" s="86" t="s">
        <v>121</v>
      </c>
      <c r="E73" s="86" t="s">
        <v>314</v>
      </c>
      <c r="F73" s="73" t="s">
        <v>398</v>
      </c>
      <c r="G73" s="86" t="s">
        <v>338</v>
      </c>
      <c r="H73" s="73" t="s">
        <v>372</v>
      </c>
      <c r="I73" s="73" t="s">
        <v>318</v>
      </c>
      <c r="J73" s="73"/>
      <c r="K73" s="83">
        <v>4.8600000000008006</v>
      </c>
      <c r="L73" s="86" t="s">
        <v>134</v>
      </c>
      <c r="M73" s="87">
        <v>6.5000000000000006E-3</v>
      </c>
      <c r="N73" s="87">
        <v>2.6000000000006161E-2</v>
      </c>
      <c r="O73" s="83">
        <v>1636360.543999</v>
      </c>
      <c r="P73" s="85">
        <v>99.21</v>
      </c>
      <c r="Q73" s="73"/>
      <c r="R73" s="83">
        <v>1623.4333897450001</v>
      </c>
      <c r="S73" s="84">
        <v>3.2146958282972347E-3</v>
      </c>
      <c r="T73" s="84">
        <f t="shared" si="0"/>
        <v>3.0050850100658152E-3</v>
      </c>
      <c r="U73" s="84">
        <f>R73/'סכום נכסי הקרן'!$C$42</f>
        <v>3.475510435475012E-4</v>
      </c>
    </row>
    <row r="74" spans="2:21">
      <c r="B74" s="76" t="s">
        <v>405</v>
      </c>
      <c r="C74" s="73">
        <v>3230398</v>
      </c>
      <c r="D74" s="86" t="s">
        <v>121</v>
      </c>
      <c r="E74" s="86" t="s">
        <v>314</v>
      </c>
      <c r="F74" s="73" t="s">
        <v>398</v>
      </c>
      <c r="G74" s="86" t="s">
        <v>338</v>
      </c>
      <c r="H74" s="73" t="s">
        <v>372</v>
      </c>
      <c r="I74" s="73" t="s">
        <v>318</v>
      </c>
      <c r="J74" s="73"/>
      <c r="K74" s="83">
        <v>5.5700000000689762</v>
      </c>
      <c r="L74" s="86" t="s">
        <v>134</v>
      </c>
      <c r="M74" s="87">
        <v>1.43E-2</v>
      </c>
      <c r="N74" s="87">
        <v>2.8100000000269906E-2</v>
      </c>
      <c r="O74" s="83">
        <v>26300.084756</v>
      </c>
      <c r="P74" s="85">
        <v>101.43</v>
      </c>
      <c r="Q74" s="73"/>
      <c r="R74" s="83">
        <v>26.676176687999998</v>
      </c>
      <c r="S74" s="84">
        <v>6.4682943325135265E-5</v>
      </c>
      <c r="T74" s="84">
        <f t="shared" si="0"/>
        <v>4.9379407370429703E-5</v>
      </c>
      <c r="U74" s="84">
        <f>R74/'סכום נכסי הקרן'!$C$42</f>
        <v>5.710941455521137E-6</v>
      </c>
    </row>
    <row r="75" spans="2:21">
      <c r="B75" s="76" t="s">
        <v>406</v>
      </c>
      <c r="C75" s="73">
        <v>3230422</v>
      </c>
      <c r="D75" s="86" t="s">
        <v>121</v>
      </c>
      <c r="E75" s="86" t="s">
        <v>314</v>
      </c>
      <c r="F75" s="73" t="s">
        <v>398</v>
      </c>
      <c r="G75" s="86" t="s">
        <v>338</v>
      </c>
      <c r="H75" s="73" t="s">
        <v>372</v>
      </c>
      <c r="I75" s="73" t="s">
        <v>318</v>
      </c>
      <c r="J75" s="73"/>
      <c r="K75" s="83">
        <v>6.3299999999995995</v>
      </c>
      <c r="L75" s="86" t="s">
        <v>134</v>
      </c>
      <c r="M75" s="87">
        <v>2.5000000000000001E-3</v>
      </c>
      <c r="N75" s="87">
        <v>2.8999999999999148E-2</v>
      </c>
      <c r="O75" s="83">
        <v>3882989.6192749999</v>
      </c>
      <c r="P75" s="85">
        <v>90.61</v>
      </c>
      <c r="Q75" s="73"/>
      <c r="R75" s="83">
        <v>3518.3768077770001</v>
      </c>
      <c r="S75" s="84">
        <v>2.9287326677902921E-3</v>
      </c>
      <c r="T75" s="84">
        <f t="shared" si="0"/>
        <v>6.5127534468627799E-3</v>
      </c>
      <c r="U75" s="84">
        <f>R75/'סכום נכסי הקרן'!$C$42</f>
        <v>7.5322802823976382E-4</v>
      </c>
    </row>
    <row r="76" spans="2:21">
      <c r="B76" s="76" t="s">
        <v>407</v>
      </c>
      <c r="C76" s="73">
        <v>1194638</v>
      </c>
      <c r="D76" s="86" t="s">
        <v>121</v>
      </c>
      <c r="E76" s="86" t="s">
        <v>314</v>
      </c>
      <c r="F76" s="73" t="s">
        <v>398</v>
      </c>
      <c r="G76" s="86" t="s">
        <v>338</v>
      </c>
      <c r="H76" s="73" t="s">
        <v>372</v>
      </c>
      <c r="I76" s="73" t="s">
        <v>318</v>
      </c>
      <c r="J76" s="73"/>
      <c r="K76" s="83">
        <v>7.1600000000002444</v>
      </c>
      <c r="L76" s="86" t="s">
        <v>134</v>
      </c>
      <c r="M76" s="87">
        <v>3.61E-2</v>
      </c>
      <c r="N76" s="87">
        <v>3.4000000000001751E-2</v>
      </c>
      <c r="O76" s="83">
        <v>2249390.2852079999</v>
      </c>
      <c r="P76" s="85">
        <v>101.69</v>
      </c>
      <c r="Q76" s="73"/>
      <c r="R76" s="83">
        <v>2287.4050272090003</v>
      </c>
      <c r="S76" s="84">
        <v>4.8960137500092503E-3</v>
      </c>
      <c r="T76" s="84">
        <f t="shared" ref="T76:T139" si="1">IFERROR(R76/$R$11,0)</f>
        <v>4.2341414206681187E-3</v>
      </c>
      <c r="U76" s="84">
        <f>R76/'סכום נכסי הקרן'!$C$42</f>
        <v>4.8969671884545936E-4</v>
      </c>
    </row>
    <row r="77" spans="2:21">
      <c r="B77" s="76" t="s">
        <v>408</v>
      </c>
      <c r="C77" s="73">
        <v>1940600</v>
      </c>
      <c r="D77" s="86" t="s">
        <v>121</v>
      </c>
      <c r="E77" s="86" t="s">
        <v>314</v>
      </c>
      <c r="F77" s="73" t="s">
        <v>343</v>
      </c>
      <c r="G77" s="86" t="s">
        <v>321</v>
      </c>
      <c r="H77" s="73" t="s">
        <v>367</v>
      </c>
      <c r="I77" s="73" t="s">
        <v>132</v>
      </c>
      <c r="J77" s="73"/>
      <c r="K77" s="83">
        <v>7.9999999999944268E-2</v>
      </c>
      <c r="L77" s="86" t="s">
        <v>134</v>
      </c>
      <c r="M77" s="87">
        <v>1.4199999999999999E-2</v>
      </c>
      <c r="N77" s="87">
        <v>4.4100000000000049E-2</v>
      </c>
      <c r="O77" s="83">
        <v>38.745843999999998</v>
      </c>
      <c r="P77" s="85">
        <v>5556000</v>
      </c>
      <c r="Q77" s="73"/>
      <c r="R77" s="83">
        <v>2152.7191019390002</v>
      </c>
      <c r="S77" s="84">
        <v>1.8282378143726701E-3</v>
      </c>
      <c r="T77" s="84">
        <f t="shared" si="1"/>
        <v>3.984828663118333E-3</v>
      </c>
      <c r="U77" s="84">
        <f>R77/'סכום נכסי הקרן'!$C$42</f>
        <v>4.608626230492026E-4</v>
      </c>
    </row>
    <row r="78" spans="2:21">
      <c r="B78" s="76" t="s">
        <v>409</v>
      </c>
      <c r="C78" s="73">
        <v>1940626</v>
      </c>
      <c r="D78" s="86" t="s">
        <v>121</v>
      </c>
      <c r="E78" s="86" t="s">
        <v>314</v>
      </c>
      <c r="F78" s="73" t="s">
        <v>343</v>
      </c>
      <c r="G78" s="86" t="s">
        <v>321</v>
      </c>
      <c r="H78" s="73" t="s">
        <v>367</v>
      </c>
      <c r="I78" s="73" t="s">
        <v>132</v>
      </c>
      <c r="J78" s="73"/>
      <c r="K78" s="83">
        <v>0.7499999999996968</v>
      </c>
      <c r="L78" s="86" t="s">
        <v>134</v>
      </c>
      <c r="M78" s="87">
        <v>1.5900000000000001E-2</v>
      </c>
      <c r="N78" s="87">
        <v>1.9899999999996722E-2</v>
      </c>
      <c r="O78" s="83">
        <v>30.231444999999997</v>
      </c>
      <c r="P78" s="85">
        <v>5453667</v>
      </c>
      <c r="Q78" s="73"/>
      <c r="R78" s="83">
        <v>1648.7223183460001</v>
      </c>
      <c r="S78" s="84">
        <v>2.0194686038744153E-3</v>
      </c>
      <c r="T78" s="84">
        <f t="shared" si="1"/>
        <v>3.0518965273966412E-3</v>
      </c>
      <c r="U78" s="84">
        <f>R78/'סכום נכסי הקרן'!$C$42</f>
        <v>3.5296499744360551E-4</v>
      </c>
    </row>
    <row r="79" spans="2:21">
      <c r="B79" s="76" t="s">
        <v>410</v>
      </c>
      <c r="C79" s="73">
        <v>1940725</v>
      </c>
      <c r="D79" s="86" t="s">
        <v>121</v>
      </c>
      <c r="E79" s="86" t="s">
        <v>314</v>
      </c>
      <c r="F79" s="73" t="s">
        <v>343</v>
      </c>
      <c r="G79" s="86" t="s">
        <v>321</v>
      </c>
      <c r="H79" s="73" t="s">
        <v>367</v>
      </c>
      <c r="I79" s="73" t="s">
        <v>132</v>
      </c>
      <c r="J79" s="73"/>
      <c r="K79" s="83">
        <v>2.979999999999805</v>
      </c>
      <c r="L79" s="86" t="s">
        <v>134</v>
      </c>
      <c r="M79" s="87">
        <v>2.5899999999999999E-2</v>
      </c>
      <c r="N79" s="87">
        <v>3.8399999999996104E-2</v>
      </c>
      <c r="O79" s="83">
        <v>47.870489999999997</v>
      </c>
      <c r="P79" s="85">
        <v>5363461</v>
      </c>
      <c r="Q79" s="73"/>
      <c r="R79" s="83">
        <v>2567.514977975</v>
      </c>
      <c r="S79" s="84">
        <v>2.2662732566396818E-3</v>
      </c>
      <c r="T79" s="84">
        <f t="shared" si="1"/>
        <v>4.7526438855887134E-3</v>
      </c>
      <c r="U79" s="84">
        <f>R79/'סכום נכסי הקרן'!$C$42</f>
        <v>5.4966376542200782E-4</v>
      </c>
    </row>
    <row r="80" spans="2:21">
      <c r="B80" s="76" t="s">
        <v>411</v>
      </c>
      <c r="C80" s="73">
        <v>1940691</v>
      </c>
      <c r="D80" s="86" t="s">
        <v>121</v>
      </c>
      <c r="E80" s="86" t="s">
        <v>314</v>
      </c>
      <c r="F80" s="73" t="s">
        <v>343</v>
      </c>
      <c r="G80" s="86" t="s">
        <v>321</v>
      </c>
      <c r="H80" s="73" t="s">
        <v>367</v>
      </c>
      <c r="I80" s="73" t="s">
        <v>132</v>
      </c>
      <c r="J80" s="73"/>
      <c r="K80" s="83">
        <v>1.9899999999996032</v>
      </c>
      <c r="L80" s="86" t="s">
        <v>134</v>
      </c>
      <c r="M80" s="87">
        <v>2.0199999999999999E-2</v>
      </c>
      <c r="N80" s="87">
        <v>3.2600000000000295E-2</v>
      </c>
      <c r="O80" s="83">
        <v>25.068560999999999</v>
      </c>
      <c r="P80" s="85">
        <v>5317749</v>
      </c>
      <c r="Q80" s="83">
        <v>27.591343653999999</v>
      </c>
      <c r="R80" s="83">
        <v>1360.674444046</v>
      </c>
      <c r="S80" s="84">
        <v>1.1911884533143263E-3</v>
      </c>
      <c r="T80" s="84">
        <f t="shared" si="1"/>
        <v>2.5187004291100231E-3</v>
      </c>
      <c r="U80" s="84">
        <f>R80/'סכום נכסי הקרן'!$C$42</f>
        <v>2.9129856878875975E-4</v>
      </c>
    </row>
    <row r="81" spans="2:21">
      <c r="B81" s="76" t="s">
        <v>412</v>
      </c>
      <c r="C81" s="73">
        <v>6620462</v>
      </c>
      <c r="D81" s="86" t="s">
        <v>121</v>
      </c>
      <c r="E81" s="86" t="s">
        <v>314</v>
      </c>
      <c r="F81" s="73" t="s">
        <v>341</v>
      </c>
      <c r="G81" s="86" t="s">
        <v>321</v>
      </c>
      <c r="H81" s="73" t="s">
        <v>367</v>
      </c>
      <c r="I81" s="73" t="s">
        <v>132</v>
      </c>
      <c r="J81" s="73"/>
      <c r="K81" s="83">
        <v>3.2099999999993805</v>
      </c>
      <c r="L81" s="86" t="s">
        <v>134</v>
      </c>
      <c r="M81" s="87">
        <v>2.9700000000000001E-2</v>
      </c>
      <c r="N81" s="87">
        <v>3.4899999999979649E-2</v>
      </c>
      <c r="O81" s="83">
        <v>10.354827</v>
      </c>
      <c r="P81" s="85">
        <v>5458000</v>
      </c>
      <c r="Q81" s="73"/>
      <c r="R81" s="83">
        <v>565.16642253500004</v>
      </c>
      <c r="S81" s="84">
        <v>7.3963049999999997E-4</v>
      </c>
      <c r="T81" s="84">
        <f t="shared" si="1"/>
        <v>1.0461612747901055E-3</v>
      </c>
      <c r="U81" s="84">
        <f>R81/'סכום נכסי הקרן'!$C$42</f>
        <v>1.2099306394141646E-4</v>
      </c>
    </row>
    <row r="82" spans="2:21">
      <c r="B82" s="76" t="s">
        <v>413</v>
      </c>
      <c r="C82" s="73">
        <v>6620553</v>
      </c>
      <c r="D82" s="86" t="s">
        <v>121</v>
      </c>
      <c r="E82" s="86" t="s">
        <v>314</v>
      </c>
      <c r="F82" s="73" t="s">
        <v>341</v>
      </c>
      <c r="G82" s="86" t="s">
        <v>321</v>
      </c>
      <c r="H82" s="73" t="s">
        <v>367</v>
      </c>
      <c r="I82" s="73" t="s">
        <v>132</v>
      </c>
      <c r="J82" s="73"/>
      <c r="K82" s="83">
        <v>4.8699999999978152</v>
      </c>
      <c r="L82" s="86" t="s">
        <v>134</v>
      </c>
      <c r="M82" s="87">
        <v>8.3999999999999995E-3</v>
      </c>
      <c r="N82" s="87">
        <v>3.9399999999973796E-2</v>
      </c>
      <c r="O82" s="83">
        <v>12.524594</v>
      </c>
      <c r="P82" s="85">
        <v>4570000</v>
      </c>
      <c r="Q82" s="73"/>
      <c r="R82" s="83">
        <v>572.37393867499998</v>
      </c>
      <c r="S82" s="84">
        <v>1.5748263548346537E-3</v>
      </c>
      <c r="T82" s="84">
        <f t="shared" si="1"/>
        <v>1.0595028746666012E-3</v>
      </c>
      <c r="U82" s="84">
        <f>R82/'סכום נכסי הקרן'!$C$42</f>
        <v>1.2253607751478883E-4</v>
      </c>
    </row>
    <row r="83" spans="2:21">
      <c r="B83" s="76" t="s">
        <v>414</v>
      </c>
      <c r="C83" s="73">
        <v>1191329</v>
      </c>
      <c r="D83" s="86" t="s">
        <v>121</v>
      </c>
      <c r="E83" s="86" t="s">
        <v>314</v>
      </c>
      <c r="F83" s="73" t="s">
        <v>341</v>
      </c>
      <c r="G83" s="86" t="s">
        <v>321</v>
      </c>
      <c r="H83" s="73" t="s">
        <v>367</v>
      </c>
      <c r="I83" s="73" t="s">
        <v>132</v>
      </c>
      <c r="J83" s="73"/>
      <c r="K83" s="83">
        <v>5.2299999999990199</v>
      </c>
      <c r="L83" s="86" t="s">
        <v>134</v>
      </c>
      <c r="M83" s="87">
        <v>3.0899999999999997E-2</v>
      </c>
      <c r="N83" s="87">
        <v>3.3899999999995267E-2</v>
      </c>
      <c r="O83" s="83">
        <v>29.795553999999996</v>
      </c>
      <c r="P83" s="85">
        <v>5032053</v>
      </c>
      <c r="Q83" s="73"/>
      <c r="R83" s="83">
        <v>1499.3280381889999</v>
      </c>
      <c r="S83" s="84">
        <v>1.5681870526315787E-3</v>
      </c>
      <c r="T83" s="84">
        <f t="shared" si="1"/>
        <v>2.7753576101085769E-3</v>
      </c>
      <c r="U83" s="84">
        <f>R83/'סכום נכסי הקרן'!$C$42</f>
        <v>3.2098207883630205E-4</v>
      </c>
    </row>
    <row r="84" spans="2:21">
      <c r="B84" s="76" t="s">
        <v>415</v>
      </c>
      <c r="C84" s="73">
        <v>1157569</v>
      </c>
      <c r="D84" s="86" t="s">
        <v>121</v>
      </c>
      <c r="E84" s="86" t="s">
        <v>314</v>
      </c>
      <c r="F84" s="73" t="s">
        <v>416</v>
      </c>
      <c r="G84" s="86" t="s">
        <v>338</v>
      </c>
      <c r="H84" s="73" t="s">
        <v>372</v>
      </c>
      <c r="I84" s="73" t="s">
        <v>318</v>
      </c>
      <c r="J84" s="73"/>
      <c r="K84" s="83">
        <v>3.4399999999999005</v>
      </c>
      <c r="L84" s="86" t="s">
        <v>134</v>
      </c>
      <c r="M84" s="87">
        <v>1.4199999999999999E-2</v>
      </c>
      <c r="N84" s="87">
        <v>2.9199999999999861E-2</v>
      </c>
      <c r="O84" s="83">
        <v>2703740.8591519999</v>
      </c>
      <c r="P84" s="85">
        <v>104.19</v>
      </c>
      <c r="Q84" s="73"/>
      <c r="R84" s="83">
        <v>2817.027389112</v>
      </c>
      <c r="S84" s="84">
        <v>2.8082091983758681E-3</v>
      </c>
      <c r="T84" s="84">
        <f t="shared" si="1"/>
        <v>5.2145082351022793E-3</v>
      </c>
      <c r="U84" s="84">
        <f>R84/'סכום נכסי הקרן'!$C$42</f>
        <v>6.0308036964889199E-4</v>
      </c>
    </row>
    <row r="85" spans="2:21">
      <c r="B85" s="76" t="s">
        <v>417</v>
      </c>
      <c r="C85" s="73">
        <v>1129899</v>
      </c>
      <c r="D85" s="86" t="s">
        <v>121</v>
      </c>
      <c r="E85" s="86" t="s">
        <v>314</v>
      </c>
      <c r="F85" s="73" t="s">
        <v>418</v>
      </c>
      <c r="G85" s="86" t="s">
        <v>338</v>
      </c>
      <c r="H85" s="73" t="s">
        <v>372</v>
      </c>
      <c r="I85" s="73" t="s">
        <v>318</v>
      </c>
      <c r="J85" s="73"/>
      <c r="K85" s="83">
        <v>0.96999999999716746</v>
      </c>
      <c r="L85" s="86" t="s">
        <v>134</v>
      </c>
      <c r="M85" s="87">
        <v>0.04</v>
      </c>
      <c r="N85" s="87">
        <v>1.8499999999956048E-2</v>
      </c>
      <c r="O85" s="83">
        <v>92142.05646599998</v>
      </c>
      <c r="P85" s="85">
        <v>111.11</v>
      </c>
      <c r="Q85" s="73"/>
      <c r="R85" s="83">
        <v>102.37903705699999</v>
      </c>
      <c r="S85" s="84">
        <v>5.6590727175719936E-4</v>
      </c>
      <c r="T85" s="84">
        <f t="shared" si="1"/>
        <v>1.8951052229699948E-4</v>
      </c>
      <c r="U85" s="84">
        <f>R85/'סכום נכסי הקרן'!$C$42</f>
        <v>2.1917709338316404E-5</v>
      </c>
    </row>
    <row r="86" spans="2:21">
      <c r="B86" s="76" t="s">
        <v>419</v>
      </c>
      <c r="C86" s="73">
        <v>1136753</v>
      </c>
      <c r="D86" s="86" t="s">
        <v>121</v>
      </c>
      <c r="E86" s="86" t="s">
        <v>314</v>
      </c>
      <c r="F86" s="73" t="s">
        <v>418</v>
      </c>
      <c r="G86" s="86" t="s">
        <v>338</v>
      </c>
      <c r="H86" s="73" t="s">
        <v>372</v>
      </c>
      <c r="I86" s="73" t="s">
        <v>318</v>
      </c>
      <c r="J86" s="73"/>
      <c r="K86" s="83">
        <v>3.299999999999975</v>
      </c>
      <c r="L86" s="86" t="s">
        <v>134</v>
      </c>
      <c r="M86" s="87">
        <v>0.04</v>
      </c>
      <c r="N86" s="87">
        <v>2.7000000000000249E-2</v>
      </c>
      <c r="O86" s="83">
        <v>3494961.0121189998</v>
      </c>
      <c r="P86" s="85">
        <v>114.48</v>
      </c>
      <c r="Q86" s="73"/>
      <c r="R86" s="83">
        <v>4001.031312177</v>
      </c>
      <c r="S86" s="84">
        <v>3.7550475058766072E-3</v>
      </c>
      <c r="T86" s="84">
        <f t="shared" si="1"/>
        <v>7.4061795802509867E-3</v>
      </c>
      <c r="U86" s="84">
        <f>R86/'סכום נכסי הקרן'!$C$42</f>
        <v>8.5655661427030667E-4</v>
      </c>
    </row>
    <row r="87" spans="2:21">
      <c r="B87" s="76" t="s">
        <v>420</v>
      </c>
      <c r="C87" s="73">
        <v>1138544</v>
      </c>
      <c r="D87" s="86" t="s">
        <v>121</v>
      </c>
      <c r="E87" s="86" t="s">
        <v>314</v>
      </c>
      <c r="F87" s="73" t="s">
        <v>418</v>
      </c>
      <c r="G87" s="86" t="s">
        <v>338</v>
      </c>
      <c r="H87" s="73" t="s">
        <v>372</v>
      </c>
      <c r="I87" s="73" t="s">
        <v>318</v>
      </c>
      <c r="J87" s="73"/>
      <c r="K87" s="83">
        <v>4.659999999999707</v>
      </c>
      <c r="L87" s="86" t="s">
        <v>134</v>
      </c>
      <c r="M87" s="87">
        <v>3.5000000000000003E-2</v>
      </c>
      <c r="N87" s="87">
        <v>2.7899999999997229E-2</v>
      </c>
      <c r="O87" s="83">
        <v>1072032.613563</v>
      </c>
      <c r="P87" s="85">
        <v>114.59</v>
      </c>
      <c r="Q87" s="73"/>
      <c r="R87" s="83">
        <v>1228.4421851459999</v>
      </c>
      <c r="S87" s="84">
        <v>1.2020143743819492E-3</v>
      </c>
      <c r="T87" s="84">
        <f t="shared" si="1"/>
        <v>2.2739295739719824E-3</v>
      </c>
      <c r="U87" s="84">
        <f>R87/'סכום נכסי הקרן'!$C$42</f>
        <v>2.6298976359746259E-4</v>
      </c>
    </row>
    <row r="88" spans="2:21">
      <c r="B88" s="76" t="s">
        <v>421</v>
      </c>
      <c r="C88" s="73">
        <v>1171271</v>
      </c>
      <c r="D88" s="86" t="s">
        <v>121</v>
      </c>
      <c r="E88" s="86" t="s">
        <v>314</v>
      </c>
      <c r="F88" s="73" t="s">
        <v>418</v>
      </c>
      <c r="G88" s="86" t="s">
        <v>338</v>
      </c>
      <c r="H88" s="73" t="s">
        <v>372</v>
      </c>
      <c r="I88" s="73" t="s">
        <v>318</v>
      </c>
      <c r="J88" s="73"/>
      <c r="K88" s="83">
        <v>6.9399999999991664</v>
      </c>
      <c r="L88" s="86" t="s">
        <v>134</v>
      </c>
      <c r="M88" s="87">
        <v>2.5000000000000001E-2</v>
      </c>
      <c r="N88" s="87">
        <v>2.8799999999997872E-2</v>
      </c>
      <c r="O88" s="83">
        <v>1940048.358698</v>
      </c>
      <c r="P88" s="85">
        <v>106.35</v>
      </c>
      <c r="Q88" s="73"/>
      <c r="R88" s="83">
        <v>2063.2413042880003</v>
      </c>
      <c r="S88" s="84">
        <v>3.1254908065415717E-3</v>
      </c>
      <c r="T88" s="84">
        <f t="shared" si="1"/>
        <v>3.81919920757476E-3</v>
      </c>
      <c r="U88" s="84">
        <f>R88/'סכום נכסי הקרן'!$C$42</f>
        <v>4.4170686208951088E-4</v>
      </c>
    </row>
    <row r="89" spans="2:21">
      <c r="B89" s="76" t="s">
        <v>422</v>
      </c>
      <c r="C89" s="73">
        <v>7770217</v>
      </c>
      <c r="D89" s="86" t="s">
        <v>121</v>
      </c>
      <c r="E89" s="86" t="s">
        <v>314</v>
      </c>
      <c r="F89" s="73" t="s">
        <v>423</v>
      </c>
      <c r="G89" s="86" t="s">
        <v>424</v>
      </c>
      <c r="H89" s="73" t="s">
        <v>372</v>
      </c>
      <c r="I89" s="73" t="s">
        <v>318</v>
      </c>
      <c r="J89" s="73"/>
      <c r="K89" s="73">
        <v>2.85</v>
      </c>
      <c r="L89" s="86" t="s">
        <v>134</v>
      </c>
      <c r="M89" s="87">
        <v>4.2999999999999997E-2</v>
      </c>
      <c r="N89" s="87">
        <v>2.4002245749117739E-2</v>
      </c>
      <c r="O89" s="83">
        <v>5.5420000000000001E-3</v>
      </c>
      <c r="P89" s="85">
        <v>117.08</v>
      </c>
      <c r="Q89" s="73"/>
      <c r="R89" s="83">
        <v>6.2339999999999999E-6</v>
      </c>
      <c r="S89" s="84">
        <v>9.0571888094068722E-12</v>
      </c>
      <c r="T89" s="84">
        <f t="shared" si="1"/>
        <v>1.1539555654755184E-11</v>
      </c>
      <c r="U89" s="84">
        <f>R89/'סכום נכסי הקרן'!$C$42</f>
        <v>1.3345993861906741E-12</v>
      </c>
    </row>
    <row r="90" spans="2:21">
      <c r="B90" s="76" t="s">
        <v>425</v>
      </c>
      <c r="C90" s="73">
        <v>1410281</v>
      </c>
      <c r="D90" s="86" t="s">
        <v>121</v>
      </c>
      <c r="E90" s="86" t="s">
        <v>314</v>
      </c>
      <c r="F90" s="73" t="s">
        <v>426</v>
      </c>
      <c r="G90" s="86" t="s">
        <v>130</v>
      </c>
      <c r="H90" s="73" t="s">
        <v>372</v>
      </c>
      <c r="I90" s="73" t="s">
        <v>318</v>
      </c>
      <c r="J90" s="73"/>
      <c r="K90" s="83">
        <v>3.0000000000883851E-2</v>
      </c>
      <c r="L90" s="86" t="s">
        <v>134</v>
      </c>
      <c r="M90" s="87">
        <v>2.1499999999999998E-2</v>
      </c>
      <c r="N90" s="87">
        <v>5.8300000000041985E-2</v>
      </c>
      <c r="O90" s="83">
        <v>164538.47197799999</v>
      </c>
      <c r="P90" s="85">
        <v>110.02</v>
      </c>
      <c r="Q90" s="73"/>
      <c r="R90" s="83">
        <v>181.02522262800002</v>
      </c>
      <c r="S90" s="84">
        <v>2.8219380671969823E-3</v>
      </c>
      <c r="T90" s="84">
        <f t="shared" si="1"/>
        <v>3.350899312528479E-4</v>
      </c>
      <c r="U90" s="84">
        <f>R90/'סכום נכסי הקרן'!$C$42</f>
        <v>3.8754595926268681E-5</v>
      </c>
    </row>
    <row r="91" spans="2:21">
      <c r="B91" s="76" t="s">
        <v>427</v>
      </c>
      <c r="C91" s="73">
        <v>1410307</v>
      </c>
      <c r="D91" s="86" t="s">
        <v>121</v>
      </c>
      <c r="E91" s="86" t="s">
        <v>314</v>
      </c>
      <c r="F91" s="73" t="s">
        <v>426</v>
      </c>
      <c r="G91" s="86" t="s">
        <v>130</v>
      </c>
      <c r="H91" s="73" t="s">
        <v>372</v>
      </c>
      <c r="I91" s="73" t="s">
        <v>318</v>
      </c>
      <c r="J91" s="73"/>
      <c r="K91" s="83">
        <v>1.6799999999999027</v>
      </c>
      <c r="L91" s="86" t="s">
        <v>134</v>
      </c>
      <c r="M91" s="87">
        <v>1.8000000000000002E-2</v>
      </c>
      <c r="N91" s="87">
        <v>2.9000000000001219E-2</v>
      </c>
      <c r="O91" s="83">
        <v>1525088.6656599999</v>
      </c>
      <c r="P91" s="85">
        <v>107.61</v>
      </c>
      <c r="Q91" s="73"/>
      <c r="R91" s="83">
        <v>1641.1478942619999</v>
      </c>
      <c r="S91" s="84">
        <v>1.4442834599153354E-3</v>
      </c>
      <c r="T91" s="84">
        <f t="shared" si="1"/>
        <v>3.0378757560989129E-3</v>
      </c>
      <c r="U91" s="84">
        <f>R91/'סכום נכסי הקרן'!$C$42</f>
        <v>3.5134343476582973E-4</v>
      </c>
    </row>
    <row r="92" spans="2:21">
      <c r="B92" s="76" t="s">
        <v>428</v>
      </c>
      <c r="C92" s="73">
        <v>1192749</v>
      </c>
      <c r="D92" s="86" t="s">
        <v>121</v>
      </c>
      <c r="E92" s="86" t="s">
        <v>314</v>
      </c>
      <c r="F92" s="73" t="s">
        <v>426</v>
      </c>
      <c r="G92" s="86" t="s">
        <v>130</v>
      </c>
      <c r="H92" s="73" t="s">
        <v>372</v>
      </c>
      <c r="I92" s="73" t="s">
        <v>318</v>
      </c>
      <c r="J92" s="73"/>
      <c r="K92" s="83">
        <v>4.180000000001308</v>
      </c>
      <c r="L92" s="86" t="s">
        <v>134</v>
      </c>
      <c r="M92" s="87">
        <v>2.2000000000000002E-2</v>
      </c>
      <c r="N92" s="87">
        <v>2.7400000000009923E-2</v>
      </c>
      <c r="O92" s="83">
        <v>897966.41072599997</v>
      </c>
      <c r="P92" s="85">
        <v>98.73</v>
      </c>
      <c r="Q92" s="73"/>
      <c r="R92" s="83">
        <v>886.56224373800001</v>
      </c>
      <c r="S92" s="84">
        <v>3.0936116982653197E-3</v>
      </c>
      <c r="T92" s="84">
        <f t="shared" si="1"/>
        <v>1.6410866783797371E-3</v>
      </c>
      <c r="U92" s="84">
        <f>R92/'סכום נכסי הקרן'!$C$42</f>
        <v>1.8979875301773524E-4</v>
      </c>
    </row>
    <row r="93" spans="2:21">
      <c r="B93" s="76" t="s">
        <v>429</v>
      </c>
      <c r="C93" s="73">
        <v>1110915</v>
      </c>
      <c r="D93" s="86" t="s">
        <v>121</v>
      </c>
      <c r="E93" s="86" t="s">
        <v>314</v>
      </c>
      <c r="F93" s="73" t="s">
        <v>430</v>
      </c>
      <c r="G93" s="86" t="s">
        <v>431</v>
      </c>
      <c r="H93" s="73" t="s">
        <v>432</v>
      </c>
      <c r="I93" s="73" t="s">
        <v>318</v>
      </c>
      <c r="J93" s="73"/>
      <c r="K93" s="83">
        <v>6.0300000000002019</v>
      </c>
      <c r="L93" s="86" t="s">
        <v>134</v>
      </c>
      <c r="M93" s="87">
        <v>5.1500000000000004E-2</v>
      </c>
      <c r="N93" s="87">
        <v>3.000000000000122E-2</v>
      </c>
      <c r="O93" s="83">
        <v>5431590.8669969998</v>
      </c>
      <c r="P93" s="85">
        <v>151.35</v>
      </c>
      <c r="Q93" s="73"/>
      <c r="R93" s="83">
        <v>8220.7124272780002</v>
      </c>
      <c r="S93" s="84">
        <v>1.7367917589603439E-3</v>
      </c>
      <c r="T93" s="84">
        <f t="shared" si="1"/>
        <v>1.5217094734730841E-2</v>
      </c>
      <c r="U93" s="84">
        <f>R93/'סכום נכסי הקרן'!$C$42</f>
        <v>1.759922643486568E-3</v>
      </c>
    </row>
    <row r="94" spans="2:21">
      <c r="B94" s="76" t="s">
        <v>433</v>
      </c>
      <c r="C94" s="73">
        <v>2300184</v>
      </c>
      <c r="D94" s="86" t="s">
        <v>121</v>
      </c>
      <c r="E94" s="86" t="s">
        <v>314</v>
      </c>
      <c r="F94" s="73" t="s">
        <v>434</v>
      </c>
      <c r="G94" s="86" t="s">
        <v>158</v>
      </c>
      <c r="H94" s="73" t="s">
        <v>435</v>
      </c>
      <c r="I94" s="73" t="s">
        <v>132</v>
      </c>
      <c r="J94" s="73"/>
      <c r="K94" s="83">
        <v>1.6300000000002519</v>
      </c>
      <c r="L94" s="86" t="s">
        <v>134</v>
      </c>
      <c r="M94" s="87">
        <v>2.2000000000000002E-2</v>
      </c>
      <c r="N94" s="87">
        <v>2.0200000000006848E-2</v>
      </c>
      <c r="O94" s="83">
        <v>1402715.5932280002</v>
      </c>
      <c r="P94" s="85">
        <v>110.3</v>
      </c>
      <c r="Q94" s="73"/>
      <c r="R94" s="83">
        <v>1547.1953261470003</v>
      </c>
      <c r="S94" s="84">
        <v>1.7677231538284891E-3</v>
      </c>
      <c r="T94" s="84">
        <f t="shared" si="1"/>
        <v>2.8639631977623366E-3</v>
      </c>
      <c r="U94" s="84">
        <f>R94/'סכום נכסי הקרן'!$C$42</f>
        <v>3.3122969723979248E-4</v>
      </c>
    </row>
    <row r="95" spans="2:21">
      <c r="B95" s="76" t="s">
        <v>436</v>
      </c>
      <c r="C95" s="73">
        <v>2300242</v>
      </c>
      <c r="D95" s="86" t="s">
        <v>121</v>
      </c>
      <c r="E95" s="86" t="s">
        <v>314</v>
      </c>
      <c r="F95" s="73" t="s">
        <v>434</v>
      </c>
      <c r="G95" s="86" t="s">
        <v>158</v>
      </c>
      <c r="H95" s="73" t="s">
        <v>435</v>
      </c>
      <c r="I95" s="73" t="s">
        <v>132</v>
      </c>
      <c r="J95" s="73"/>
      <c r="K95" s="83">
        <v>4.9199999999975654</v>
      </c>
      <c r="L95" s="86" t="s">
        <v>134</v>
      </c>
      <c r="M95" s="87">
        <v>1.7000000000000001E-2</v>
      </c>
      <c r="N95" s="87">
        <v>2.3699999999987606E-2</v>
      </c>
      <c r="O95" s="83">
        <v>880071.478397</v>
      </c>
      <c r="P95" s="85">
        <v>104.57</v>
      </c>
      <c r="Q95" s="73"/>
      <c r="R95" s="83">
        <v>920.29074872200022</v>
      </c>
      <c r="S95" s="84">
        <v>6.9338460684898048E-4</v>
      </c>
      <c r="T95" s="84">
        <f t="shared" si="1"/>
        <v>1.7035204224308373E-3</v>
      </c>
      <c r="U95" s="84">
        <f>R95/'סכום נכסי הקרן'!$C$42</f>
        <v>1.9701948481895049E-4</v>
      </c>
    </row>
    <row r="96" spans="2:21">
      <c r="B96" s="76" t="s">
        <v>437</v>
      </c>
      <c r="C96" s="73">
        <v>2300317</v>
      </c>
      <c r="D96" s="86" t="s">
        <v>121</v>
      </c>
      <c r="E96" s="86" t="s">
        <v>314</v>
      </c>
      <c r="F96" s="73" t="s">
        <v>434</v>
      </c>
      <c r="G96" s="86" t="s">
        <v>158</v>
      </c>
      <c r="H96" s="73" t="s">
        <v>435</v>
      </c>
      <c r="I96" s="73" t="s">
        <v>132</v>
      </c>
      <c r="J96" s="73"/>
      <c r="K96" s="83">
        <v>9.7900000000131406</v>
      </c>
      <c r="L96" s="86" t="s">
        <v>134</v>
      </c>
      <c r="M96" s="87">
        <v>5.7999999999999996E-3</v>
      </c>
      <c r="N96" s="87">
        <v>2.7500000000039902E-2</v>
      </c>
      <c r="O96" s="83">
        <v>434749.12016400002</v>
      </c>
      <c r="P96" s="85">
        <v>86.47</v>
      </c>
      <c r="Q96" s="73"/>
      <c r="R96" s="83">
        <v>375.927591914</v>
      </c>
      <c r="S96" s="84">
        <v>9.088268117810115E-4</v>
      </c>
      <c r="T96" s="84">
        <f t="shared" si="1"/>
        <v>6.9586739959090439E-4</v>
      </c>
      <c r="U96" s="84">
        <f>R96/'סכום נכסי הקרן'!$C$42</f>
        <v>8.0480066317061694E-5</v>
      </c>
    </row>
    <row r="97" spans="2:21">
      <c r="B97" s="76" t="s">
        <v>438</v>
      </c>
      <c r="C97" s="73">
        <v>1136084</v>
      </c>
      <c r="D97" s="86" t="s">
        <v>121</v>
      </c>
      <c r="E97" s="86" t="s">
        <v>314</v>
      </c>
      <c r="F97" s="73" t="s">
        <v>375</v>
      </c>
      <c r="G97" s="86" t="s">
        <v>338</v>
      </c>
      <c r="H97" s="73" t="s">
        <v>435</v>
      </c>
      <c r="I97" s="73" t="s">
        <v>132</v>
      </c>
      <c r="J97" s="73"/>
      <c r="K97" s="83">
        <v>1.0799999999813203</v>
      </c>
      <c r="L97" s="86" t="s">
        <v>134</v>
      </c>
      <c r="M97" s="87">
        <v>2.5000000000000001E-2</v>
      </c>
      <c r="N97" s="87">
        <v>2.8100000000249054E-2</v>
      </c>
      <c r="O97" s="83">
        <v>5846.0368749999998</v>
      </c>
      <c r="P97" s="85">
        <v>109.89</v>
      </c>
      <c r="Q97" s="73"/>
      <c r="R97" s="83">
        <v>6.4242095640000008</v>
      </c>
      <c r="S97" s="84">
        <v>8.2766710453085586E-6</v>
      </c>
      <c r="T97" s="84">
        <f t="shared" si="1"/>
        <v>1.1891646423097296E-5</v>
      </c>
      <c r="U97" s="84">
        <f>R97/'סכום נכסי הקרן'!$C$42</f>
        <v>1.3753202022577252E-6</v>
      </c>
    </row>
    <row r="98" spans="2:21">
      <c r="B98" s="76" t="s">
        <v>439</v>
      </c>
      <c r="C98" s="73">
        <v>1141050</v>
      </c>
      <c r="D98" s="86" t="s">
        <v>121</v>
      </c>
      <c r="E98" s="86" t="s">
        <v>314</v>
      </c>
      <c r="F98" s="73" t="s">
        <v>375</v>
      </c>
      <c r="G98" s="86" t="s">
        <v>338</v>
      </c>
      <c r="H98" s="73" t="s">
        <v>435</v>
      </c>
      <c r="I98" s="73" t="s">
        <v>132</v>
      </c>
      <c r="J98" s="73"/>
      <c r="K98" s="83">
        <v>2.4200000000000164</v>
      </c>
      <c r="L98" s="86" t="s">
        <v>134</v>
      </c>
      <c r="M98" s="87">
        <v>1.95E-2</v>
      </c>
      <c r="N98" s="87">
        <v>3.4900000000005621E-2</v>
      </c>
      <c r="O98" s="83">
        <v>1152501.8235589999</v>
      </c>
      <c r="P98" s="85">
        <v>106.63</v>
      </c>
      <c r="Q98" s="73"/>
      <c r="R98" s="83">
        <v>1228.912691619</v>
      </c>
      <c r="S98" s="84">
        <v>2.0252103114917893E-3</v>
      </c>
      <c r="T98" s="84">
        <f t="shared" si="1"/>
        <v>2.2748005132775819E-3</v>
      </c>
      <c r="U98" s="84">
        <f>R98/'סכום נכסי הקרן'!$C$42</f>
        <v>2.6309049148486469E-4</v>
      </c>
    </row>
    <row r="99" spans="2:21">
      <c r="B99" s="76" t="s">
        <v>440</v>
      </c>
      <c r="C99" s="73">
        <v>1162221</v>
      </c>
      <c r="D99" s="86" t="s">
        <v>121</v>
      </c>
      <c r="E99" s="86" t="s">
        <v>314</v>
      </c>
      <c r="F99" s="73" t="s">
        <v>375</v>
      </c>
      <c r="G99" s="86" t="s">
        <v>338</v>
      </c>
      <c r="H99" s="73" t="s">
        <v>435</v>
      </c>
      <c r="I99" s="73" t="s">
        <v>132</v>
      </c>
      <c r="J99" s="73"/>
      <c r="K99" s="83">
        <v>5.609999999983013</v>
      </c>
      <c r="L99" s="86" t="s">
        <v>134</v>
      </c>
      <c r="M99" s="87">
        <v>1.1699999999999999E-2</v>
      </c>
      <c r="N99" s="87">
        <v>3.7999999999892148E-2</v>
      </c>
      <c r="O99" s="83">
        <v>157993.08914299999</v>
      </c>
      <c r="P99" s="85">
        <v>93.9</v>
      </c>
      <c r="Q99" s="73"/>
      <c r="R99" s="83">
        <v>148.35551763200002</v>
      </c>
      <c r="S99" s="84">
        <v>2.1902094511699446E-4</v>
      </c>
      <c r="T99" s="84">
        <f t="shared" si="1"/>
        <v>2.7461609759455856E-4</v>
      </c>
      <c r="U99" s="84">
        <f>R99/'סכום נכסי הקרן'!$C$42</f>
        <v>3.1760536215859313E-5</v>
      </c>
    </row>
    <row r="100" spans="2:21">
      <c r="B100" s="76" t="s">
        <v>441</v>
      </c>
      <c r="C100" s="73">
        <v>1156231</v>
      </c>
      <c r="D100" s="86" t="s">
        <v>121</v>
      </c>
      <c r="E100" s="86" t="s">
        <v>314</v>
      </c>
      <c r="F100" s="73" t="s">
        <v>375</v>
      </c>
      <c r="G100" s="86" t="s">
        <v>338</v>
      </c>
      <c r="H100" s="73" t="s">
        <v>435</v>
      </c>
      <c r="I100" s="73" t="s">
        <v>132</v>
      </c>
      <c r="J100" s="73"/>
      <c r="K100" s="83">
        <v>3.9400000000015263</v>
      </c>
      <c r="L100" s="86" t="s">
        <v>134</v>
      </c>
      <c r="M100" s="87">
        <v>3.3500000000000002E-2</v>
      </c>
      <c r="N100" s="87">
        <v>3.5700000000012895E-2</v>
      </c>
      <c r="O100" s="83">
        <v>1053250.682425</v>
      </c>
      <c r="P100" s="85">
        <v>108.2</v>
      </c>
      <c r="Q100" s="73"/>
      <c r="R100" s="83">
        <v>1139.617344129</v>
      </c>
      <c r="S100" s="84">
        <v>2.5321956657998186E-3</v>
      </c>
      <c r="T100" s="84">
        <f t="shared" si="1"/>
        <v>2.1095087853225673E-3</v>
      </c>
      <c r="U100" s="84">
        <f>R100/'סכום נכסי הקרן'!$C$42</f>
        <v>2.4397379017754406E-4</v>
      </c>
    </row>
    <row r="101" spans="2:21">
      <c r="B101" s="76" t="s">
        <v>442</v>
      </c>
      <c r="C101" s="73">
        <v>1174226</v>
      </c>
      <c r="D101" s="86" t="s">
        <v>121</v>
      </c>
      <c r="E101" s="86" t="s">
        <v>314</v>
      </c>
      <c r="F101" s="73" t="s">
        <v>375</v>
      </c>
      <c r="G101" s="86" t="s">
        <v>338</v>
      </c>
      <c r="H101" s="73" t="s">
        <v>435</v>
      </c>
      <c r="I101" s="73" t="s">
        <v>132</v>
      </c>
      <c r="J101" s="73"/>
      <c r="K101" s="83">
        <v>5.6199999999997052</v>
      </c>
      <c r="L101" s="86" t="s">
        <v>134</v>
      </c>
      <c r="M101" s="87">
        <v>1.3300000000000001E-2</v>
      </c>
      <c r="N101" s="87">
        <v>3.9099999999998906E-2</v>
      </c>
      <c r="O101" s="83">
        <v>2805402.4144589994</v>
      </c>
      <c r="P101" s="85">
        <v>94.4</v>
      </c>
      <c r="Q101" s="73"/>
      <c r="R101" s="83">
        <v>2648.2998692189999</v>
      </c>
      <c r="S101" s="84">
        <v>2.3624441384917888E-3</v>
      </c>
      <c r="T101" s="84">
        <f t="shared" si="1"/>
        <v>4.9021821834028751E-3</v>
      </c>
      <c r="U101" s="84">
        <f>R101/'סכום נכסי הקרן'!$C$42</f>
        <v>5.6695851458269482E-4</v>
      </c>
    </row>
    <row r="102" spans="2:21">
      <c r="B102" s="76" t="s">
        <v>443</v>
      </c>
      <c r="C102" s="73">
        <v>1186188</v>
      </c>
      <c r="D102" s="86" t="s">
        <v>121</v>
      </c>
      <c r="E102" s="86" t="s">
        <v>314</v>
      </c>
      <c r="F102" s="73" t="s">
        <v>375</v>
      </c>
      <c r="G102" s="86" t="s">
        <v>338</v>
      </c>
      <c r="H102" s="73" t="s">
        <v>432</v>
      </c>
      <c r="I102" s="73" t="s">
        <v>318</v>
      </c>
      <c r="J102" s="73"/>
      <c r="K102" s="83">
        <v>5.7800000000000189</v>
      </c>
      <c r="L102" s="86" t="s">
        <v>134</v>
      </c>
      <c r="M102" s="87">
        <v>1.8700000000000001E-2</v>
      </c>
      <c r="N102" s="87">
        <v>3.930000000000107E-2</v>
      </c>
      <c r="O102" s="83">
        <v>2387431.7898209998</v>
      </c>
      <c r="P102" s="85">
        <v>93.72</v>
      </c>
      <c r="Q102" s="73"/>
      <c r="R102" s="83">
        <v>2237.5011972319999</v>
      </c>
      <c r="S102" s="84">
        <v>4.0136034191347175E-3</v>
      </c>
      <c r="T102" s="84">
        <f t="shared" si="1"/>
        <v>4.1417660559897361E-3</v>
      </c>
      <c r="U102" s="84">
        <f>R102/'סכום נכסי הקרן'!$C$42</f>
        <v>4.7901310946851545E-4</v>
      </c>
    </row>
    <row r="103" spans="2:21">
      <c r="B103" s="76" t="s">
        <v>444</v>
      </c>
      <c r="C103" s="73">
        <v>1185537</v>
      </c>
      <c r="D103" s="86" t="s">
        <v>121</v>
      </c>
      <c r="E103" s="86" t="s">
        <v>314</v>
      </c>
      <c r="F103" s="73" t="s">
        <v>320</v>
      </c>
      <c r="G103" s="86" t="s">
        <v>321</v>
      </c>
      <c r="H103" s="73" t="s">
        <v>435</v>
      </c>
      <c r="I103" s="73" t="s">
        <v>132</v>
      </c>
      <c r="J103" s="73"/>
      <c r="K103" s="83">
        <v>4.8899999999992927</v>
      </c>
      <c r="L103" s="86" t="s">
        <v>134</v>
      </c>
      <c r="M103" s="87">
        <v>1.09E-2</v>
      </c>
      <c r="N103" s="87">
        <v>3.8199999999996466E-2</v>
      </c>
      <c r="O103" s="83">
        <v>39.210794</v>
      </c>
      <c r="P103" s="85">
        <v>4616513</v>
      </c>
      <c r="Q103" s="73"/>
      <c r="R103" s="83">
        <v>1810.171308552</v>
      </c>
      <c r="S103" s="84">
        <v>2.1593035960129963E-3</v>
      </c>
      <c r="T103" s="84">
        <f t="shared" si="1"/>
        <v>3.3507495283408443E-3</v>
      </c>
      <c r="U103" s="84">
        <f>R103/'סכום נכסי הקרן'!$C$42</f>
        <v>3.8752863607530776E-4</v>
      </c>
    </row>
    <row r="104" spans="2:21">
      <c r="B104" s="76" t="s">
        <v>445</v>
      </c>
      <c r="C104" s="73">
        <v>1151000</v>
      </c>
      <c r="D104" s="86" t="s">
        <v>121</v>
      </c>
      <c r="E104" s="86" t="s">
        <v>314</v>
      </c>
      <c r="F104" s="73" t="s">
        <v>320</v>
      </c>
      <c r="G104" s="86" t="s">
        <v>321</v>
      </c>
      <c r="H104" s="73" t="s">
        <v>435</v>
      </c>
      <c r="I104" s="73" t="s">
        <v>132</v>
      </c>
      <c r="J104" s="73"/>
      <c r="K104" s="83">
        <v>1.259999999998646</v>
      </c>
      <c r="L104" s="86" t="s">
        <v>134</v>
      </c>
      <c r="M104" s="87">
        <v>2.2000000000000002E-2</v>
      </c>
      <c r="N104" s="87">
        <v>2.8499999999983698E-2</v>
      </c>
      <c r="O104" s="83">
        <v>7.2648460000000004</v>
      </c>
      <c r="P104" s="85">
        <v>5490000</v>
      </c>
      <c r="Q104" s="73"/>
      <c r="R104" s="83">
        <v>398.84002692900003</v>
      </c>
      <c r="S104" s="84">
        <v>1.4431557409614621E-3</v>
      </c>
      <c r="T104" s="84">
        <f t="shared" si="1"/>
        <v>7.3827986655297597E-4</v>
      </c>
      <c r="U104" s="84">
        <f>R104/'סכום נכסי הקרן'!$C$42</f>
        <v>8.5385251063156142E-5</v>
      </c>
    </row>
    <row r="105" spans="2:21">
      <c r="B105" s="76" t="s">
        <v>446</v>
      </c>
      <c r="C105" s="73">
        <v>1167030</v>
      </c>
      <c r="D105" s="86" t="s">
        <v>121</v>
      </c>
      <c r="E105" s="86" t="s">
        <v>314</v>
      </c>
      <c r="F105" s="73" t="s">
        <v>320</v>
      </c>
      <c r="G105" s="86" t="s">
        <v>321</v>
      </c>
      <c r="H105" s="73" t="s">
        <v>435</v>
      </c>
      <c r="I105" s="73" t="s">
        <v>132</v>
      </c>
      <c r="J105" s="73"/>
      <c r="K105" s="83">
        <v>3.1000000000048442</v>
      </c>
      <c r="L105" s="86" t="s">
        <v>134</v>
      </c>
      <c r="M105" s="87">
        <v>2.3199999999999998E-2</v>
      </c>
      <c r="N105" s="87">
        <v>3.5500000000044406E-2</v>
      </c>
      <c r="O105" s="83">
        <v>4.630128</v>
      </c>
      <c r="P105" s="85">
        <v>5350000</v>
      </c>
      <c r="Q105" s="73"/>
      <c r="R105" s="83">
        <v>247.71185833799998</v>
      </c>
      <c r="S105" s="84">
        <v>7.7168799999999997E-4</v>
      </c>
      <c r="T105" s="84">
        <f t="shared" si="1"/>
        <v>4.5853140449698151E-4</v>
      </c>
      <c r="U105" s="84">
        <f>R105/'סכום נכסי הקרן'!$C$42</f>
        <v>5.3031134759391398E-5</v>
      </c>
    </row>
    <row r="106" spans="2:21">
      <c r="B106" s="76" t="s">
        <v>447</v>
      </c>
      <c r="C106" s="73">
        <v>1189497</v>
      </c>
      <c r="D106" s="86" t="s">
        <v>121</v>
      </c>
      <c r="E106" s="86" t="s">
        <v>314</v>
      </c>
      <c r="F106" s="73" t="s">
        <v>320</v>
      </c>
      <c r="G106" s="86" t="s">
        <v>321</v>
      </c>
      <c r="H106" s="73" t="s">
        <v>435</v>
      </c>
      <c r="I106" s="73" t="s">
        <v>132</v>
      </c>
      <c r="J106" s="73"/>
      <c r="K106" s="83">
        <v>5.5399999999999148</v>
      </c>
      <c r="L106" s="86" t="s">
        <v>134</v>
      </c>
      <c r="M106" s="87">
        <v>2.9900000000000003E-2</v>
      </c>
      <c r="N106" s="87">
        <v>3.0399999999996079E-2</v>
      </c>
      <c r="O106" s="83">
        <v>32.178423000000002</v>
      </c>
      <c r="P106" s="85">
        <v>5074000</v>
      </c>
      <c r="Q106" s="73"/>
      <c r="R106" s="83">
        <v>1632.733262791</v>
      </c>
      <c r="S106" s="84">
        <v>2.0111514375000003E-3</v>
      </c>
      <c r="T106" s="84">
        <f t="shared" si="1"/>
        <v>3.0222997040979731E-3</v>
      </c>
      <c r="U106" s="84">
        <f>R106/'סכום נכסי הקרן'!$C$42</f>
        <v>3.4954199716617985E-4</v>
      </c>
    </row>
    <row r="107" spans="2:21">
      <c r="B107" s="76" t="s">
        <v>448</v>
      </c>
      <c r="C107" s="73">
        <v>7480197</v>
      </c>
      <c r="D107" s="86" t="s">
        <v>121</v>
      </c>
      <c r="E107" s="86" t="s">
        <v>314</v>
      </c>
      <c r="F107" s="73" t="s">
        <v>324</v>
      </c>
      <c r="G107" s="86" t="s">
        <v>321</v>
      </c>
      <c r="H107" s="73" t="s">
        <v>435</v>
      </c>
      <c r="I107" s="73" t="s">
        <v>132</v>
      </c>
      <c r="J107" s="73"/>
      <c r="K107" s="83">
        <v>2.5399999999996892</v>
      </c>
      <c r="L107" s="86" t="s">
        <v>134</v>
      </c>
      <c r="M107" s="87">
        <v>1.46E-2</v>
      </c>
      <c r="N107" s="87">
        <v>3.7099999999997857E-2</v>
      </c>
      <c r="O107" s="83">
        <v>46.233477999999998</v>
      </c>
      <c r="P107" s="85">
        <v>5153990</v>
      </c>
      <c r="Q107" s="73"/>
      <c r="R107" s="83">
        <v>2382.8689431810003</v>
      </c>
      <c r="S107" s="84">
        <v>1.7359470581609282E-3</v>
      </c>
      <c r="T107" s="84">
        <f t="shared" si="1"/>
        <v>4.4108515861124194E-3</v>
      </c>
      <c r="U107" s="84">
        <f>R107/'סכום נכסי הקרן'!$C$42</f>
        <v>5.101340117007031E-4</v>
      </c>
    </row>
    <row r="108" spans="2:21">
      <c r="B108" s="76" t="s">
        <v>449</v>
      </c>
      <c r="C108" s="73">
        <v>7480247</v>
      </c>
      <c r="D108" s="86" t="s">
        <v>121</v>
      </c>
      <c r="E108" s="86" t="s">
        <v>314</v>
      </c>
      <c r="F108" s="73" t="s">
        <v>324</v>
      </c>
      <c r="G108" s="86" t="s">
        <v>321</v>
      </c>
      <c r="H108" s="73" t="s">
        <v>435</v>
      </c>
      <c r="I108" s="73" t="s">
        <v>132</v>
      </c>
      <c r="J108" s="73"/>
      <c r="K108" s="83">
        <v>3.1100000000000856</v>
      </c>
      <c r="L108" s="86" t="s">
        <v>134</v>
      </c>
      <c r="M108" s="87">
        <v>2.4199999999999999E-2</v>
      </c>
      <c r="N108" s="87">
        <v>4.0999999999999995E-2</v>
      </c>
      <c r="O108" s="83">
        <v>44.160575999999999</v>
      </c>
      <c r="P108" s="85">
        <v>5278341</v>
      </c>
      <c r="Q108" s="73"/>
      <c r="R108" s="83">
        <v>2330.9457845800002</v>
      </c>
      <c r="S108" s="84">
        <v>1.4582147668735965E-3</v>
      </c>
      <c r="T108" s="84">
        <f t="shared" si="1"/>
        <v>4.3147383075678378E-3</v>
      </c>
      <c r="U108" s="84">
        <f>R108/'סכום נכסי הקרן'!$C$42</f>
        <v>4.9901809646201595E-4</v>
      </c>
    </row>
    <row r="109" spans="2:21">
      <c r="B109" s="76" t="s">
        <v>450</v>
      </c>
      <c r="C109" s="73">
        <v>7480312</v>
      </c>
      <c r="D109" s="86" t="s">
        <v>121</v>
      </c>
      <c r="E109" s="86" t="s">
        <v>314</v>
      </c>
      <c r="F109" s="73" t="s">
        <v>324</v>
      </c>
      <c r="G109" s="86" t="s">
        <v>321</v>
      </c>
      <c r="H109" s="73" t="s">
        <v>435</v>
      </c>
      <c r="I109" s="73" t="s">
        <v>132</v>
      </c>
      <c r="J109" s="73"/>
      <c r="K109" s="83">
        <v>4.5699999999993342</v>
      </c>
      <c r="L109" s="86" t="s">
        <v>134</v>
      </c>
      <c r="M109" s="87">
        <v>2E-3</v>
      </c>
      <c r="N109" s="87">
        <v>4.0899999999992026E-2</v>
      </c>
      <c r="O109" s="83">
        <v>27.209268999999999</v>
      </c>
      <c r="P109" s="85">
        <v>4470000</v>
      </c>
      <c r="Q109" s="73"/>
      <c r="R109" s="83">
        <v>1216.2543803330002</v>
      </c>
      <c r="S109" s="84">
        <v>2.3738674751352293E-3</v>
      </c>
      <c r="T109" s="84">
        <f t="shared" si="1"/>
        <v>2.2513691229054272E-3</v>
      </c>
      <c r="U109" s="84">
        <f>R109/'סכום נכסי הקרן'!$C$42</f>
        <v>2.6038055011936808E-4</v>
      </c>
    </row>
    <row r="110" spans="2:21">
      <c r="B110" s="76" t="s">
        <v>451</v>
      </c>
      <c r="C110" s="73">
        <v>1191246</v>
      </c>
      <c r="D110" s="86" t="s">
        <v>121</v>
      </c>
      <c r="E110" s="86" t="s">
        <v>314</v>
      </c>
      <c r="F110" s="73" t="s">
        <v>324</v>
      </c>
      <c r="G110" s="86" t="s">
        <v>321</v>
      </c>
      <c r="H110" s="73" t="s">
        <v>435</v>
      </c>
      <c r="I110" s="73" t="s">
        <v>132</v>
      </c>
      <c r="J110" s="73"/>
      <c r="K110" s="83">
        <v>5.2199999999977225</v>
      </c>
      <c r="L110" s="86" t="s">
        <v>134</v>
      </c>
      <c r="M110" s="87">
        <v>3.1699999999999999E-2</v>
      </c>
      <c r="N110" s="87">
        <v>3.8899999999988243E-2</v>
      </c>
      <c r="O110" s="83">
        <v>21.910775000000005</v>
      </c>
      <c r="P110" s="85">
        <v>4930250</v>
      </c>
      <c r="Q110" s="73"/>
      <c r="R110" s="83">
        <v>1080.2560616430001</v>
      </c>
      <c r="S110" s="84">
        <v>2.3646422404489538E-3</v>
      </c>
      <c r="T110" s="84">
        <f t="shared" si="1"/>
        <v>1.9996270363676683E-3</v>
      </c>
      <c r="U110" s="84">
        <f>R110/'סכום נכסי הקרן'!$C$42</f>
        <v>2.3126549194698475E-4</v>
      </c>
    </row>
    <row r="111" spans="2:21">
      <c r="B111" s="76" t="s">
        <v>452</v>
      </c>
      <c r="C111" s="73">
        <v>7670284</v>
      </c>
      <c r="D111" s="86" t="s">
        <v>121</v>
      </c>
      <c r="E111" s="86" t="s">
        <v>314</v>
      </c>
      <c r="F111" s="73" t="s">
        <v>453</v>
      </c>
      <c r="G111" s="86" t="s">
        <v>454</v>
      </c>
      <c r="H111" s="73" t="s">
        <v>432</v>
      </c>
      <c r="I111" s="73" t="s">
        <v>318</v>
      </c>
      <c r="J111" s="73"/>
      <c r="K111" s="83">
        <v>5.5000000000023537</v>
      </c>
      <c r="L111" s="86" t="s">
        <v>134</v>
      </c>
      <c r="M111" s="87">
        <v>4.4000000000000003E-3</v>
      </c>
      <c r="N111" s="87">
        <v>2.8000000000016949E-2</v>
      </c>
      <c r="O111" s="83">
        <v>1108168.823965</v>
      </c>
      <c r="P111" s="85">
        <v>95.81</v>
      </c>
      <c r="Q111" s="73"/>
      <c r="R111" s="83">
        <v>1061.7366305790001</v>
      </c>
      <c r="S111" s="84">
        <v>1.4032580510998348E-3</v>
      </c>
      <c r="T111" s="84">
        <f t="shared" si="1"/>
        <v>1.965346316852521E-3</v>
      </c>
      <c r="U111" s="84">
        <f>R111/'סכום נכסי הקרן'!$C$42</f>
        <v>2.2730077886860573E-4</v>
      </c>
    </row>
    <row r="112" spans="2:21">
      <c r="B112" s="76" t="s">
        <v>455</v>
      </c>
      <c r="C112" s="73">
        <v>1126069</v>
      </c>
      <c r="D112" s="86" t="s">
        <v>121</v>
      </c>
      <c r="E112" s="86" t="s">
        <v>314</v>
      </c>
      <c r="F112" s="73" t="s">
        <v>456</v>
      </c>
      <c r="G112" s="86" t="s">
        <v>454</v>
      </c>
      <c r="H112" s="73" t="s">
        <v>432</v>
      </c>
      <c r="I112" s="73" t="s">
        <v>318</v>
      </c>
      <c r="J112" s="73"/>
      <c r="K112" s="83">
        <v>0.17000000000006571</v>
      </c>
      <c r="L112" s="86" t="s">
        <v>134</v>
      </c>
      <c r="M112" s="87">
        <v>3.85E-2</v>
      </c>
      <c r="N112" s="87">
        <v>6.9000000000045995E-3</v>
      </c>
      <c r="O112" s="83">
        <v>797085.88840199995</v>
      </c>
      <c r="P112" s="85">
        <v>114.57</v>
      </c>
      <c r="Q112" s="73"/>
      <c r="R112" s="83">
        <v>913.22136458199998</v>
      </c>
      <c r="S112" s="84">
        <v>3.3274734715893605E-3</v>
      </c>
      <c r="T112" s="84">
        <f t="shared" si="1"/>
        <v>1.6904345142293011E-3</v>
      </c>
      <c r="U112" s="84">
        <f>R112/'סכום נכסי הקרן'!$C$42</f>
        <v>1.9550604309068767E-4</v>
      </c>
    </row>
    <row r="113" spans="2:21">
      <c r="B113" s="76" t="s">
        <v>457</v>
      </c>
      <c r="C113" s="73">
        <v>1126077</v>
      </c>
      <c r="D113" s="86" t="s">
        <v>121</v>
      </c>
      <c r="E113" s="86" t="s">
        <v>314</v>
      </c>
      <c r="F113" s="73" t="s">
        <v>456</v>
      </c>
      <c r="G113" s="86" t="s">
        <v>454</v>
      </c>
      <c r="H113" s="73" t="s">
        <v>432</v>
      </c>
      <c r="I113" s="73" t="s">
        <v>318</v>
      </c>
      <c r="J113" s="73"/>
      <c r="K113" s="83">
        <v>1.1399999999998536</v>
      </c>
      <c r="L113" s="86" t="s">
        <v>134</v>
      </c>
      <c r="M113" s="87">
        <v>3.85E-2</v>
      </c>
      <c r="N113" s="87">
        <v>1.1999999999992678E-2</v>
      </c>
      <c r="O113" s="83">
        <v>697779.64648800006</v>
      </c>
      <c r="P113" s="85">
        <v>117.42</v>
      </c>
      <c r="Q113" s="73"/>
      <c r="R113" s="83">
        <v>819.33291295799995</v>
      </c>
      <c r="S113" s="84">
        <v>2.791118585952E-3</v>
      </c>
      <c r="T113" s="84">
        <f t="shared" si="1"/>
        <v>1.516640639854271E-3</v>
      </c>
      <c r="U113" s="84">
        <f>R113/'סכום נכסי הקרן'!$C$42</f>
        <v>1.7540603187673464E-4</v>
      </c>
    </row>
    <row r="114" spans="2:21">
      <c r="B114" s="76" t="s">
        <v>458</v>
      </c>
      <c r="C114" s="73">
        <v>6130223</v>
      </c>
      <c r="D114" s="86" t="s">
        <v>121</v>
      </c>
      <c r="E114" s="86" t="s">
        <v>314</v>
      </c>
      <c r="F114" s="73" t="s">
        <v>384</v>
      </c>
      <c r="G114" s="86" t="s">
        <v>338</v>
      </c>
      <c r="H114" s="73" t="s">
        <v>435</v>
      </c>
      <c r="I114" s="73" t="s">
        <v>132</v>
      </c>
      <c r="J114" s="73"/>
      <c r="K114" s="83">
        <v>4.5999999999995467</v>
      </c>
      <c r="L114" s="86" t="s">
        <v>134</v>
      </c>
      <c r="M114" s="87">
        <v>2.4E-2</v>
      </c>
      <c r="N114" s="87">
        <v>2.7699999999998198E-2</v>
      </c>
      <c r="O114" s="83">
        <v>2031432.0183219998</v>
      </c>
      <c r="P114" s="85">
        <v>108.62</v>
      </c>
      <c r="Q114" s="73"/>
      <c r="R114" s="83">
        <v>2206.5413648199997</v>
      </c>
      <c r="S114" s="84">
        <v>1.8848811726524051E-3</v>
      </c>
      <c r="T114" s="84">
        <f t="shared" si="1"/>
        <v>4.0844573121366452E-3</v>
      </c>
      <c r="U114" s="84">
        <f>R114/'סכום נכסי הקרן'!$C$42</f>
        <v>4.7238510604637532E-4</v>
      </c>
    </row>
    <row r="115" spans="2:21">
      <c r="B115" s="76" t="s">
        <v>459</v>
      </c>
      <c r="C115" s="73">
        <v>6130181</v>
      </c>
      <c r="D115" s="86" t="s">
        <v>121</v>
      </c>
      <c r="E115" s="86" t="s">
        <v>314</v>
      </c>
      <c r="F115" s="73" t="s">
        <v>384</v>
      </c>
      <c r="G115" s="86" t="s">
        <v>338</v>
      </c>
      <c r="H115" s="73" t="s">
        <v>435</v>
      </c>
      <c r="I115" s="73" t="s">
        <v>132</v>
      </c>
      <c r="J115" s="73"/>
      <c r="K115" s="83">
        <v>0.73999999997287735</v>
      </c>
      <c r="L115" s="86" t="s">
        <v>134</v>
      </c>
      <c r="M115" s="87">
        <v>3.4799999999999998E-2</v>
      </c>
      <c r="N115" s="87">
        <v>2.2999999999928623E-2</v>
      </c>
      <c r="O115" s="83">
        <v>12699.809187999999</v>
      </c>
      <c r="P115" s="85">
        <v>110.32</v>
      </c>
      <c r="Q115" s="73"/>
      <c r="R115" s="83">
        <v>14.010430237000001</v>
      </c>
      <c r="S115" s="84">
        <v>9.7530449582884792E-5</v>
      </c>
      <c r="T115" s="84">
        <f t="shared" si="1"/>
        <v>2.593425400496092E-5</v>
      </c>
      <c r="U115" s="84">
        <f>R115/'סכום נכסי הקרן'!$C$42</f>
        <v>2.9994083404824291E-6</v>
      </c>
    </row>
    <row r="116" spans="2:21">
      <c r="B116" s="76" t="s">
        <v>460</v>
      </c>
      <c r="C116" s="73">
        <v>6130348</v>
      </c>
      <c r="D116" s="86" t="s">
        <v>121</v>
      </c>
      <c r="E116" s="86" t="s">
        <v>314</v>
      </c>
      <c r="F116" s="73" t="s">
        <v>384</v>
      </c>
      <c r="G116" s="86" t="s">
        <v>338</v>
      </c>
      <c r="H116" s="73" t="s">
        <v>435</v>
      </c>
      <c r="I116" s="73" t="s">
        <v>132</v>
      </c>
      <c r="J116" s="73"/>
      <c r="K116" s="83">
        <v>6.7500000000014229</v>
      </c>
      <c r="L116" s="86" t="s">
        <v>134</v>
      </c>
      <c r="M116" s="87">
        <v>1.4999999999999999E-2</v>
      </c>
      <c r="N116" s="87">
        <v>3.150000000000773E-2</v>
      </c>
      <c r="O116" s="83">
        <v>1305388.796293</v>
      </c>
      <c r="P116" s="85">
        <v>94.21</v>
      </c>
      <c r="Q116" s="73"/>
      <c r="R116" s="83">
        <v>1229.806785927</v>
      </c>
      <c r="S116" s="84">
        <v>4.9866652976572707E-3</v>
      </c>
      <c r="T116" s="84">
        <f t="shared" si="1"/>
        <v>2.2764555423163634E-3</v>
      </c>
      <c r="U116" s="84">
        <f>R116/'סכום נכסי הקרן'!$C$42</f>
        <v>2.6328190273200192E-4</v>
      </c>
    </row>
    <row r="117" spans="2:21">
      <c r="B117" s="76" t="s">
        <v>461</v>
      </c>
      <c r="C117" s="73">
        <v>1136050</v>
      </c>
      <c r="D117" s="86" t="s">
        <v>121</v>
      </c>
      <c r="E117" s="86" t="s">
        <v>314</v>
      </c>
      <c r="F117" s="73" t="s">
        <v>462</v>
      </c>
      <c r="G117" s="86" t="s">
        <v>454</v>
      </c>
      <c r="H117" s="73" t="s">
        <v>435</v>
      </c>
      <c r="I117" s="73" t="s">
        <v>132</v>
      </c>
      <c r="J117" s="73"/>
      <c r="K117" s="83">
        <v>2.2800000000005221</v>
      </c>
      <c r="L117" s="86" t="s">
        <v>134</v>
      </c>
      <c r="M117" s="87">
        <v>2.4799999999999999E-2</v>
      </c>
      <c r="N117" s="87">
        <v>2.0100000000008434E-2</v>
      </c>
      <c r="O117" s="83">
        <v>899064.50554000004</v>
      </c>
      <c r="P117" s="85">
        <v>110.8</v>
      </c>
      <c r="Q117" s="73"/>
      <c r="R117" s="83">
        <v>996.1635256159999</v>
      </c>
      <c r="S117" s="84">
        <v>2.1230077442592342E-3</v>
      </c>
      <c r="T117" s="84">
        <f t="shared" si="1"/>
        <v>1.8439660643379807E-3</v>
      </c>
      <c r="U117" s="84">
        <f>R117/'סכום נכסי הקרן'!$C$42</f>
        <v>2.1326262910372975E-4</v>
      </c>
    </row>
    <row r="118" spans="2:21">
      <c r="B118" s="76" t="s">
        <v>463</v>
      </c>
      <c r="C118" s="73">
        <v>1147602</v>
      </c>
      <c r="D118" s="86" t="s">
        <v>121</v>
      </c>
      <c r="E118" s="86" t="s">
        <v>314</v>
      </c>
      <c r="F118" s="73" t="s">
        <v>464</v>
      </c>
      <c r="G118" s="86" t="s">
        <v>338</v>
      </c>
      <c r="H118" s="73" t="s">
        <v>432</v>
      </c>
      <c r="I118" s="73" t="s">
        <v>318</v>
      </c>
      <c r="J118" s="73"/>
      <c r="K118" s="83">
        <v>2.7300000000000808</v>
      </c>
      <c r="L118" s="86" t="s">
        <v>134</v>
      </c>
      <c r="M118" s="87">
        <v>1.3999999999999999E-2</v>
      </c>
      <c r="N118" s="87">
        <v>2.8899999999998375E-2</v>
      </c>
      <c r="O118" s="83">
        <v>2336290.6492550001</v>
      </c>
      <c r="P118" s="85">
        <v>105.25</v>
      </c>
      <c r="Q118" s="73"/>
      <c r="R118" s="83">
        <v>2458.9459017599997</v>
      </c>
      <c r="S118" s="84">
        <v>2.6291814643878012E-3</v>
      </c>
      <c r="T118" s="84">
        <f t="shared" si="1"/>
        <v>4.5516751821289203E-3</v>
      </c>
      <c r="U118" s="84">
        <f>R118/'סכום נכסי הקרן'!$C$42</f>
        <v>5.2642086800849678E-4</v>
      </c>
    </row>
    <row r="119" spans="2:21">
      <c r="B119" s="76" t="s">
        <v>465</v>
      </c>
      <c r="C119" s="73">
        <v>2310399</v>
      </c>
      <c r="D119" s="86" t="s">
        <v>121</v>
      </c>
      <c r="E119" s="86" t="s">
        <v>314</v>
      </c>
      <c r="F119" s="73" t="s">
        <v>328</v>
      </c>
      <c r="G119" s="86" t="s">
        <v>321</v>
      </c>
      <c r="H119" s="73" t="s">
        <v>435</v>
      </c>
      <c r="I119" s="73" t="s">
        <v>132</v>
      </c>
      <c r="J119" s="73"/>
      <c r="K119" s="83">
        <v>3.1200000000011419</v>
      </c>
      <c r="L119" s="86" t="s">
        <v>134</v>
      </c>
      <c r="M119" s="87">
        <v>1.89E-2</v>
      </c>
      <c r="N119" s="87">
        <v>3.3300000000018662E-2</v>
      </c>
      <c r="O119" s="83">
        <v>18.539885999999999</v>
      </c>
      <c r="P119" s="85">
        <v>5289995</v>
      </c>
      <c r="Q119" s="73"/>
      <c r="R119" s="83">
        <v>980.75907604899999</v>
      </c>
      <c r="S119" s="84">
        <v>2.3174857499999998E-3</v>
      </c>
      <c r="T119" s="84">
        <f t="shared" si="1"/>
        <v>1.8154513862646306E-3</v>
      </c>
      <c r="U119" s="84">
        <f>R119/'סכום נכסי הקרן'!$C$42</f>
        <v>2.099647835893372E-4</v>
      </c>
    </row>
    <row r="120" spans="2:21">
      <c r="B120" s="76" t="s">
        <v>466</v>
      </c>
      <c r="C120" s="73">
        <v>1191675</v>
      </c>
      <c r="D120" s="86" t="s">
        <v>121</v>
      </c>
      <c r="E120" s="86" t="s">
        <v>314</v>
      </c>
      <c r="F120" s="73" t="s">
        <v>328</v>
      </c>
      <c r="G120" s="86" t="s">
        <v>321</v>
      </c>
      <c r="H120" s="73" t="s">
        <v>435</v>
      </c>
      <c r="I120" s="73" t="s">
        <v>132</v>
      </c>
      <c r="J120" s="73"/>
      <c r="K120" s="83">
        <v>4.8000000000011349</v>
      </c>
      <c r="L120" s="86" t="s">
        <v>134</v>
      </c>
      <c r="M120" s="87">
        <v>3.3099999999999997E-2</v>
      </c>
      <c r="N120" s="87">
        <v>3.7000000000009935E-2</v>
      </c>
      <c r="O120" s="83">
        <v>28.081050000000001</v>
      </c>
      <c r="P120" s="85">
        <v>5018260</v>
      </c>
      <c r="Q120" s="73"/>
      <c r="R120" s="83">
        <v>1409.1801388079998</v>
      </c>
      <c r="S120" s="84">
        <v>2.001643025162164E-3</v>
      </c>
      <c r="T120" s="84">
        <f t="shared" si="1"/>
        <v>2.6084877509384903E-3</v>
      </c>
      <c r="U120" s="84">
        <f>R120/'סכום נכסי הקרן'!$C$42</f>
        <v>3.0168285984684721E-4</v>
      </c>
    </row>
    <row r="121" spans="2:21">
      <c r="B121" s="76" t="s">
        <v>467</v>
      </c>
      <c r="C121" s="73">
        <v>2310266</v>
      </c>
      <c r="D121" s="86" t="s">
        <v>121</v>
      </c>
      <c r="E121" s="86" t="s">
        <v>314</v>
      </c>
      <c r="F121" s="73" t="s">
        <v>328</v>
      </c>
      <c r="G121" s="86" t="s">
        <v>321</v>
      </c>
      <c r="H121" s="73" t="s">
        <v>435</v>
      </c>
      <c r="I121" s="73" t="s">
        <v>132</v>
      </c>
      <c r="J121" s="73"/>
      <c r="K121" s="83">
        <v>0.56000000000074623</v>
      </c>
      <c r="L121" s="86" t="s">
        <v>134</v>
      </c>
      <c r="M121" s="87">
        <v>1.8200000000000001E-2</v>
      </c>
      <c r="N121" s="87">
        <v>2.3800000000009622E-2</v>
      </c>
      <c r="O121" s="83">
        <v>18.656123999999998</v>
      </c>
      <c r="P121" s="85">
        <v>5459095</v>
      </c>
      <c r="Q121" s="73"/>
      <c r="R121" s="83">
        <v>1018.455584179</v>
      </c>
      <c r="S121" s="84">
        <v>1.3127945957356977E-3</v>
      </c>
      <c r="T121" s="84">
        <f t="shared" si="1"/>
        <v>1.8852301725264314E-3</v>
      </c>
      <c r="U121" s="84">
        <f>R121/'סכום נכסי הקרן'!$C$42</f>
        <v>2.1803500120432431E-4</v>
      </c>
    </row>
    <row r="122" spans="2:21">
      <c r="B122" s="76" t="s">
        <v>468</v>
      </c>
      <c r="C122" s="73">
        <v>2310290</v>
      </c>
      <c r="D122" s="86" t="s">
        <v>121</v>
      </c>
      <c r="E122" s="86" t="s">
        <v>314</v>
      </c>
      <c r="F122" s="73" t="s">
        <v>328</v>
      </c>
      <c r="G122" s="86" t="s">
        <v>321</v>
      </c>
      <c r="H122" s="73" t="s">
        <v>435</v>
      </c>
      <c r="I122" s="73" t="s">
        <v>132</v>
      </c>
      <c r="J122" s="73"/>
      <c r="K122" s="83">
        <v>1.719999999999954</v>
      </c>
      <c r="L122" s="86" t="s">
        <v>134</v>
      </c>
      <c r="M122" s="87">
        <v>1.89E-2</v>
      </c>
      <c r="N122" s="87">
        <v>2.9599999999999387E-2</v>
      </c>
      <c r="O122" s="83">
        <v>49.323459</v>
      </c>
      <c r="P122" s="85">
        <v>5299297</v>
      </c>
      <c r="Q122" s="73"/>
      <c r="R122" s="83">
        <v>2613.7967074960002</v>
      </c>
      <c r="S122" s="84">
        <v>2.2627515827140106E-3</v>
      </c>
      <c r="T122" s="84">
        <f t="shared" si="1"/>
        <v>4.8383144973317208E-3</v>
      </c>
      <c r="U122" s="84">
        <f>R122/'סכום נכסי הקרן'!$C$42</f>
        <v>5.5957194120169506E-4</v>
      </c>
    </row>
    <row r="123" spans="2:21">
      <c r="B123" s="76" t="s">
        <v>469</v>
      </c>
      <c r="C123" s="73">
        <v>1132927</v>
      </c>
      <c r="D123" s="86" t="s">
        <v>121</v>
      </c>
      <c r="E123" s="86" t="s">
        <v>314</v>
      </c>
      <c r="F123" s="73" t="s">
        <v>470</v>
      </c>
      <c r="G123" s="86" t="s">
        <v>338</v>
      </c>
      <c r="H123" s="73" t="s">
        <v>435</v>
      </c>
      <c r="I123" s="73" t="s">
        <v>132</v>
      </c>
      <c r="J123" s="73"/>
      <c r="K123" s="83">
        <v>1.2799999999973459</v>
      </c>
      <c r="L123" s="86" t="s">
        <v>134</v>
      </c>
      <c r="M123" s="87">
        <v>2.75E-2</v>
      </c>
      <c r="N123" s="87">
        <v>2.1899999999975672E-2</v>
      </c>
      <c r="O123" s="83">
        <v>205261.41490599996</v>
      </c>
      <c r="P123" s="85">
        <v>110.14</v>
      </c>
      <c r="Q123" s="73"/>
      <c r="R123" s="83">
        <v>226.07492974499999</v>
      </c>
      <c r="S123" s="84">
        <v>7.4240298291454812E-4</v>
      </c>
      <c r="T123" s="84">
        <f t="shared" si="1"/>
        <v>4.184799861946255E-4</v>
      </c>
      <c r="U123" s="84">
        <f>R123/'סכום נכסי הקרן'!$C$42</f>
        <v>4.8399015474940125E-5</v>
      </c>
    </row>
    <row r="124" spans="2:21">
      <c r="B124" s="76" t="s">
        <v>471</v>
      </c>
      <c r="C124" s="73">
        <v>1138973</v>
      </c>
      <c r="D124" s="86" t="s">
        <v>121</v>
      </c>
      <c r="E124" s="86" t="s">
        <v>314</v>
      </c>
      <c r="F124" s="73" t="s">
        <v>470</v>
      </c>
      <c r="G124" s="86" t="s">
        <v>338</v>
      </c>
      <c r="H124" s="73" t="s">
        <v>435</v>
      </c>
      <c r="I124" s="73" t="s">
        <v>132</v>
      </c>
      <c r="J124" s="73"/>
      <c r="K124" s="83">
        <v>4.2999999999998746</v>
      </c>
      <c r="L124" s="86" t="s">
        <v>134</v>
      </c>
      <c r="M124" s="87">
        <v>1.9599999999999999E-2</v>
      </c>
      <c r="N124" s="87">
        <v>2.9099999999999116E-2</v>
      </c>
      <c r="O124" s="83">
        <v>1484742.4496549999</v>
      </c>
      <c r="P124" s="85">
        <v>106.31</v>
      </c>
      <c r="Q124" s="73"/>
      <c r="R124" s="83">
        <v>1578.4298099539997</v>
      </c>
      <c r="S124" s="84">
        <v>1.4126391534350687E-3</v>
      </c>
      <c r="T124" s="84">
        <f t="shared" si="1"/>
        <v>2.9217803399244186E-3</v>
      </c>
      <c r="U124" s="84">
        <f>R124/'סכום נכסי הקרן'!$C$42</f>
        <v>3.3791649911929262E-4</v>
      </c>
    </row>
    <row r="125" spans="2:21">
      <c r="B125" s="76" t="s">
        <v>472</v>
      </c>
      <c r="C125" s="73">
        <v>1167147</v>
      </c>
      <c r="D125" s="86" t="s">
        <v>121</v>
      </c>
      <c r="E125" s="86" t="s">
        <v>314</v>
      </c>
      <c r="F125" s="73" t="s">
        <v>470</v>
      </c>
      <c r="G125" s="86" t="s">
        <v>338</v>
      </c>
      <c r="H125" s="73" t="s">
        <v>435</v>
      </c>
      <c r="I125" s="73" t="s">
        <v>132</v>
      </c>
      <c r="J125" s="73"/>
      <c r="K125" s="83">
        <v>6.5400000000005329</v>
      </c>
      <c r="L125" s="86" t="s">
        <v>134</v>
      </c>
      <c r="M125" s="87">
        <v>1.5800000000000002E-2</v>
      </c>
      <c r="N125" s="87">
        <v>2.9600000000002326E-2</v>
      </c>
      <c r="O125" s="83">
        <v>3275415.4696840001</v>
      </c>
      <c r="P125" s="85">
        <v>99.8</v>
      </c>
      <c r="Q125" s="73"/>
      <c r="R125" s="83">
        <v>3268.8646333189999</v>
      </c>
      <c r="S125" s="84">
        <v>2.7585935059872431E-3</v>
      </c>
      <c r="T125" s="84">
        <f t="shared" si="1"/>
        <v>6.0508895354580514E-3</v>
      </c>
      <c r="U125" s="84">
        <f>R125/'סכום נכסי הקרן'!$C$42</f>
        <v>6.9981147468205652E-4</v>
      </c>
    </row>
    <row r="126" spans="2:21">
      <c r="B126" s="76" t="s">
        <v>473</v>
      </c>
      <c r="C126" s="73">
        <v>1135417</v>
      </c>
      <c r="D126" s="86" t="s">
        <v>121</v>
      </c>
      <c r="E126" s="86" t="s">
        <v>314</v>
      </c>
      <c r="F126" s="73" t="s">
        <v>474</v>
      </c>
      <c r="G126" s="86" t="s">
        <v>454</v>
      </c>
      <c r="H126" s="73" t="s">
        <v>435</v>
      </c>
      <c r="I126" s="73" t="s">
        <v>132</v>
      </c>
      <c r="J126" s="73"/>
      <c r="K126" s="83">
        <v>3.4400000000011426</v>
      </c>
      <c r="L126" s="86" t="s">
        <v>134</v>
      </c>
      <c r="M126" s="87">
        <v>2.2499999999999999E-2</v>
      </c>
      <c r="N126" s="87">
        <v>2.3400000000001905E-2</v>
      </c>
      <c r="O126" s="83">
        <v>472442.15520500002</v>
      </c>
      <c r="P126" s="85">
        <v>111.13</v>
      </c>
      <c r="Q126" s="73"/>
      <c r="R126" s="83">
        <v>525.02495068500002</v>
      </c>
      <c r="S126" s="84">
        <v>1.1547873935722434E-3</v>
      </c>
      <c r="T126" s="84">
        <f t="shared" si="1"/>
        <v>9.7185669531033904E-4</v>
      </c>
      <c r="U126" s="84">
        <f>R126/'סכום נכסי הקרן'!$C$42</f>
        <v>1.1239941881921559E-4</v>
      </c>
    </row>
    <row r="127" spans="2:21">
      <c r="B127" s="76" t="s">
        <v>475</v>
      </c>
      <c r="C127" s="73">
        <v>1140607</v>
      </c>
      <c r="D127" s="86" t="s">
        <v>121</v>
      </c>
      <c r="E127" s="86" t="s">
        <v>314</v>
      </c>
      <c r="F127" s="73" t="s">
        <v>416</v>
      </c>
      <c r="G127" s="86" t="s">
        <v>338</v>
      </c>
      <c r="H127" s="73" t="s">
        <v>432</v>
      </c>
      <c r="I127" s="73" t="s">
        <v>318</v>
      </c>
      <c r="J127" s="73"/>
      <c r="K127" s="83">
        <v>2.640000000000104</v>
      </c>
      <c r="L127" s="86" t="s">
        <v>134</v>
      </c>
      <c r="M127" s="87">
        <v>2.1499999999999998E-2</v>
      </c>
      <c r="N127" s="87">
        <v>3.6100000000000458E-2</v>
      </c>
      <c r="O127" s="83">
        <v>4670780.0637259996</v>
      </c>
      <c r="P127" s="85">
        <v>107.2</v>
      </c>
      <c r="Q127" s="73"/>
      <c r="R127" s="83">
        <v>5007.0762703569999</v>
      </c>
      <c r="S127" s="84">
        <v>2.3814724768796108E-3</v>
      </c>
      <c r="T127" s="84">
        <f t="shared" si="1"/>
        <v>9.268436844624417E-3</v>
      </c>
      <c r="U127" s="84">
        <f>R127/'סכום נכסי הקרן'!$C$42</f>
        <v>1.0719346995553965E-3</v>
      </c>
    </row>
    <row r="128" spans="2:21">
      <c r="B128" s="76" t="s">
        <v>476</v>
      </c>
      <c r="C128" s="73">
        <v>1174556</v>
      </c>
      <c r="D128" s="86" t="s">
        <v>121</v>
      </c>
      <c r="E128" s="86" t="s">
        <v>314</v>
      </c>
      <c r="F128" s="73" t="s">
        <v>416</v>
      </c>
      <c r="G128" s="86" t="s">
        <v>338</v>
      </c>
      <c r="H128" s="73" t="s">
        <v>432</v>
      </c>
      <c r="I128" s="73" t="s">
        <v>318</v>
      </c>
      <c r="J128" s="73"/>
      <c r="K128" s="83">
        <v>7.6500000000016399</v>
      </c>
      <c r="L128" s="86" t="s">
        <v>134</v>
      </c>
      <c r="M128" s="87">
        <v>1.15E-2</v>
      </c>
      <c r="N128" s="87">
        <v>3.6700000000009086E-2</v>
      </c>
      <c r="O128" s="83">
        <v>2330930.3821769999</v>
      </c>
      <c r="P128" s="85">
        <v>90.26</v>
      </c>
      <c r="Q128" s="73"/>
      <c r="R128" s="83">
        <v>2103.8976988269997</v>
      </c>
      <c r="S128" s="84">
        <v>5.0698622372821857E-3</v>
      </c>
      <c r="T128" s="84">
        <f t="shared" si="1"/>
        <v>3.8944569437801609E-3</v>
      </c>
      <c r="U128" s="84">
        <f>R128/'סכום נכסי הקרן'!$C$42</f>
        <v>4.5041074389837751E-4</v>
      </c>
    </row>
    <row r="129" spans="2:21">
      <c r="B129" s="76" t="s">
        <v>477</v>
      </c>
      <c r="C129" s="73">
        <v>1158732</v>
      </c>
      <c r="D129" s="86" t="s">
        <v>121</v>
      </c>
      <c r="E129" s="86" t="s">
        <v>314</v>
      </c>
      <c r="F129" s="73" t="s">
        <v>478</v>
      </c>
      <c r="G129" s="86" t="s">
        <v>130</v>
      </c>
      <c r="H129" s="73" t="s">
        <v>479</v>
      </c>
      <c r="I129" s="73" t="s">
        <v>318</v>
      </c>
      <c r="J129" s="73"/>
      <c r="K129" s="83">
        <v>1.8700000000069734</v>
      </c>
      <c r="L129" s="86" t="s">
        <v>134</v>
      </c>
      <c r="M129" s="87">
        <v>1.8500000000000003E-2</v>
      </c>
      <c r="N129" s="87">
        <v>3.6100000000050717E-2</v>
      </c>
      <c r="O129" s="83">
        <v>60461.646321</v>
      </c>
      <c r="P129" s="85">
        <v>104.36</v>
      </c>
      <c r="Q129" s="73"/>
      <c r="R129" s="83">
        <v>63.097773287999999</v>
      </c>
      <c r="S129" s="84">
        <v>6.830248284151884E-5</v>
      </c>
      <c r="T129" s="84">
        <f t="shared" si="1"/>
        <v>1.1679824615784423E-4</v>
      </c>
      <c r="U129" s="84">
        <f>R129/'סכום נכסי הקרן'!$C$42</f>
        <v>1.3508220965698286E-5</v>
      </c>
    </row>
    <row r="130" spans="2:21">
      <c r="B130" s="76" t="s">
        <v>480</v>
      </c>
      <c r="C130" s="73">
        <v>1191824</v>
      </c>
      <c r="D130" s="86" t="s">
        <v>121</v>
      </c>
      <c r="E130" s="86" t="s">
        <v>314</v>
      </c>
      <c r="F130" s="73" t="s">
        <v>478</v>
      </c>
      <c r="G130" s="86" t="s">
        <v>130</v>
      </c>
      <c r="H130" s="73" t="s">
        <v>479</v>
      </c>
      <c r="I130" s="73" t="s">
        <v>318</v>
      </c>
      <c r="J130" s="73"/>
      <c r="K130" s="83">
        <v>2.6000000000002568</v>
      </c>
      <c r="L130" s="86" t="s">
        <v>134</v>
      </c>
      <c r="M130" s="87">
        <v>3.2000000000000001E-2</v>
      </c>
      <c r="N130" s="87">
        <v>3.5400000000008099E-2</v>
      </c>
      <c r="O130" s="83">
        <v>1542703.6045929999</v>
      </c>
      <c r="P130" s="85">
        <v>100.8</v>
      </c>
      <c r="Q130" s="73"/>
      <c r="R130" s="83">
        <v>1555.0451904810004</v>
      </c>
      <c r="S130" s="84">
        <v>5.6798483288280988E-3</v>
      </c>
      <c r="T130" s="84">
        <f t="shared" si="1"/>
        <v>2.8784938275930191E-3</v>
      </c>
      <c r="U130" s="84">
        <f>R130/'סכום נכסי הקרן'!$C$42</f>
        <v>3.3291022725612815E-4</v>
      </c>
    </row>
    <row r="131" spans="2:21">
      <c r="B131" s="76" t="s">
        <v>481</v>
      </c>
      <c r="C131" s="73">
        <v>1155357</v>
      </c>
      <c r="D131" s="86" t="s">
        <v>121</v>
      </c>
      <c r="E131" s="86" t="s">
        <v>314</v>
      </c>
      <c r="F131" s="73" t="s">
        <v>482</v>
      </c>
      <c r="G131" s="86" t="s">
        <v>130</v>
      </c>
      <c r="H131" s="73" t="s">
        <v>479</v>
      </c>
      <c r="I131" s="73" t="s">
        <v>318</v>
      </c>
      <c r="J131" s="73"/>
      <c r="K131" s="83">
        <v>1</v>
      </c>
      <c r="L131" s="86" t="s">
        <v>134</v>
      </c>
      <c r="M131" s="87">
        <v>3.15E-2</v>
      </c>
      <c r="N131" s="87">
        <v>3.0399999999983801E-2</v>
      </c>
      <c r="O131" s="83">
        <v>748154.94096599997</v>
      </c>
      <c r="P131" s="85">
        <v>108.89</v>
      </c>
      <c r="Q131" s="73"/>
      <c r="R131" s="83">
        <v>814.66588623299992</v>
      </c>
      <c r="S131" s="84">
        <v>5.5176528765908733E-3</v>
      </c>
      <c r="T131" s="84">
        <f t="shared" si="1"/>
        <v>1.5080016577183441E-3</v>
      </c>
      <c r="U131" s="84">
        <f>R131/'סכום נכסי הקרן'!$C$42</f>
        <v>1.7440689632933001E-4</v>
      </c>
    </row>
    <row r="132" spans="2:21">
      <c r="B132" s="76" t="s">
        <v>483</v>
      </c>
      <c r="C132" s="73">
        <v>1184779</v>
      </c>
      <c r="D132" s="86" t="s">
        <v>121</v>
      </c>
      <c r="E132" s="86" t="s">
        <v>314</v>
      </c>
      <c r="F132" s="73" t="s">
        <v>482</v>
      </c>
      <c r="G132" s="86" t="s">
        <v>130</v>
      </c>
      <c r="H132" s="73" t="s">
        <v>479</v>
      </c>
      <c r="I132" s="73" t="s">
        <v>318</v>
      </c>
      <c r="J132" s="73"/>
      <c r="K132" s="83">
        <v>2.6499999999993045</v>
      </c>
      <c r="L132" s="86" t="s">
        <v>134</v>
      </c>
      <c r="M132" s="87">
        <v>0.01</v>
      </c>
      <c r="N132" s="87">
        <v>3.9099999999991225E-2</v>
      </c>
      <c r="O132" s="83">
        <v>2120371.6951740002</v>
      </c>
      <c r="P132" s="85">
        <v>98.34</v>
      </c>
      <c r="Q132" s="73"/>
      <c r="R132" s="83">
        <v>2085.1735592129999</v>
      </c>
      <c r="S132" s="84">
        <v>4.5936257180051567E-3</v>
      </c>
      <c r="T132" s="84">
        <f t="shared" si="1"/>
        <v>3.8597972948929042E-3</v>
      </c>
      <c r="U132" s="84">
        <f>R132/'סכום נכסי הקרן'!$C$42</f>
        <v>4.4640220600364018E-4</v>
      </c>
    </row>
    <row r="133" spans="2:21">
      <c r="B133" s="76" t="s">
        <v>484</v>
      </c>
      <c r="C133" s="73">
        <v>1192442</v>
      </c>
      <c r="D133" s="86" t="s">
        <v>121</v>
      </c>
      <c r="E133" s="86" t="s">
        <v>314</v>
      </c>
      <c r="F133" s="73" t="s">
        <v>482</v>
      </c>
      <c r="G133" s="86" t="s">
        <v>130</v>
      </c>
      <c r="H133" s="73" t="s">
        <v>479</v>
      </c>
      <c r="I133" s="73" t="s">
        <v>318</v>
      </c>
      <c r="J133" s="73"/>
      <c r="K133" s="83">
        <v>3.7000000000009838</v>
      </c>
      <c r="L133" s="86" t="s">
        <v>134</v>
      </c>
      <c r="M133" s="87">
        <v>3.2300000000000002E-2</v>
      </c>
      <c r="N133" s="87">
        <v>3.9800000000007871E-2</v>
      </c>
      <c r="O133" s="83">
        <v>1025220.9972</v>
      </c>
      <c r="P133" s="85">
        <v>99.12</v>
      </c>
      <c r="Q133" s="73"/>
      <c r="R133" s="83">
        <v>1016.19904619</v>
      </c>
      <c r="S133" s="84">
        <v>4.0204744988235289E-3</v>
      </c>
      <c r="T133" s="84">
        <f t="shared" si="1"/>
        <v>1.8810531680812702E-3</v>
      </c>
      <c r="U133" s="84">
        <f>R133/'סכום נכסי הקרן'!$C$42</f>
        <v>2.1755191262315087E-4</v>
      </c>
    </row>
    <row r="134" spans="2:21">
      <c r="B134" s="76" t="s">
        <v>485</v>
      </c>
      <c r="C134" s="73">
        <v>1139849</v>
      </c>
      <c r="D134" s="86" t="s">
        <v>121</v>
      </c>
      <c r="E134" s="86" t="s">
        <v>314</v>
      </c>
      <c r="F134" s="73" t="s">
        <v>486</v>
      </c>
      <c r="G134" s="86" t="s">
        <v>338</v>
      </c>
      <c r="H134" s="73" t="s">
        <v>487</v>
      </c>
      <c r="I134" s="73" t="s">
        <v>132</v>
      </c>
      <c r="J134" s="73"/>
      <c r="K134" s="83">
        <v>2.4599999999997038</v>
      </c>
      <c r="L134" s="86" t="s">
        <v>134</v>
      </c>
      <c r="M134" s="87">
        <v>2.5000000000000001E-2</v>
      </c>
      <c r="N134" s="87">
        <v>3.3200000000000916E-2</v>
      </c>
      <c r="O134" s="83">
        <v>806472.92130100017</v>
      </c>
      <c r="P134" s="85">
        <v>108.84</v>
      </c>
      <c r="Q134" s="73"/>
      <c r="R134" s="83">
        <v>877.76514863099999</v>
      </c>
      <c r="S134" s="84">
        <v>2.267449702336556E-3</v>
      </c>
      <c r="T134" s="84">
        <f t="shared" si="1"/>
        <v>1.6248026603195187E-3</v>
      </c>
      <c r="U134" s="84">
        <f>R134/'סכום נכסי הקרן'!$C$42</f>
        <v>1.8791543608958909E-4</v>
      </c>
    </row>
    <row r="135" spans="2:21">
      <c r="B135" s="76" t="s">
        <v>488</v>
      </c>
      <c r="C135" s="73">
        <v>1142629</v>
      </c>
      <c r="D135" s="86" t="s">
        <v>121</v>
      </c>
      <c r="E135" s="86" t="s">
        <v>314</v>
      </c>
      <c r="F135" s="73" t="s">
        <v>486</v>
      </c>
      <c r="G135" s="86" t="s">
        <v>338</v>
      </c>
      <c r="H135" s="73" t="s">
        <v>487</v>
      </c>
      <c r="I135" s="73" t="s">
        <v>132</v>
      </c>
      <c r="J135" s="73"/>
      <c r="K135" s="83">
        <v>5.4199999999981578</v>
      </c>
      <c r="L135" s="86" t="s">
        <v>134</v>
      </c>
      <c r="M135" s="87">
        <v>1.9E-2</v>
      </c>
      <c r="N135" s="87">
        <v>3.8599999999993216E-2</v>
      </c>
      <c r="O135" s="83">
        <v>1039467.8870399999</v>
      </c>
      <c r="P135" s="85">
        <v>99.2</v>
      </c>
      <c r="Q135" s="73"/>
      <c r="R135" s="83">
        <v>1031.1521724449999</v>
      </c>
      <c r="S135" s="84">
        <v>3.4586766311751004E-3</v>
      </c>
      <c r="T135" s="84">
        <f t="shared" si="1"/>
        <v>1.908732416177541E-3</v>
      </c>
      <c r="U135" s="84">
        <f>R135/'סכום נכסי הקרן'!$C$42</f>
        <v>2.2075313705715061E-4</v>
      </c>
    </row>
    <row r="136" spans="2:21">
      <c r="B136" s="76" t="s">
        <v>489</v>
      </c>
      <c r="C136" s="73">
        <v>1183151</v>
      </c>
      <c r="D136" s="86" t="s">
        <v>121</v>
      </c>
      <c r="E136" s="86" t="s">
        <v>314</v>
      </c>
      <c r="F136" s="73" t="s">
        <v>486</v>
      </c>
      <c r="G136" s="86" t="s">
        <v>338</v>
      </c>
      <c r="H136" s="73" t="s">
        <v>487</v>
      </c>
      <c r="I136" s="73" t="s">
        <v>132</v>
      </c>
      <c r="J136" s="73"/>
      <c r="K136" s="83">
        <v>7.1899999999965587</v>
      </c>
      <c r="L136" s="86" t="s">
        <v>134</v>
      </c>
      <c r="M136" s="87">
        <v>3.9000000000000003E-3</v>
      </c>
      <c r="N136" s="87">
        <v>4.1899999999977136E-2</v>
      </c>
      <c r="O136" s="83">
        <v>1076639.5247</v>
      </c>
      <c r="P136" s="85">
        <v>80.430000000000007</v>
      </c>
      <c r="Q136" s="73"/>
      <c r="R136" s="83">
        <v>865.94113494200008</v>
      </c>
      <c r="S136" s="84">
        <v>4.5814447859574463E-3</v>
      </c>
      <c r="T136" s="84">
        <f t="shared" si="1"/>
        <v>1.6029156112295601E-3</v>
      </c>
      <c r="U136" s="84">
        <f>R136/'סכום נכסי הקרן'!$C$42</f>
        <v>1.8538410445473997E-4</v>
      </c>
    </row>
    <row r="137" spans="2:21">
      <c r="B137" s="76" t="s">
        <v>490</v>
      </c>
      <c r="C137" s="73">
        <v>1177526</v>
      </c>
      <c r="D137" s="86" t="s">
        <v>121</v>
      </c>
      <c r="E137" s="86" t="s">
        <v>314</v>
      </c>
      <c r="F137" s="73" t="s">
        <v>491</v>
      </c>
      <c r="G137" s="86" t="s">
        <v>492</v>
      </c>
      <c r="H137" s="73" t="s">
        <v>479</v>
      </c>
      <c r="I137" s="73" t="s">
        <v>318</v>
      </c>
      <c r="J137" s="73"/>
      <c r="K137" s="83">
        <v>4.5</v>
      </c>
      <c r="L137" s="86" t="s">
        <v>134</v>
      </c>
      <c r="M137" s="87">
        <v>7.4999999999999997E-3</v>
      </c>
      <c r="N137" s="87">
        <v>4.5299999999996086E-2</v>
      </c>
      <c r="O137" s="83">
        <v>674314.88890799996</v>
      </c>
      <c r="P137" s="85">
        <v>90.85</v>
      </c>
      <c r="Q137" s="73"/>
      <c r="R137" s="83">
        <v>612.61509080799999</v>
      </c>
      <c r="S137" s="84">
        <v>1.2830553832869694E-3</v>
      </c>
      <c r="T137" s="84">
        <f t="shared" si="1"/>
        <v>1.1339919690923671E-3</v>
      </c>
      <c r="U137" s="84">
        <f>R137/'סכום נכסי הקרן'!$C$42</f>
        <v>1.3115106258638126E-4</v>
      </c>
    </row>
    <row r="138" spans="2:21">
      <c r="B138" s="76" t="s">
        <v>493</v>
      </c>
      <c r="C138" s="73">
        <v>1184555</v>
      </c>
      <c r="D138" s="86" t="s">
        <v>121</v>
      </c>
      <c r="E138" s="86" t="s">
        <v>314</v>
      </c>
      <c r="F138" s="73" t="s">
        <v>491</v>
      </c>
      <c r="G138" s="86" t="s">
        <v>492</v>
      </c>
      <c r="H138" s="73" t="s">
        <v>479</v>
      </c>
      <c r="I138" s="73" t="s">
        <v>318</v>
      </c>
      <c r="J138" s="73"/>
      <c r="K138" s="83">
        <v>5.5500000000001846</v>
      </c>
      <c r="L138" s="86" t="s">
        <v>134</v>
      </c>
      <c r="M138" s="87">
        <v>7.4999999999999997E-3</v>
      </c>
      <c r="N138" s="87">
        <v>4.5699999999999893E-2</v>
      </c>
      <c r="O138" s="83">
        <v>3466538.8644449995</v>
      </c>
      <c r="P138" s="85">
        <v>85.68</v>
      </c>
      <c r="Q138" s="73"/>
      <c r="R138" s="83">
        <v>2970.1305056790002</v>
      </c>
      <c r="S138" s="84">
        <v>3.9948175293428242E-3</v>
      </c>
      <c r="T138" s="84">
        <f t="shared" si="1"/>
        <v>5.4979124594432115E-3</v>
      </c>
      <c r="U138" s="84">
        <f>R138/'סכום נכסי הקרן'!$C$42</f>
        <v>6.3585729062967439E-4</v>
      </c>
    </row>
    <row r="139" spans="2:21">
      <c r="B139" s="76" t="s">
        <v>494</v>
      </c>
      <c r="C139" s="73">
        <v>1130632</v>
      </c>
      <c r="D139" s="86" t="s">
        <v>121</v>
      </c>
      <c r="E139" s="86" t="s">
        <v>314</v>
      </c>
      <c r="F139" s="73" t="s">
        <v>464</v>
      </c>
      <c r="G139" s="86" t="s">
        <v>338</v>
      </c>
      <c r="H139" s="73" t="s">
        <v>479</v>
      </c>
      <c r="I139" s="73" t="s">
        <v>318</v>
      </c>
      <c r="J139" s="73"/>
      <c r="K139" s="83">
        <v>1.0800000000810623</v>
      </c>
      <c r="L139" s="86" t="s">
        <v>134</v>
      </c>
      <c r="M139" s="87">
        <v>3.4500000000000003E-2</v>
      </c>
      <c r="N139" s="87">
        <v>2.1200000000775376E-2</v>
      </c>
      <c r="O139" s="83">
        <v>10173.300975</v>
      </c>
      <c r="P139" s="85">
        <v>111.56</v>
      </c>
      <c r="Q139" s="73"/>
      <c r="R139" s="83">
        <v>11.349334750999999</v>
      </c>
      <c r="S139" s="84">
        <v>7.8716242646684751E-5</v>
      </c>
      <c r="T139" s="84">
        <f t="shared" si="1"/>
        <v>2.1008386269427583E-5</v>
      </c>
      <c r="U139" s="84">
        <f>R139/'סכום נכסי הקרן'!$C$42</f>
        <v>2.4297104896305881E-6</v>
      </c>
    </row>
    <row r="140" spans="2:21">
      <c r="B140" s="76" t="s">
        <v>495</v>
      </c>
      <c r="C140" s="73">
        <v>1138668</v>
      </c>
      <c r="D140" s="86" t="s">
        <v>121</v>
      </c>
      <c r="E140" s="86" t="s">
        <v>314</v>
      </c>
      <c r="F140" s="73" t="s">
        <v>464</v>
      </c>
      <c r="G140" s="86" t="s">
        <v>338</v>
      </c>
      <c r="H140" s="73" t="s">
        <v>479</v>
      </c>
      <c r="I140" s="73" t="s">
        <v>318</v>
      </c>
      <c r="J140" s="73"/>
      <c r="K140" s="83">
        <v>1.9399999999693687</v>
      </c>
      <c r="L140" s="86" t="s">
        <v>134</v>
      </c>
      <c r="M140" s="87">
        <v>2.0499999999999997E-2</v>
      </c>
      <c r="N140" s="87">
        <v>4.2299999999297275E-2</v>
      </c>
      <c r="O140" s="83">
        <v>20846.345001000002</v>
      </c>
      <c r="P140" s="85">
        <v>106.49</v>
      </c>
      <c r="Q140" s="73"/>
      <c r="R140" s="83">
        <v>22.199273271999999</v>
      </c>
      <c r="S140" s="84">
        <v>4.9713521217253795E-5</v>
      </c>
      <c r="T140" s="84">
        <f t="shared" ref="T140:T179" si="2">IFERROR(R140/$R$11,0)</f>
        <v>4.109235633900597E-5</v>
      </c>
      <c r="U140" s="84">
        <f>R140/'סכום נכסי הקרן'!$C$42</f>
        <v>4.7525082583718694E-6</v>
      </c>
    </row>
    <row r="141" spans="2:21">
      <c r="B141" s="76" t="s">
        <v>496</v>
      </c>
      <c r="C141" s="73">
        <v>1141696</v>
      </c>
      <c r="D141" s="86" t="s">
        <v>121</v>
      </c>
      <c r="E141" s="86" t="s">
        <v>314</v>
      </c>
      <c r="F141" s="73" t="s">
        <v>464</v>
      </c>
      <c r="G141" s="86" t="s">
        <v>338</v>
      </c>
      <c r="H141" s="73" t="s">
        <v>479</v>
      </c>
      <c r="I141" s="73" t="s">
        <v>318</v>
      </c>
      <c r="J141" s="73"/>
      <c r="K141" s="83">
        <v>2.6699999999991761</v>
      </c>
      <c r="L141" s="86" t="s">
        <v>134</v>
      </c>
      <c r="M141" s="87">
        <v>2.0499999999999997E-2</v>
      </c>
      <c r="N141" s="87">
        <v>4.379999999997828E-2</v>
      </c>
      <c r="O141" s="83">
        <v>1026247.2466509999</v>
      </c>
      <c r="P141" s="85">
        <v>104.09</v>
      </c>
      <c r="Q141" s="73"/>
      <c r="R141" s="83">
        <v>1068.220762464</v>
      </c>
      <c r="S141" s="84">
        <v>1.3395943139256851E-3</v>
      </c>
      <c r="T141" s="84">
        <f t="shared" si="2"/>
        <v>1.9773488835448101E-3</v>
      </c>
      <c r="U141" s="84">
        <f>R141/'סכום נכסי הקרן'!$C$42</f>
        <v>2.2868892747843892E-4</v>
      </c>
    </row>
    <row r="142" spans="2:21">
      <c r="B142" s="76" t="s">
        <v>497</v>
      </c>
      <c r="C142" s="73">
        <v>1165141</v>
      </c>
      <c r="D142" s="86" t="s">
        <v>121</v>
      </c>
      <c r="E142" s="86" t="s">
        <v>314</v>
      </c>
      <c r="F142" s="73" t="s">
        <v>464</v>
      </c>
      <c r="G142" s="86" t="s">
        <v>338</v>
      </c>
      <c r="H142" s="73" t="s">
        <v>479</v>
      </c>
      <c r="I142" s="73" t="s">
        <v>318</v>
      </c>
      <c r="J142" s="73"/>
      <c r="K142" s="83">
        <v>5.7400000000006708</v>
      </c>
      <c r="L142" s="86" t="s">
        <v>134</v>
      </c>
      <c r="M142" s="87">
        <v>8.3999999999999995E-3</v>
      </c>
      <c r="N142" s="87">
        <v>4.5500000000004051E-2</v>
      </c>
      <c r="O142" s="83">
        <v>978220.02459699998</v>
      </c>
      <c r="P142" s="85">
        <v>88.4</v>
      </c>
      <c r="Q142" s="73"/>
      <c r="R142" s="83">
        <v>864.60096328300006</v>
      </c>
      <c r="S142" s="84">
        <v>1.4444021887560833E-3</v>
      </c>
      <c r="T142" s="84">
        <f t="shared" si="2"/>
        <v>1.600434862842336E-3</v>
      </c>
      <c r="U142" s="84">
        <f>R142/'סכום נכסי הקרן'!$C$42</f>
        <v>1.8509719520329762E-4</v>
      </c>
    </row>
    <row r="143" spans="2:21">
      <c r="B143" s="76" t="s">
        <v>498</v>
      </c>
      <c r="C143" s="73">
        <v>1178367</v>
      </c>
      <c r="D143" s="86" t="s">
        <v>121</v>
      </c>
      <c r="E143" s="86" t="s">
        <v>314</v>
      </c>
      <c r="F143" s="73" t="s">
        <v>464</v>
      </c>
      <c r="G143" s="86" t="s">
        <v>338</v>
      </c>
      <c r="H143" s="73" t="s">
        <v>479</v>
      </c>
      <c r="I143" s="73" t="s">
        <v>318</v>
      </c>
      <c r="J143" s="73"/>
      <c r="K143" s="83">
        <v>6.5400000000088063</v>
      </c>
      <c r="L143" s="86" t="s">
        <v>134</v>
      </c>
      <c r="M143" s="87">
        <v>5.0000000000000001E-3</v>
      </c>
      <c r="N143" s="87">
        <v>3.7900000000065132E-2</v>
      </c>
      <c r="O143" s="83">
        <v>251583.83413900004</v>
      </c>
      <c r="P143" s="85">
        <v>86.66</v>
      </c>
      <c r="Q143" s="73"/>
      <c r="R143" s="83">
        <v>218.02255840199999</v>
      </c>
      <c r="S143" s="84">
        <v>1.3966730516879959E-3</v>
      </c>
      <c r="T143" s="84">
        <f t="shared" si="2"/>
        <v>4.0357450219313302E-4</v>
      </c>
      <c r="U143" s="84">
        <f>R143/'סכום נכסי הקרן'!$C$42</f>
        <v>4.667513195685428E-5</v>
      </c>
    </row>
    <row r="144" spans="2:21">
      <c r="B144" s="76" t="s">
        <v>499</v>
      </c>
      <c r="C144" s="73">
        <v>1178375</v>
      </c>
      <c r="D144" s="86" t="s">
        <v>121</v>
      </c>
      <c r="E144" s="86" t="s">
        <v>314</v>
      </c>
      <c r="F144" s="73" t="s">
        <v>464</v>
      </c>
      <c r="G144" s="86" t="s">
        <v>338</v>
      </c>
      <c r="H144" s="73" t="s">
        <v>479</v>
      </c>
      <c r="I144" s="73" t="s">
        <v>318</v>
      </c>
      <c r="J144" s="73"/>
      <c r="K144" s="83">
        <v>6.3899999999962693</v>
      </c>
      <c r="L144" s="86" t="s">
        <v>134</v>
      </c>
      <c r="M144" s="87">
        <v>9.7000000000000003E-3</v>
      </c>
      <c r="N144" s="87">
        <v>4.5199999999971166E-2</v>
      </c>
      <c r="O144" s="83">
        <v>744460.86928700004</v>
      </c>
      <c r="P144" s="85">
        <v>85.7</v>
      </c>
      <c r="Q144" s="73"/>
      <c r="R144" s="83">
        <v>638.00300804200003</v>
      </c>
      <c r="S144" s="84">
        <v>1.785043496775903E-3</v>
      </c>
      <c r="T144" s="84">
        <f t="shared" si="2"/>
        <v>1.1809867210782609E-3</v>
      </c>
      <c r="U144" s="84">
        <f>R144/'סכום נכסי הקרן'!$C$42</f>
        <v>1.3658620836070853E-4</v>
      </c>
    </row>
    <row r="145" spans="2:21">
      <c r="B145" s="76" t="s">
        <v>500</v>
      </c>
      <c r="C145" s="73">
        <v>1171214</v>
      </c>
      <c r="D145" s="86" t="s">
        <v>121</v>
      </c>
      <c r="E145" s="86" t="s">
        <v>314</v>
      </c>
      <c r="F145" s="73" t="s">
        <v>501</v>
      </c>
      <c r="G145" s="86" t="s">
        <v>502</v>
      </c>
      <c r="H145" s="73" t="s">
        <v>487</v>
      </c>
      <c r="I145" s="73" t="s">
        <v>132</v>
      </c>
      <c r="J145" s="73"/>
      <c r="K145" s="83">
        <v>1.5300000000001259</v>
      </c>
      <c r="L145" s="86" t="s">
        <v>134</v>
      </c>
      <c r="M145" s="87">
        <v>1.8500000000000003E-2</v>
      </c>
      <c r="N145" s="87">
        <v>3.7500000000002864E-2</v>
      </c>
      <c r="O145" s="83">
        <v>1645319.086013</v>
      </c>
      <c r="P145" s="85">
        <v>106.43</v>
      </c>
      <c r="Q145" s="73"/>
      <c r="R145" s="83">
        <v>1751.1131582259998</v>
      </c>
      <c r="S145" s="84">
        <v>2.3480407095744379E-3</v>
      </c>
      <c r="T145" s="84">
        <f t="shared" si="2"/>
        <v>3.2414288975173315E-3</v>
      </c>
      <c r="U145" s="84">
        <f>R145/'סכום נכסי הקרן'!$C$42</f>
        <v>3.7488523357697014E-4</v>
      </c>
    </row>
    <row r="146" spans="2:21">
      <c r="B146" s="76" t="s">
        <v>503</v>
      </c>
      <c r="C146" s="73">
        <v>1175660</v>
      </c>
      <c r="D146" s="86" t="s">
        <v>121</v>
      </c>
      <c r="E146" s="86" t="s">
        <v>314</v>
      </c>
      <c r="F146" s="73" t="s">
        <v>501</v>
      </c>
      <c r="G146" s="86" t="s">
        <v>502</v>
      </c>
      <c r="H146" s="73" t="s">
        <v>487</v>
      </c>
      <c r="I146" s="73" t="s">
        <v>132</v>
      </c>
      <c r="J146" s="73"/>
      <c r="K146" s="83">
        <v>1.3800000000002282</v>
      </c>
      <c r="L146" s="86" t="s">
        <v>134</v>
      </c>
      <c r="M146" s="87">
        <v>0.01</v>
      </c>
      <c r="N146" s="87">
        <v>4.520000000000312E-2</v>
      </c>
      <c r="O146" s="83">
        <v>1614723.6016730003</v>
      </c>
      <c r="P146" s="85">
        <v>103.05</v>
      </c>
      <c r="Q146" s="73"/>
      <c r="R146" s="83">
        <v>1663.9725643490001</v>
      </c>
      <c r="S146" s="84">
        <v>1.6974144930544252E-3</v>
      </c>
      <c r="T146" s="84">
        <f t="shared" si="2"/>
        <v>3.08012576424302E-3</v>
      </c>
      <c r="U146" s="84">
        <f>R146/'סכום נכסי הקרן'!$C$42</f>
        <v>3.5622983044887672E-4</v>
      </c>
    </row>
    <row r="147" spans="2:21">
      <c r="B147" s="76" t="s">
        <v>504</v>
      </c>
      <c r="C147" s="73">
        <v>1182831</v>
      </c>
      <c r="D147" s="86" t="s">
        <v>121</v>
      </c>
      <c r="E147" s="86" t="s">
        <v>314</v>
      </c>
      <c r="F147" s="73" t="s">
        <v>501</v>
      </c>
      <c r="G147" s="86" t="s">
        <v>502</v>
      </c>
      <c r="H147" s="73" t="s">
        <v>487</v>
      </c>
      <c r="I147" s="73" t="s">
        <v>132</v>
      </c>
      <c r="J147" s="73"/>
      <c r="K147" s="83">
        <v>4.3699999999997203</v>
      </c>
      <c r="L147" s="86" t="s">
        <v>134</v>
      </c>
      <c r="M147" s="87">
        <v>0.01</v>
      </c>
      <c r="N147" s="87">
        <v>5.1899999999994569E-2</v>
      </c>
      <c r="O147" s="83">
        <v>3499677.886289</v>
      </c>
      <c r="P147" s="85">
        <v>88.87</v>
      </c>
      <c r="Q147" s="73"/>
      <c r="R147" s="83">
        <v>3110.1637140509997</v>
      </c>
      <c r="S147" s="84">
        <v>2.9556642379756737E-3</v>
      </c>
      <c r="T147" s="84">
        <f t="shared" si="2"/>
        <v>5.757123399693872E-3</v>
      </c>
      <c r="U147" s="84">
        <f>R147/'סכום נכסי הקרן'!$C$42</f>
        <v>6.6583615395010771E-4</v>
      </c>
    </row>
    <row r="148" spans="2:21">
      <c r="B148" s="76" t="s">
        <v>505</v>
      </c>
      <c r="C148" s="73">
        <v>1191659</v>
      </c>
      <c r="D148" s="86" t="s">
        <v>121</v>
      </c>
      <c r="E148" s="86" t="s">
        <v>314</v>
      </c>
      <c r="F148" s="73" t="s">
        <v>501</v>
      </c>
      <c r="G148" s="86" t="s">
        <v>502</v>
      </c>
      <c r="H148" s="73" t="s">
        <v>487</v>
      </c>
      <c r="I148" s="73" t="s">
        <v>132</v>
      </c>
      <c r="J148" s="73"/>
      <c r="K148" s="83">
        <v>3.0400000000000844</v>
      </c>
      <c r="L148" s="86" t="s">
        <v>134</v>
      </c>
      <c r="M148" s="87">
        <v>3.5400000000000001E-2</v>
      </c>
      <c r="N148" s="87">
        <v>4.7899999999999797E-2</v>
      </c>
      <c r="O148" s="83">
        <v>2424509.1150000002</v>
      </c>
      <c r="P148" s="85">
        <v>97.61</v>
      </c>
      <c r="Q148" s="73"/>
      <c r="R148" s="83">
        <v>2366.5633556949997</v>
      </c>
      <c r="S148" s="84">
        <v>3.5290739800002916E-3</v>
      </c>
      <c r="T148" s="84">
        <f t="shared" si="2"/>
        <v>4.3806688407999096E-3</v>
      </c>
      <c r="U148" s="84">
        <f>R148/'סכום נכסי הקרן'!$C$42</f>
        <v>5.0664324701506073E-4</v>
      </c>
    </row>
    <row r="149" spans="2:21">
      <c r="B149" s="76" t="s">
        <v>506</v>
      </c>
      <c r="C149" s="73">
        <v>1139542</v>
      </c>
      <c r="D149" s="86" t="s">
        <v>121</v>
      </c>
      <c r="E149" s="86" t="s">
        <v>314</v>
      </c>
      <c r="F149" s="73" t="s">
        <v>507</v>
      </c>
      <c r="G149" s="86" t="s">
        <v>348</v>
      </c>
      <c r="H149" s="73" t="s">
        <v>479</v>
      </c>
      <c r="I149" s="73" t="s">
        <v>318</v>
      </c>
      <c r="J149" s="73"/>
      <c r="K149" s="83">
        <v>3.0300000000049292</v>
      </c>
      <c r="L149" s="86" t="s">
        <v>134</v>
      </c>
      <c r="M149" s="87">
        <v>1.9400000000000001E-2</v>
      </c>
      <c r="N149" s="87">
        <v>2.4700000000026541E-2</v>
      </c>
      <c r="O149" s="83">
        <v>242320.20944600002</v>
      </c>
      <c r="P149" s="85">
        <v>108.83</v>
      </c>
      <c r="Q149" s="73"/>
      <c r="R149" s="83">
        <v>263.71706949000003</v>
      </c>
      <c r="S149" s="84">
        <v>6.7041787752053093E-4</v>
      </c>
      <c r="T149" s="84">
        <f t="shared" si="2"/>
        <v>4.8815813289842727E-4</v>
      </c>
      <c r="U149" s="84">
        <f>R149/'סכום נכסי הקרן'!$C$42</f>
        <v>5.6457593690946006E-5</v>
      </c>
    </row>
    <row r="150" spans="2:21">
      <c r="B150" s="76" t="s">
        <v>508</v>
      </c>
      <c r="C150" s="73">
        <v>1142595</v>
      </c>
      <c r="D150" s="86" t="s">
        <v>121</v>
      </c>
      <c r="E150" s="86" t="s">
        <v>314</v>
      </c>
      <c r="F150" s="73" t="s">
        <v>507</v>
      </c>
      <c r="G150" s="86" t="s">
        <v>348</v>
      </c>
      <c r="H150" s="73" t="s">
        <v>479</v>
      </c>
      <c r="I150" s="73" t="s">
        <v>318</v>
      </c>
      <c r="J150" s="73"/>
      <c r="K150" s="83">
        <v>4.0000000000003304</v>
      </c>
      <c r="L150" s="86" t="s">
        <v>134</v>
      </c>
      <c r="M150" s="87">
        <v>1.23E-2</v>
      </c>
      <c r="N150" s="87">
        <v>2.6300000000001326E-2</v>
      </c>
      <c r="O150" s="83">
        <v>2907168.331491</v>
      </c>
      <c r="P150" s="85">
        <v>104.15</v>
      </c>
      <c r="Q150" s="73"/>
      <c r="R150" s="83">
        <v>3027.81571592</v>
      </c>
      <c r="S150" s="84">
        <v>2.2860984529851532E-3</v>
      </c>
      <c r="T150" s="84">
        <f t="shared" si="2"/>
        <v>5.6046916853065851E-3</v>
      </c>
      <c r="U150" s="84">
        <f>R150/'סכום נכסי הקרן'!$C$42</f>
        <v>6.4820676868227595E-4</v>
      </c>
    </row>
    <row r="151" spans="2:21">
      <c r="B151" s="76" t="s">
        <v>509</v>
      </c>
      <c r="C151" s="73">
        <v>1820190</v>
      </c>
      <c r="D151" s="86" t="s">
        <v>121</v>
      </c>
      <c r="E151" s="86" t="s">
        <v>314</v>
      </c>
      <c r="F151" s="73" t="s">
        <v>510</v>
      </c>
      <c r="G151" s="86" t="s">
        <v>511</v>
      </c>
      <c r="H151" s="73" t="s">
        <v>512</v>
      </c>
      <c r="I151" s="73" t="s">
        <v>132</v>
      </c>
      <c r="J151" s="73"/>
      <c r="K151" s="73">
        <v>1.2</v>
      </c>
      <c r="L151" s="86" t="s">
        <v>134</v>
      </c>
      <c r="M151" s="87">
        <v>4.6500000000000007E-2</v>
      </c>
      <c r="N151" s="87">
        <v>5.1098987626546688E-2</v>
      </c>
      <c r="O151" s="83">
        <v>1.5932000000000002E-2</v>
      </c>
      <c r="P151" s="85">
        <v>110.23</v>
      </c>
      <c r="Q151" s="73"/>
      <c r="R151" s="83">
        <v>1.7779999999999999E-5</v>
      </c>
      <c r="S151" s="84">
        <v>3.7053472169893384E-11</v>
      </c>
      <c r="T151" s="84">
        <f t="shared" si="2"/>
        <v>3.2911982602108942E-11</v>
      </c>
      <c r="U151" s="84">
        <f>R151/'סכום נכסי הקרן'!$C$42</f>
        <v>3.8064127504764493E-12</v>
      </c>
    </row>
    <row r="152" spans="2:21">
      <c r="B152" s="76" t="s">
        <v>513</v>
      </c>
      <c r="C152" s="73">
        <v>1142231</v>
      </c>
      <c r="D152" s="86" t="s">
        <v>121</v>
      </c>
      <c r="E152" s="86" t="s">
        <v>314</v>
      </c>
      <c r="F152" s="73" t="s">
        <v>514</v>
      </c>
      <c r="G152" s="86" t="s">
        <v>511</v>
      </c>
      <c r="H152" s="73" t="s">
        <v>512</v>
      </c>
      <c r="I152" s="73" t="s">
        <v>132</v>
      </c>
      <c r="J152" s="73"/>
      <c r="K152" s="83">
        <v>2.8599999999984305</v>
      </c>
      <c r="L152" s="86" t="s">
        <v>134</v>
      </c>
      <c r="M152" s="87">
        <v>2.5699999999999997E-2</v>
      </c>
      <c r="N152" s="87">
        <v>4.589999999997646E-2</v>
      </c>
      <c r="O152" s="83">
        <v>787249.74728400004</v>
      </c>
      <c r="P152" s="85">
        <v>105.24</v>
      </c>
      <c r="Q152" s="73"/>
      <c r="R152" s="83">
        <v>828.50159410499998</v>
      </c>
      <c r="S152" s="84">
        <v>6.6194161751592683E-4</v>
      </c>
      <c r="T152" s="84">
        <f t="shared" si="2"/>
        <v>1.5336124888078338E-3</v>
      </c>
      <c r="U152" s="84">
        <f>R152/'סכום נכסי הקרן'!$C$42</f>
        <v>1.7736889941458582E-4</v>
      </c>
    </row>
    <row r="153" spans="2:21">
      <c r="B153" s="76" t="s">
        <v>515</v>
      </c>
      <c r="C153" s="73">
        <v>1171628</v>
      </c>
      <c r="D153" s="86" t="s">
        <v>121</v>
      </c>
      <c r="E153" s="86" t="s">
        <v>314</v>
      </c>
      <c r="F153" s="73" t="s">
        <v>514</v>
      </c>
      <c r="G153" s="86" t="s">
        <v>511</v>
      </c>
      <c r="H153" s="73" t="s">
        <v>512</v>
      </c>
      <c r="I153" s="73" t="s">
        <v>132</v>
      </c>
      <c r="J153" s="73"/>
      <c r="K153" s="83">
        <v>1.7300000000007703</v>
      </c>
      <c r="L153" s="86" t="s">
        <v>134</v>
      </c>
      <c r="M153" s="87">
        <v>1.2199999999999999E-2</v>
      </c>
      <c r="N153" s="87">
        <v>3.8700000000060776E-2</v>
      </c>
      <c r="O153" s="83">
        <v>111743.61623100001</v>
      </c>
      <c r="P153" s="85">
        <v>104.54</v>
      </c>
      <c r="Q153" s="73"/>
      <c r="R153" s="83">
        <v>116.81677986700001</v>
      </c>
      <c r="S153" s="84">
        <v>2.4292090485000001E-4</v>
      </c>
      <c r="T153" s="84">
        <f t="shared" si="2"/>
        <v>2.1623576077711443E-4</v>
      </c>
      <c r="U153" s="84">
        <f>R153/'סכום נכסי הקרן'!$C$42</f>
        <v>2.5008598445182757E-5</v>
      </c>
    </row>
    <row r="154" spans="2:21">
      <c r="B154" s="76" t="s">
        <v>516</v>
      </c>
      <c r="C154" s="73">
        <v>1178292</v>
      </c>
      <c r="D154" s="86" t="s">
        <v>121</v>
      </c>
      <c r="E154" s="86" t="s">
        <v>314</v>
      </c>
      <c r="F154" s="73" t="s">
        <v>514</v>
      </c>
      <c r="G154" s="86" t="s">
        <v>511</v>
      </c>
      <c r="H154" s="73" t="s">
        <v>512</v>
      </c>
      <c r="I154" s="73" t="s">
        <v>132</v>
      </c>
      <c r="J154" s="73"/>
      <c r="K154" s="83">
        <v>5.5500000000021368</v>
      </c>
      <c r="L154" s="86" t="s">
        <v>134</v>
      </c>
      <c r="M154" s="87">
        <v>1.09E-2</v>
      </c>
      <c r="N154" s="87">
        <v>4.4700000000011987E-2</v>
      </c>
      <c r="O154" s="83">
        <v>808169.70499999996</v>
      </c>
      <c r="P154" s="85">
        <v>89.75</v>
      </c>
      <c r="Q154" s="73"/>
      <c r="R154" s="83">
        <v>725.33231577900006</v>
      </c>
      <c r="S154" s="84">
        <v>1.7959326777777778E-3</v>
      </c>
      <c r="T154" s="84">
        <f t="shared" si="2"/>
        <v>1.3426391764716447E-3</v>
      </c>
      <c r="U154" s="84">
        <f>R154/'סכום נכסי הקרן'!$C$42</f>
        <v>1.5528201209863871E-4</v>
      </c>
    </row>
    <row r="155" spans="2:21">
      <c r="B155" s="76" t="s">
        <v>517</v>
      </c>
      <c r="C155" s="73">
        <v>1184530</v>
      </c>
      <c r="D155" s="86" t="s">
        <v>121</v>
      </c>
      <c r="E155" s="86" t="s">
        <v>314</v>
      </c>
      <c r="F155" s="73" t="s">
        <v>514</v>
      </c>
      <c r="G155" s="86" t="s">
        <v>511</v>
      </c>
      <c r="H155" s="73" t="s">
        <v>512</v>
      </c>
      <c r="I155" s="73" t="s">
        <v>132</v>
      </c>
      <c r="J155" s="73"/>
      <c r="K155" s="83">
        <v>6.4899999999968463</v>
      </c>
      <c r="L155" s="86" t="s">
        <v>134</v>
      </c>
      <c r="M155" s="87">
        <v>1.54E-2</v>
      </c>
      <c r="N155" s="87">
        <v>4.6799999999981974E-2</v>
      </c>
      <c r="O155" s="83">
        <v>1022790.761625</v>
      </c>
      <c r="P155" s="85">
        <v>86.8</v>
      </c>
      <c r="Q155" s="73"/>
      <c r="R155" s="83">
        <v>887.78237772</v>
      </c>
      <c r="S155" s="84">
        <v>2.9222593189285715E-3</v>
      </c>
      <c r="T155" s="84">
        <f t="shared" si="2"/>
        <v>1.6433452289077363E-3</v>
      </c>
      <c r="U155" s="84">
        <f>R155/'סכום נכסי הקרן'!$C$42</f>
        <v>1.9005996412832998E-4</v>
      </c>
    </row>
    <row r="156" spans="2:21">
      <c r="B156" s="76" t="s">
        <v>518</v>
      </c>
      <c r="C156" s="73">
        <v>1182989</v>
      </c>
      <c r="D156" s="86" t="s">
        <v>121</v>
      </c>
      <c r="E156" s="86" t="s">
        <v>314</v>
      </c>
      <c r="F156" s="73" t="s">
        <v>519</v>
      </c>
      <c r="G156" s="86" t="s">
        <v>520</v>
      </c>
      <c r="H156" s="73" t="s">
        <v>521</v>
      </c>
      <c r="I156" s="73" t="s">
        <v>318</v>
      </c>
      <c r="J156" s="73"/>
      <c r="K156" s="83">
        <v>4.7100000000005426</v>
      </c>
      <c r="L156" s="86" t="s">
        <v>134</v>
      </c>
      <c r="M156" s="87">
        <v>7.4999999999999997E-3</v>
      </c>
      <c r="N156" s="87">
        <v>3.8400000000007151E-2</v>
      </c>
      <c r="O156" s="83">
        <v>2969730.4157249997</v>
      </c>
      <c r="P156" s="85">
        <v>92.39</v>
      </c>
      <c r="Q156" s="73"/>
      <c r="R156" s="83">
        <v>2743.7340236810001</v>
      </c>
      <c r="S156" s="84">
        <v>2.218534600123263E-3</v>
      </c>
      <c r="T156" s="84">
        <f t="shared" si="2"/>
        <v>5.0788372582791586E-3</v>
      </c>
      <c r="U156" s="84">
        <f>R156/'סכום נכסי הקרן'!$C$42</f>
        <v>5.873894359761198E-4</v>
      </c>
    </row>
    <row r="157" spans="2:21">
      <c r="B157" s="76" t="s">
        <v>522</v>
      </c>
      <c r="C157" s="73">
        <v>1260769</v>
      </c>
      <c r="D157" s="86" t="s">
        <v>121</v>
      </c>
      <c r="E157" s="86" t="s">
        <v>314</v>
      </c>
      <c r="F157" s="73" t="s">
        <v>523</v>
      </c>
      <c r="G157" s="86" t="s">
        <v>511</v>
      </c>
      <c r="H157" s="73" t="s">
        <v>512</v>
      </c>
      <c r="I157" s="73" t="s">
        <v>132</v>
      </c>
      <c r="J157" s="73"/>
      <c r="K157" s="83">
        <v>3.7900000000001657</v>
      </c>
      <c r="L157" s="86" t="s">
        <v>134</v>
      </c>
      <c r="M157" s="87">
        <v>1.0800000000000001E-2</v>
      </c>
      <c r="N157" s="87">
        <v>3.6900000000001661E-2</v>
      </c>
      <c r="O157" s="83">
        <v>1202925.9700480001</v>
      </c>
      <c r="P157" s="85">
        <v>99.93</v>
      </c>
      <c r="Q157" s="73"/>
      <c r="R157" s="83">
        <v>1202.0839170199999</v>
      </c>
      <c r="S157" s="84">
        <v>3.6674572257560977E-3</v>
      </c>
      <c r="T157" s="84">
        <f t="shared" si="2"/>
        <v>2.2251386368524867E-3</v>
      </c>
      <c r="U157" s="84">
        <f>R157/'סכום נכסי הקרן'!$C$42</f>
        <v>2.5734688126476953E-4</v>
      </c>
    </row>
    <row r="158" spans="2:21">
      <c r="B158" s="76" t="s">
        <v>524</v>
      </c>
      <c r="C158" s="73">
        <v>6120224</v>
      </c>
      <c r="D158" s="86" t="s">
        <v>121</v>
      </c>
      <c r="E158" s="86" t="s">
        <v>314</v>
      </c>
      <c r="F158" s="73" t="s">
        <v>525</v>
      </c>
      <c r="G158" s="86" t="s">
        <v>338</v>
      </c>
      <c r="H158" s="73" t="s">
        <v>521</v>
      </c>
      <c r="I158" s="73" t="s">
        <v>318</v>
      </c>
      <c r="J158" s="73"/>
      <c r="K158" s="83">
        <v>3.9899999999879241</v>
      </c>
      <c r="L158" s="86" t="s">
        <v>134</v>
      </c>
      <c r="M158" s="87">
        <v>1.8000000000000002E-2</v>
      </c>
      <c r="N158" s="87">
        <v>3.2799999999920906E-2</v>
      </c>
      <c r="O158" s="83">
        <v>136390.20678400001</v>
      </c>
      <c r="P158" s="85">
        <v>103.82</v>
      </c>
      <c r="Q158" s="73"/>
      <c r="R158" s="83">
        <v>141.60031292900001</v>
      </c>
      <c r="S158" s="84">
        <v>2.4441899493954171E-4</v>
      </c>
      <c r="T158" s="84">
        <f t="shared" si="2"/>
        <v>2.6211175678135155E-4</v>
      </c>
      <c r="U158" s="84">
        <f>R158/'סכום נכסי הקרן'!$C$42</f>
        <v>3.0314355264589473E-5</v>
      </c>
    </row>
    <row r="159" spans="2:21">
      <c r="B159" s="76" t="s">
        <v>526</v>
      </c>
      <c r="C159" s="73">
        <v>1193630</v>
      </c>
      <c r="D159" s="86" t="s">
        <v>121</v>
      </c>
      <c r="E159" s="86" t="s">
        <v>314</v>
      </c>
      <c r="F159" s="73" t="s">
        <v>527</v>
      </c>
      <c r="G159" s="86" t="s">
        <v>338</v>
      </c>
      <c r="H159" s="73" t="s">
        <v>521</v>
      </c>
      <c r="I159" s="73" t="s">
        <v>318</v>
      </c>
      <c r="J159" s="73"/>
      <c r="K159" s="83">
        <v>5.0899999999996153</v>
      </c>
      <c r="L159" s="86" t="s">
        <v>134</v>
      </c>
      <c r="M159" s="87">
        <v>3.6200000000000003E-2</v>
      </c>
      <c r="N159" s="87">
        <v>4.6199999999992795E-2</v>
      </c>
      <c r="O159" s="83">
        <v>2510554.1584120002</v>
      </c>
      <c r="P159" s="85">
        <v>96.18</v>
      </c>
      <c r="Q159" s="73"/>
      <c r="R159" s="83">
        <v>2414.6509304769997</v>
      </c>
      <c r="S159" s="84">
        <v>1.9914190832705371E-3</v>
      </c>
      <c r="T159" s="84">
        <f t="shared" si="2"/>
        <v>4.4696821942646339E-3</v>
      </c>
      <c r="U159" s="84">
        <f>R159/'סכום נכסי הקרן'!$C$42</f>
        <v>5.1693802529344625E-4</v>
      </c>
    </row>
    <row r="160" spans="2:21">
      <c r="B160" s="76" t="s">
        <v>528</v>
      </c>
      <c r="C160" s="73">
        <v>1132828</v>
      </c>
      <c r="D160" s="86" t="s">
        <v>121</v>
      </c>
      <c r="E160" s="86" t="s">
        <v>314</v>
      </c>
      <c r="F160" s="73" t="s">
        <v>529</v>
      </c>
      <c r="G160" s="86" t="s">
        <v>158</v>
      </c>
      <c r="H160" s="73" t="s">
        <v>521</v>
      </c>
      <c r="I160" s="73" t="s">
        <v>318</v>
      </c>
      <c r="J160" s="73"/>
      <c r="K160" s="83">
        <v>0.75999999999981727</v>
      </c>
      <c r="L160" s="86" t="s">
        <v>134</v>
      </c>
      <c r="M160" s="87">
        <v>1.9799999999999998E-2</v>
      </c>
      <c r="N160" s="87">
        <v>2.1799999999994525E-2</v>
      </c>
      <c r="O160" s="83">
        <v>1001057.9525930001</v>
      </c>
      <c r="P160" s="85">
        <v>109.42</v>
      </c>
      <c r="Q160" s="73"/>
      <c r="R160" s="83">
        <v>1095.3575591700001</v>
      </c>
      <c r="S160" s="84">
        <v>3.2942587188229591E-3</v>
      </c>
      <c r="T160" s="84">
        <f t="shared" si="2"/>
        <v>2.0275809297239347E-3</v>
      </c>
      <c r="U160" s="84">
        <f>R160/'סכום נכסי הקרן'!$C$42</f>
        <v>2.3449848028995782E-4</v>
      </c>
    </row>
    <row r="161" spans="2:21">
      <c r="B161" s="76" t="s">
        <v>530</v>
      </c>
      <c r="C161" s="73">
        <v>1166057</v>
      </c>
      <c r="D161" s="86" t="s">
        <v>121</v>
      </c>
      <c r="E161" s="86" t="s">
        <v>314</v>
      </c>
      <c r="F161" s="73" t="s">
        <v>531</v>
      </c>
      <c r="G161" s="86" t="s">
        <v>348</v>
      </c>
      <c r="H161" s="73" t="s">
        <v>532</v>
      </c>
      <c r="I161" s="73" t="s">
        <v>318</v>
      </c>
      <c r="J161" s="73"/>
      <c r="K161" s="83">
        <v>3.9699999999996911</v>
      </c>
      <c r="L161" s="86" t="s">
        <v>134</v>
      </c>
      <c r="M161" s="87">
        <v>2.75E-2</v>
      </c>
      <c r="N161" s="87">
        <v>3.7799999999999029E-2</v>
      </c>
      <c r="O161" s="83">
        <v>1770690.4682819999</v>
      </c>
      <c r="P161" s="85">
        <v>104.28</v>
      </c>
      <c r="Q161" s="73"/>
      <c r="R161" s="83">
        <v>1846.4760168810001</v>
      </c>
      <c r="S161" s="84">
        <v>1.9608986686088605E-3</v>
      </c>
      <c r="T161" s="84">
        <f t="shared" si="2"/>
        <v>3.4179519990325587E-3</v>
      </c>
      <c r="U161" s="84">
        <f>R161/'סכום נכסי הקרן'!$C$42</f>
        <v>3.9530089168193512E-4</v>
      </c>
    </row>
    <row r="162" spans="2:21">
      <c r="B162" s="76" t="s">
        <v>533</v>
      </c>
      <c r="C162" s="73">
        <v>1180355</v>
      </c>
      <c r="D162" s="86" t="s">
        <v>121</v>
      </c>
      <c r="E162" s="86" t="s">
        <v>314</v>
      </c>
      <c r="F162" s="73" t="s">
        <v>531</v>
      </c>
      <c r="G162" s="86" t="s">
        <v>348</v>
      </c>
      <c r="H162" s="73" t="s">
        <v>532</v>
      </c>
      <c r="I162" s="73" t="s">
        <v>318</v>
      </c>
      <c r="J162" s="73"/>
      <c r="K162" s="83">
        <v>4.2099999999960698</v>
      </c>
      <c r="L162" s="86" t="s">
        <v>134</v>
      </c>
      <c r="M162" s="87">
        <v>2.5000000000000001E-2</v>
      </c>
      <c r="N162" s="87">
        <v>6.1400000000034732E-2</v>
      </c>
      <c r="O162" s="83">
        <v>126744.05412599999</v>
      </c>
      <c r="P162" s="85">
        <v>86.31</v>
      </c>
      <c r="Q162" s="73"/>
      <c r="R162" s="83">
        <v>109.39278148299999</v>
      </c>
      <c r="S162" s="84">
        <v>1.4897622278015014E-4</v>
      </c>
      <c r="T162" s="84">
        <f t="shared" si="2"/>
        <v>2.02493437624567E-4</v>
      </c>
      <c r="U162" s="84">
        <f>R162/'סכום נכסי הקרן'!$C$42</f>
        <v>2.3419239496455298E-5</v>
      </c>
    </row>
    <row r="163" spans="2:21">
      <c r="B163" s="76" t="s">
        <v>534</v>
      </c>
      <c r="C163" s="73">
        <v>1260603</v>
      </c>
      <c r="D163" s="86" t="s">
        <v>121</v>
      </c>
      <c r="E163" s="86" t="s">
        <v>314</v>
      </c>
      <c r="F163" s="73" t="s">
        <v>523</v>
      </c>
      <c r="G163" s="86" t="s">
        <v>511</v>
      </c>
      <c r="H163" s="73" t="s">
        <v>535</v>
      </c>
      <c r="I163" s="73" t="s">
        <v>132</v>
      </c>
      <c r="J163" s="73"/>
      <c r="K163" s="83">
        <v>2.4600000000006905</v>
      </c>
      <c r="L163" s="86" t="s">
        <v>134</v>
      </c>
      <c r="M163" s="87">
        <v>0.04</v>
      </c>
      <c r="N163" s="87">
        <v>0.13530000000003231</v>
      </c>
      <c r="O163" s="83">
        <v>2006623.8873460002</v>
      </c>
      <c r="P163" s="85">
        <v>87.99</v>
      </c>
      <c r="Q163" s="73"/>
      <c r="R163" s="83">
        <v>1765.6283744930001</v>
      </c>
      <c r="S163" s="84">
        <v>6.932667635594649E-4</v>
      </c>
      <c r="T163" s="84">
        <f t="shared" si="2"/>
        <v>3.2682975446064969E-3</v>
      </c>
      <c r="U163" s="84">
        <f>R163/'סכום נכסי הקרן'!$C$42</f>
        <v>3.7799270850805193E-4</v>
      </c>
    </row>
    <row r="164" spans="2:21">
      <c r="B164" s="76" t="s">
        <v>536</v>
      </c>
      <c r="C164" s="73">
        <v>1260652</v>
      </c>
      <c r="D164" s="86" t="s">
        <v>121</v>
      </c>
      <c r="E164" s="86" t="s">
        <v>314</v>
      </c>
      <c r="F164" s="73" t="s">
        <v>523</v>
      </c>
      <c r="G164" s="86" t="s">
        <v>511</v>
      </c>
      <c r="H164" s="73" t="s">
        <v>535</v>
      </c>
      <c r="I164" s="73" t="s">
        <v>132</v>
      </c>
      <c r="J164" s="73"/>
      <c r="K164" s="83">
        <v>3.1899999999996793</v>
      </c>
      <c r="L164" s="86" t="s">
        <v>134</v>
      </c>
      <c r="M164" s="87">
        <v>3.2799999999999996E-2</v>
      </c>
      <c r="N164" s="87">
        <v>0.12139999999999962</v>
      </c>
      <c r="O164" s="83">
        <v>1875086.1434420003</v>
      </c>
      <c r="P164" s="85">
        <v>84.87</v>
      </c>
      <c r="Q164" s="73"/>
      <c r="R164" s="83">
        <v>1591.385597429</v>
      </c>
      <c r="S164" s="84">
        <v>1.2496684105175885E-3</v>
      </c>
      <c r="T164" s="84">
        <f t="shared" si="2"/>
        <v>2.9457623788430821E-3</v>
      </c>
      <c r="U164" s="84">
        <f>R164/'סכום נכסי הקרן'!$C$42</f>
        <v>3.4069012536436038E-4</v>
      </c>
    </row>
    <row r="165" spans="2:21">
      <c r="B165" s="76" t="s">
        <v>537</v>
      </c>
      <c r="C165" s="73">
        <v>1260736</v>
      </c>
      <c r="D165" s="86" t="s">
        <v>121</v>
      </c>
      <c r="E165" s="86" t="s">
        <v>314</v>
      </c>
      <c r="F165" s="73" t="s">
        <v>523</v>
      </c>
      <c r="G165" s="86" t="s">
        <v>511</v>
      </c>
      <c r="H165" s="73" t="s">
        <v>535</v>
      </c>
      <c r="I165" s="73" t="s">
        <v>132</v>
      </c>
      <c r="J165" s="73"/>
      <c r="K165" s="83">
        <v>4.0700000000006842</v>
      </c>
      <c r="L165" s="86" t="s">
        <v>134</v>
      </c>
      <c r="M165" s="87">
        <v>1.29E-2</v>
      </c>
      <c r="N165" s="87">
        <v>9.5000000000015544E-2</v>
      </c>
      <c r="O165" s="83">
        <v>821444.60821199999</v>
      </c>
      <c r="P165" s="85">
        <v>78.33</v>
      </c>
      <c r="Q165" s="73"/>
      <c r="R165" s="83">
        <v>643.437559308</v>
      </c>
      <c r="S165" s="84">
        <v>7.9711535466647397E-4</v>
      </c>
      <c r="T165" s="84">
        <f t="shared" si="2"/>
        <v>1.1910464430533374E-3</v>
      </c>
      <c r="U165" s="84">
        <f>R165/'סכום נכסי הקרן'!$C$42</f>
        <v>1.3774965859872991E-4</v>
      </c>
    </row>
    <row r="166" spans="2:21">
      <c r="B166" s="76" t="s">
        <v>538</v>
      </c>
      <c r="C166" s="73">
        <v>6120323</v>
      </c>
      <c r="D166" s="86" t="s">
        <v>121</v>
      </c>
      <c r="E166" s="86" t="s">
        <v>314</v>
      </c>
      <c r="F166" s="73" t="s">
        <v>525</v>
      </c>
      <c r="G166" s="86" t="s">
        <v>338</v>
      </c>
      <c r="H166" s="73" t="s">
        <v>532</v>
      </c>
      <c r="I166" s="73" t="s">
        <v>318</v>
      </c>
      <c r="J166" s="73"/>
      <c r="K166" s="83">
        <v>3.1900000000002113</v>
      </c>
      <c r="L166" s="86" t="s">
        <v>134</v>
      </c>
      <c r="M166" s="87">
        <v>3.3000000000000002E-2</v>
      </c>
      <c r="N166" s="87">
        <v>5.7600000000008471E-2</v>
      </c>
      <c r="O166" s="83">
        <v>2135588.3530999999</v>
      </c>
      <c r="P166" s="85">
        <v>101.7</v>
      </c>
      <c r="Q166" s="73"/>
      <c r="R166" s="83">
        <v>2171.8934492660001</v>
      </c>
      <c r="S166" s="84">
        <v>3.3823386872539173E-3</v>
      </c>
      <c r="T166" s="84">
        <f t="shared" si="2"/>
        <v>4.0203216769334636E-3</v>
      </c>
      <c r="U166" s="84">
        <f>R166/'סכום נכסי הקרן'!$C$42</f>
        <v>4.6496754319248469E-4</v>
      </c>
    </row>
    <row r="167" spans="2:21">
      <c r="B167" s="76" t="s">
        <v>539</v>
      </c>
      <c r="C167" s="73">
        <v>1168350</v>
      </c>
      <c r="D167" s="86" t="s">
        <v>121</v>
      </c>
      <c r="E167" s="86" t="s">
        <v>314</v>
      </c>
      <c r="F167" s="73" t="s">
        <v>540</v>
      </c>
      <c r="G167" s="86" t="s">
        <v>338</v>
      </c>
      <c r="H167" s="73" t="s">
        <v>532</v>
      </c>
      <c r="I167" s="73" t="s">
        <v>318</v>
      </c>
      <c r="J167" s="73"/>
      <c r="K167" s="83">
        <v>2.75</v>
      </c>
      <c r="L167" s="86" t="s">
        <v>134</v>
      </c>
      <c r="M167" s="87">
        <v>1E-3</v>
      </c>
      <c r="N167" s="87">
        <v>3.2399999999997514E-2</v>
      </c>
      <c r="O167" s="83">
        <v>2248189.5759319998</v>
      </c>
      <c r="P167" s="85">
        <v>100.12</v>
      </c>
      <c r="Q167" s="73"/>
      <c r="R167" s="83">
        <v>2250.8874775439999</v>
      </c>
      <c r="S167" s="84">
        <v>3.9698920660627569E-3</v>
      </c>
      <c r="T167" s="84">
        <f t="shared" si="2"/>
        <v>4.1665449662673234E-3</v>
      </c>
      <c r="U167" s="84">
        <f>R167/'סכום נכסי הקרן'!$C$42</f>
        <v>4.8187889732346757E-4</v>
      </c>
    </row>
    <row r="168" spans="2:21">
      <c r="B168" s="76" t="s">
        <v>541</v>
      </c>
      <c r="C168" s="73">
        <v>1175975</v>
      </c>
      <c r="D168" s="86" t="s">
        <v>121</v>
      </c>
      <c r="E168" s="86" t="s">
        <v>314</v>
      </c>
      <c r="F168" s="73" t="s">
        <v>540</v>
      </c>
      <c r="G168" s="86" t="s">
        <v>338</v>
      </c>
      <c r="H168" s="73" t="s">
        <v>532</v>
      </c>
      <c r="I168" s="73" t="s">
        <v>318</v>
      </c>
      <c r="J168" s="73"/>
      <c r="K168" s="83">
        <v>5.4599999999980557</v>
      </c>
      <c r="L168" s="86" t="s">
        <v>134</v>
      </c>
      <c r="M168" s="87">
        <v>3.0000000000000001E-3</v>
      </c>
      <c r="N168" s="87">
        <v>4.0199999999985192E-2</v>
      </c>
      <c r="O168" s="83">
        <v>1267833.6580940001</v>
      </c>
      <c r="P168" s="85">
        <v>88.42</v>
      </c>
      <c r="Q168" s="73"/>
      <c r="R168" s="83">
        <v>1121.0185202329999</v>
      </c>
      <c r="S168" s="84">
        <v>3.5042970809189763E-3</v>
      </c>
      <c r="T168" s="84">
        <f t="shared" si="2"/>
        <v>2.0750811043054223E-3</v>
      </c>
      <c r="U168" s="84">
        <f>R168/'סכום נכסי הקרן'!$C$42</f>
        <v>2.3999208036755524E-4</v>
      </c>
    </row>
    <row r="169" spans="2:21">
      <c r="B169" s="76" t="s">
        <v>542</v>
      </c>
      <c r="C169" s="73">
        <v>1185834</v>
      </c>
      <c r="D169" s="86" t="s">
        <v>121</v>
      </c>
      <c r="E169" s="86" t="s">
        <v>314</v>
      </c>
      <c r="F169" s="73" t="s">
        <v>540</v>
      </c>
      <c r="G169" s="86" t="s">
        <v>338</v>
      </c>
      <c r="H169" s="73" t="s">
        <v>532</v>
      </c>
      <c r="I169" s="73" t="s">
        <v>318</v>
      </c>
      <c r="J169" s="73"/>
      <c r="K169" s="83">
        <v>3.9799999999997278</v>
      </c>
      <c r="L169" s="86" t="s">
        <v>134</v>
      </c>
      <c r="M169" s="87">
        <v>3.0000000000000001E-3</v>
      </c>
      <c r="N169" s="87">
        <v>3.8500000000000298E-2</v>
      </c>
      <c r="O169" s="83">
        <v>1841426.2181239999</v>
      </c>
      <c r="P169" s="85">
        <v>91.6</v>
      </c>
      <c r="Q169" s="73"/>
      <c r="R169" s="83">
        <v>1686.7464197269999</v>
      </c>
      <c r="S169" s="84">
        <v>3.6205784862839165E-3</v>
      </c>
      <c r="T169" s="84">
        <f t="shared" si="2"/>
        <v>3.1222817109237667E-3</v>
      </c>
      <c r="U169" s="84">
        <f>R169/'סכום נכסי הקרן'!$C$42</f>
        <v>3.6110534751796137E-4</v>
      </c>
    </row>
    <row r="170" spans="2:21">
      <c r="B170" s="76" t="s">
        <v>543</v>
      </c>
      <c r="C170" s="73">
        <v>1192129</v>
      </c>
      <c r="D170" s="86" t="s">
        <v>121</v>
      </c>
      <c r="E170" s="86" t="s">
        <v>314</v>
      </c>
      <c r="F170" s="73" t="s">
        <v>540</v>
      </c>
      <c r="G170" s="86" t="s">
        <v>338</v>
      </c>
      <c r="H170" s="73" t="s">
        <v>532</v>
      </c>
      <c r="I170" s="73" t="s">
        <v>318</v>
      </c>
      <c r="J170" s="73"/>
      <c r="K170" s="83">
        <v>3.4900000000024578</v>
      </c>
      <c r="L170" s="86" t="s">
        <v>134</v>
      </c>
      <c r="M170" s="87">
        <v>3.0000000000000001E-3</v>
      </c>
      <c r="N170" s="87">
        <v>3.280000000002288E-2</v>
      </c>
      <c r="O170" s="83">
        <v>708787.92184800003</v>
      </c>
      <c r="P170" s="85">
        <v>91.26</v>
      </c>
      <c r="Q170" s="73"/>
      <c r="R170" s="83">
        <v>646.83985770900006</v>
      </c>
      <c r="S170" s="84">
        <v>2.8351516873920003E-3</v>
      </c>
      <c r="T170" s="84">
        <f t="shared" si="2"/>
        <v>1.1973443275179547E-3</v>
      </c>
      <c r="U170" s="84">
        <f>R170/'סכום נכסי הקרן'!$C$42</f>
        <v>1.3847803610235714E-4</v>
      </c>
    </row>
    <row r="171" spans="2:21">
      <c r="B171" s="76" t="s">
        <v>544</v>
      </c>
      <c r="C171" s="73">
        <v>1188192</v>
      </c>
      <c r="D171" s="86" t="s">
        <v>121</v>
      </c>
      <c r="E171" s="86" t="s">
        <v>314</v>
      </c>
      <c r="F171" s="73" t="s">
        <v>545</v>
      </c>
      <c r="G171" s="86" t="s">
        <v>546</v>
      </c>
      <c r="H171" s="73" t="s">
        <v>535</v>
      </c>
      <c r="I171" s="73" t="s">
        <v>132</v>
      </c>
      <c r="J171" s="73"/>
      <c r="K171" s="83">
        <v>4.4099999999990276</v>
      </c>
      <c r="L171" s="86" t="s">
        <v>134</v>
      </c>
      <c r="M171" s="87">
        <v>3.2500000000000001E-2</v>
      </c>
      <c r="N171" s="87">
        <v>5.5599999999996708E-2</v>
      </c>
      <c r="O171" s="83">
        <v>908471.670178</v>
      </c>
      <c r="P171" s="85">
        <v>93.95</v>
      </c>
      <c r="Q171" s="73"/>
      <c r="R171" s="83">
        <v>853.50914026300006</v>
      </c>
      <c r="S171" s="84">
        <v>3.4941218083769229E-3</v>
      </c>
      <c r="T171" s="84">
        <f t="shared" si="2"/>
        <v>1.5799031482045455E-3</v>
      </c>
      <c r="U171" s="84">
        <f>R171/'סכום נכסי הקרן'!$C$42</f>
        <v>1.8272261384394127E-4</v>
      </c>
    </row>
    <row r="172" spans="2:21">
      <c r="B172" s="76" t="s">
        <v>551</v>
      </c>
      <c r="C172" s="73">
        <v>3660156</v>
      </c>
      <c r="D172" s="86" t="s">
        <v>121</v>
      </c>
      <c r="E172" s="86" t="s">
        <v>314</v>
      </c>
      <c r="F172" s="73" t="s">
        <v>552</v>
      </c>
      <c r="G172" s="86" t="s">
        <v>338</v>
      </c>
      <c r="H172" s="73" t="s">
        <v>550</v>
      </c>
      <c r="I172" s="73"/>
      <c r="J172" s="73"/>
      <c r="K172" s="83">
        <v>3.6600000000004695</v>
      </c>
      <c r="L172" s="86" t="s">
        <v>134</v>
      </c>
      <c r="M172" s="87">
        <v>1.9E-2</v>
      </c>
      <c r="N172" s="87">
        <v>3.7000000000009289E-2</v>
      </c>
      <c r="O172" s="83">
        <v>1847245.04</v>
      </c>
      <c r="P172" s="85">
        <v>98.09</v>
      </c>
      <c r="Q172" s="83">
        <v>18.352129171000001</v>
      </c>
      <c r="R172" s="83">
        <v>1830.314794679</v>
      </c>
      <c r="S172" s="84">
        <v>3.3968511854302321E-3</v>
      </c>
      <c r="T172" s="84">
        <f t="shared" si="2"/>
        <v>3.3880364836253009E-3</v>
      </c>
      <c r="U172" s="84">
        <f>R172/'סכום נכסי הקרן'!$C$42</f>
        <v>3.9184103328750451E-4</v>
      </c>
    </row>
    <row r="173" spans="2:21">
      <c r="B173" s="76" t="s">
        <v>553</v>
      </c>
      <c r="C173" s="73">
        <v>1140581</v>
      </c>
      <c r="D173" s="86" t="s">
        <v>121</v>
      </c>
      <c r="E173" s="86" t="s">
        <v>314</v>
      </c>
      <c r="F173" s="73" t="s">
        <v>554</v>
      </c>
      <c r="G173" s="86" t="s">
        <v>338</v>
      </c>
      <c r="H173" s="73" t="s">
        <v>550</v>
      </c>
      <c r="I173" s="73"/>
      <c r="J173" s="73"/>
      <c r="K173" s="73">
        <v>0.01</v>
      </c>
      <c r="L173" s="86" t="s">
        <v>134</v>
      </c>
      <c r="M173" s="87">
        <v>2.1000000000000001E-2</v>
      </c>
      <c r="N173" s="87">
        <v>0.24749986688202191</v>
      </c>
      <c r="O173" s="83">
        <v>5.0336999999999993E-2</v>
      </c>
      <c r="P173" s="85">
        <v>111.53</v>
      </c>
      <c r="Q173" s="73"/>
      <c r="R173" s="83">
        <v>5.6341000000000001E-5</v>
      </c>
      <c r="S173" s="84">
        <v>2.4690731869256694E-10</v>
      </c>
      <c r="T173" s="84">
        <f t="shared" si="2"/>
        <v>1.0429100178770642E-10</v>
      </c>
      <c r="U173" s="84">
        <f>R173/'סכום נכסי הקרן'!$C$42</f>
        <v>1.2061704205545199E-11</v>
      </c>
    </row>
    <row r="174" spans="2:21">
      <c r="B174" s="76" t="s">
        <v>555</v>
      </c>
      <c r="C174" s="73">
        <v>1155928</v>
      </c>
      <c r="D174" s="86" t="s">
        <v>121</v>
      </c>
      <c r="E174" s="86" t="s">
        <v>314</v>
      </c>
      <c r="F174" s="73" t="s">
        <v>554</v>
      </c>
      <c r="G174" s="86" t="s">
        <v>338</v>
      </c>
      <c r="H174" s="73" t="s">
        <v>550</v>
      </c>
      <c r="I174" s="73"/>
      <c r="J174" s="73"/>
      <c r="K174" s="83">
        <v>3.9400000000003215</v>
      </c>
      <c r="L174" s="86" t="s">
        <v>134</v>
      </c>
      <c r="M174" s="87">
        <v>2.75E-2</v>
      </c>
      <c r="N174" s="87">
        <v>3.4699999999999169E-2</v>
      </c>
      <c r="O174" s="83">
        <v>1934742.3812279999</v>
      </c>
      <c r="P174" s="85">
        <v>106.19</v>
      </c>
      <c r="Q174" s="73"/>
      <c r="R174" s="83">
        <v>2054.5029384110003</v>
      </c>
      <c r="S174" s="84">
        <v>3.7878741502534825E-3</v>
      </c>
      <c r="T174" s="84">
        <f t="shared" si="2"/>
        <v>3.8030239012915943E-3</v>
      </c>
      <c r="U174" s="84">
        <f>R174/'סכום נכסי הקרן'!$C$42</f>
        <v>4.3983611814729824E-4</v>
      </c>
    </row>
    <row r="175" spans="2:21">
      <c r="B175" s="76" t="s">
        <v>556</v>
      </c>
      <c r="C175" s="73">
        <v>1177658</v>
      </c>
      <c r="D175" s="86" t="s">
        <v>121</v>
      </c>
      <c r="E175" s="86" t="s">
        <v>314</v>
      </c>
      <c r="F175" s="73" t="s">
        <v>554</v>
      </c>
      <c r="G175" s="86" t="s">
        <v>338</v>
      </c>
      <c r="H175" s="73" t="s">
        <v>550</v>
      </c>
      <c r="I175" s="73"/>
      <c r="J175" s="73"/>
      <c r="K175" s="83">
        <v>5.6500000000000368</v>
      </c>
      <c r="L175" s="86" t="s">
        <v>134</v>
      </c>
      <c r="M175" s="87">
        <v>8.5000000000000006E-3</v>
      </c>
      <c r="N175" s="87">
        <v>3.6300000000002261E-2</v>
      </c>
      <c r="O175" s="83">
        <v>1488466.1580719999</v>
      </c>
      <c r="P175" s="85">
        <v>92.28</v>
      </c>
      <c r="Q175" s="73"/>
      <c r="R175" s="83">
        <v>1373.5565298629999</v>
      </c>
      <c r="S175" s="84">
        <v>2.8784657594449082E-3</v>
      </c>
      <c r="T175" s="84">
        <f t="shared" si="2"/>
        <v>2.5425460412747012E-3</v>
      </c>
      <c r="U175" s="84">
        <f>R175/'סכום נכסי הקרן'!$C$42</f>
        <v>2.9405641669126597E-4</v>
      </c>
    </row>
    <row r="176" spans="2:21">
      <c r="B176" s="76" t="s">
        <v>557</v>
      </c>
      <c r="C176" s="73">
        <v>1193929</v>
      </c>
      <c r="D176" s="86" t="s">
        <v>121</v>
      </c>
      <c r="E176" s="86" t="s">
        <v>314</v>
      </c>
      <c r="F176" s="73" t="s">
        <v>554</v>
      </c>
      <c r="G176" s="86" t="s">
        <v>338</v>
      </c>
      <c r="H176" s="73" t="s">
        <v>550</v>
      </c>
      <c r="I176" s="73"/>
      <c r="J176" s="73"/>
      <c r="K176" s="83">
        <v>6.9600000000013758</v>
      </c>
      <c r="L176" s="86" t="s">
        <v>134</v>
      </c>
      <c r="M176" s="87">
        <v>3.1800000000000002E-2</v>
      </c>
      <c r="N176" s="87">
        <v>3.8200000000004584E-2</v>
      </c>
      <c r="O176" s="83">
        <v>632612.15451100003</v>
      </c>
      <c r="P176" s="85">
        <v>96.57</v>
      </c>
      <c r="Q176" s="73"/>
      <c r="R176" s="83">
        <v>610.91353844599996</v>
      </c>
      <c r="S176" s="84">
        <v>3.2299201190186871E-3</v>
      </c>
      <c r="T176" s="84">
        <f t="shared" si="2"/>
        <v>1.130842280580853E-3</v>
      </c>
      <c r="U176" s="84">
        <f>R176/'סכום נכסי הקרן'!$C$42</f>
        <v>1.3078678752415855E-4</v>
      </c>
    </row>
    <row r="177" spans="2:21">
      <c r="B177" s="76" t="s">
        <v>558</v>
      </c>
      <c r="C177" s="73">
        <v>1169531</v>
      </c>
      <c r="D177" s="86" t="s">
        <v>121</v>
      </c>
      <c r="E177" s="86" t="s">
        <v>314</v>
      </c>
      <c r="F177" s="73" t="s">
        <v>559</v>
      </c>
      <c r="G177" s="86" t="s">
        <v>348</v>
      </c>
      <c r="H177" s="73" t="s">
        <v>550</v>
      </c>
      <c r="I177" s="73"/>
      <c r="J177" s="73"/>
      <c r="K177" s="83">
        <v>2.760000000001352</v>
      </c>
      <c r="L177" s="86" t="s">
        <v>134</v>
      </c>
      <c r="M177" s="87">
        <v>1.6399999999999998E-2</v>
      </c>
      <c r="N177" s="87">
        <v>3.4100000000021093E-2</v>
      </c>
      <c r="O177" s="83">
        <v>825219.129953</v>
      </c>
      <c r="P177" s="85">
        <v>104.01</v>
      </c>
      <c r="Q177" s="73"/>
      <c r="R177" s="83">
        <v>858.31041505899987</v>
      </c>
      <c r="S177" s="84">
        <v>3.1645858090875254E-3</v>
      </c>
      <c r="T177" s="84">
        <f t="shared" si="2"/>
        <v>1.5887906326001525E-3</v>
      </c>
      <c r="U177" s="84">
        <f>R177/'סכום נכסי הקרן'!$C$42</f>
        <v>1.8375048974956753E-4</v>
      </c>
    </row>
    <row r="178" spans="2:21">
      <c r="B178" s="76" t="s">
        <v>560</v>
      </c>
      <c r="C178" s="73">
        <v>1179340</v>
      </c>
      <c r="D178" s="86" t="s">
        <v>121</v>
      </c>
      <c r="E178" s="86" t="s">
        <v>314</v>
      </c>
      <c r="F178" s="73" t="s">
        <v>561</v>
      </c>
      <c r="G178" s="86" t="s">
        <v>562</v>
      </c>
      <c r="H178" s="73" t="s">
        <v>550</v>
      </c>
      <c r="I178" s="73"/>
      <c r="J178" s="73"/>
      <c r="K178" s="83">
        <v>3.1300000000004404</v>
      </c>
      <c r="L178" s="86" t="s">
        <v>134</v>
      </c>
      <c r="M178" s="87">
        <v>1.4800000000000001E-2</v>
      </c>
      <c r="N178" s="87">
        <v>4.8300000000005047E-2</v>
      </c>
      <c r="O178" s="83">
        <v>3238474.5513129998</v>
      </c>
      <c r="P178" s="85">
        <v>96.82</v>
      </c>
      <c r="Q178" s="73"/>
      <c r="R178" s="83">
        <v>3135.4910358739999</v>
      </c>
      <c r="S178" s="84">
        <v>4.5166694113890418E-3</v>
      </c>
      <c r="T178" s="84">
        <f t="shared" si="2"/>
        <v>5.8040059854754574E-3</v>
      </c>
      <c r="U178" s="84">
        <f>R178/'סכום נכסי הקרן'!$C$42</f>
        <v>6.7125832721908905E-4</v>
      </c>
    </row>
    <row r="179" spans="2:21">
      <c r="B179" s="76" t="s">
        <v>563</v>
      </c>
      <c r="C179" s="73">
        <v>1113034</v>
      </c>
      <c r="D179" s="86" t="s">
        <v>121</v>
      </c>
      <c r="E179" s="86" t="s">
        <v>314</v>
      </c>
      <c r="F179" s="73" t="s">
        <v>564</v>
      </c>
      <c r="G179" s="86" t="s">
        <v>492</v>
      </c>
      <c r="H179" s="73" t="s">
        <v>550</v>
      </c>
      <c r="I179" s="73"/>
      <c r="J179" s="73"/>
      <c r="K179" s="83">
        <v>0</v>
      </c>
      <c r="L179" s="86" t="s">
        <v>134</v>
      </c>
      <c r="M179" s="87">
        <v>4.9000000000000002E-2</v>
      </c>
      <c r="N179" s="87">
        <v>0</v>
      </c>
      <c r="O179" s="83">
        <v>620311.85085499997</v>
      </c>
      <c r="P179" s="85">
        <v>25.2</v>
      </c>
      <c r="Q179" s="73"/>
      <c r="R179" s="83">
        <v>156.31857329100001</v>
      </c>
      <c r="S179" s="84">
        <v>1.3658885783311453E-3</v>
      </c>
      <c r="T179" s="84">
        <f t="shared" si="2"/>
        <v>2.893562522238405E-4</v>
      </c>
      <c r="U179" s="84">
        <f>R179/'סכום נכסי הקרן'!$C$42</f>
        <v>3.3465298678917311E-5</v>
      </c>
    </row>
    <row r="180" spans="2:21">
      <c r="B180" s="72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83"/>
      <c r="P180" s="85"/>
      <c r="Q180" s="73"/>
      <c r="R180" s="73"/>
      <c r="S180" s="73"/>
      <c r="T180" s="84"/>
      <c r="U180" s="73"/>
    </row>
    <row r="181" spans="2:21">
      <c r="B181" s="89" t="s">
        <v>48</v>
      </c>
      <c r="C181" s="71"/>
      <c r="D181" s="71"/>
      <c r="E181" s="71"/>
      <c r="F181" s="71"/>
      <c r="G181" s="71"/>
      <c r="H181" s="71"/>
      <c r="I181" s="71"/>
      <c r="J181" s="71"/>
      <c r="K181" s="80">
        <v>4.1104754339690412</v>
      </c>
      <c r="L181" s="71"/>
      <c r="M181" s="71"/>
      <c r="N181" s="91">
        <v>6.5000606384570808E-2</v>
      </c>
      <c r="O181" s="80"/>
      <c r="P181" s="82"/>
      <c r="Q181" s="80">
        <v>33.611466770999996</v>
      </c>
      <c r="R181" s="80">
        <v>64205.598822375003</v>
      </c>
      <c r="S181" s="71"/>
      <c r="T181" s="81">
        <f t="shared" ref="T181:T202" si="3">IFERROR(R181/$R$11,0)</f>
        <v>0.11884890615298047</v>
      </c>
      <c r="U181" s="81">
        <f>R181/'סכום נכסי הקרן'!$C$42</f>
        <v>1.3745388639452414E-2</v>
      </c>
    </row>
    <row r="182" spans="2:21">
      <c r="B182" s="76" t="s">
        <v>565</v>
      </c>
      <c r="C182" s="73">
        <v>7480163</v>
      </c>
      <c r="D182" s="86" t="s">
        <v>121</v>
      </c>
      <c r="E182" s="86" t="s">
        <v>314</v>
      </c>
      <c r="F182" s="73" t="s">
        <v>324</v>
      </c>
      <c r="G182" s="86" t="s">
        <v>321</v>
      </c>
      <c r="H182" s="73" t="s">
        <v>322</v>
      </c>
      <c r="I182" s="73" t="s">
        <v>132</v>
      </c>
      <c r="J182" s="73"/>
      <c r="K182" s="73">
        <v>3.83</v>
      </c>
      <c r="L182" s="86" t="s">
        <v>134</v>
      </c>
      <c r="M182" s="87">
        <v>2.6800000000000001E-2</v>
      </c>
      <c r="N182" s="87">
        <v>4.5699742527971904E-2</v>
      </c>
      <c r="O182" s="83">
        <v>8.9822000000000013E-2</v>
      </c>
      <c r="P182" s="85">
        <v>93.96</v>
      </c>
      <c r="Q182" s="73"/>
      <c r="R182" s="83">
        <v>8.4280999999999988E-5</v>
      </c>
      <c r="S182" s="84">
        <v>3.44204703972102E-11</v>
      </c>
      <c r="T182" s="84">
        <f t="shared" si="3"/>
        <v>1.5600983159102044E-10</v>
      </c>
      <c r="U182" s="84">
        <f>R182/'סכום נכסי הקרן'!$C$42</f>
        <v>1.8043209956293901E-11</v>
      </c>
    </row>
    <row r="183" spans="2:21">
      <c r="B183" s="76" t="s">
        <v>566</v>
      </c>
      <c r="C183" s="73">
        <v>1143585</v>
      </c>
      <c r="D183" s="86" t="s">
        <v>121</v>
      </c>
      <c r="E183" s="86" t="s">
        <v>314</v>
      </c>
      <c r="F183" s="73" t="s">
        <v>567</v>
      </c>
      <c r="G183" s="86" t="s">
        <v>338</v>
      </c>
      <c r="H183" s="73" t="s">
        <v>322</v>
      </c>
      <c r="I183" s="73" t="s">
        <v>132</v>
      </c>
      <c r="J183" s="73"/>
      <c r="K183" s="73">
        <v>2.63</v>
      </c>
      <c r="L183" s="86" t="s">
        <v>134</v>
      </c>
      <c r="M183" s="87">
        <v>1.44E-2</v>
      </c>
      <c r="N183" s="87">
        <v>4.5701169337375482E-2</v>
      </c>
      <c r="O183" s="83">
        <v>1.2468999999999999E-2</v>
      </c>
      <c r="P183" s="85">
        <v>92.24</v>
      </c>
      <c r="Q183" s="73"/>
      <c r="R183" s="83">
        <v>1.1545000000000002E-5</v>
      </c>
      <c r="S183" s="84">
        <v>2.4937999999999999E-11</v>
      </c>
      <c r="T183" s="84">
        <f t="shared" si="3"/>
        <v>2.137057587971585E-11</v>
      </c>
      <c r="U183" s="84">
        <f>R183/'סכום נכסי הקרן'!$C$42</f>
        <v>2.4715992803290558E-12</v>
      </c>
    </row>
    <row r="184" spans="2:21">
      <c r="B184" s="76" t="s">
        <v>568</v>
      </c>
      <c r="C184" s="73">
        <v>6620488</v>
      </c>
      <c r="D184" s="86" t="s">
        <v>121</v>
      </c>
      <c r="E184" s="86" t="s">
        <v>314</v>
      </c>
      <c r="F184" s="73" t="s">
        <v>341</v>
      </c>
      <c r="G184" s="86" t="s">
        <v>321</v>
      </c>
      <c r="H184" s="73" t="s">
        <v>322</v>
      </c>
      <c r="I184" s="73" t="s">
        <v>132</v>
      </c>
      <c r="J184" s="73"/>
      <c r="K184" s="83">
        <v>4.2599999999982012</v>
      </c>
      <c r="L184" s="86" t="s">
        <v>134</v>
      </c>
      <c r="M184" s="87">
        <v>2.5000000000000001E-2</v>
      </c>
      <c r="N184" s="87">
        <v>4.5299999999967457E-2</v>
      </c>
      <c r="O184" s="83">
        <v>504668.79039699992</v>
      </c>
      <c r="P184" s="85">
        <v>92.55</v>
      </c>
      <c r="Q184" s="73"/>
      <c r="R184" s="83">
        <v>467.07095428399998</v>
      </c>
      <c r="S184" s="84">
        <v>1.7009348217450276E-4</v>
      </c>
      <c r="T184" s="84">
        <f t="shared" si="3"/>
        <v>8.6457992808466986E-4</v>
      </c>
      <c r="U184" s="84">
        <f>R184/'סכום נכסי הקרן'!$C$42</f>
        <v>9.999239796196964E-5</v>
      </c>
    </row>
    <row r="185" spans="2:21">
      <c r="B185" s="76" t="s">
        <v>569</v>
      </c>
      <c r="C185" s="73">
        <v>6000202</v>
      </c>
      <c r="D185" s="86" t="s">
        <v>121</v>
      </c>
      <c r="E185" s="86" t="s">
        <v>314</v>
      </c>
      <c r="F185" s="73" t="s">
        <v>347</v>
      </c>
      <c r="G185" s="86" t="s">
        <v>348</v>
      </c>
      <c r="H185" s="73" t="s">
        <v>349</v>
      </c>
      <c r="I185" s="73" t="s">
        <v>132</v>
      </c>
      <c r="J185" s="73"/>
      <c r="K185" s="73">
        <v>0.52</v>
      </c>
      <c r="L185" s="86" t="s">
        <v>134</v>
      </c>
      <c r="M185" s="87">
        <v>4.8000000000000001E-2</v>
      </c>
      <c r="N185" s="87">
        <v>4.8599722831735769E-2</v>
      </c>
      <c r="O185" s="83">
        <v>1.6855999999999999E-2</v>
      </c>
      <c r="P185" s="85">
        <v>102.23</v>
      </c>
      <c r="Q185" s="73"/>
      <c r="R185" s="83">
        <v>1.7317999999999999E-5</v>
      </c>
      <c r="S185" s="84">
        <v>2.4867981058081251E-11</v>
      </c>
      <c r="T185" s="84">
        <f t="shared" si="3"/>
        <v>3.2056789353392727E-11</v>
      </c>
      <c r="U185" s="84">
        <f>R185/'סכום נכסי הקרן'!$C$42</f>
        <v>3.7075059624719432E-12</v>
      </c>
    </row>
    <row r="186" spans="2:21">
      <c r="B186" s="76" t="s">
        <v>570</v>
      </c>
      <c r="C186" s="73">
        <v>7460389</v>
      </c>
      <c r="D186" s="86" t="s">
        <v>121</v>
      </c>
      <c r="E186" s="86" t="s">
        <v>314</v>
      </c>
      <c r="F186" s="73" t="s">
        <v>571</v>
      </c>
      <c r="G186" s="86" t="s">
        <v>572</v>
      </c>
      <c r="H186" s="73" t="s">
        <v>349</v>
      </c>
      <c r="I186" s="73" t="s">
        <v>132</v>
      </c>
      <c r="J186" s="73"/>
      <c r="K186" s="73">
        <v>2.4700000000000002</v>
      </c>
      <c r="L186" s="86" t="s">
        <v>134</v>
      </c>
      <c r="M186" s="87">
        <v>2.6099999999999998E-2</v>
      </c>
      <c r="N186" s="87">
        <v>4.7700127644055429E-2</v>
      </c>
      <c r="O186" s="83">
        <v>2.2629E-2</v>
      </c>
      <c r="P186" s="85">
        <v>95.61</v>
      </c>
      <c r="Q186" s="73"/>
      <c r="R186" s="83">
        <v>2.1936000000000001E-5</v>
      </c>
      <c r="S186" s="84">
        <v>4.4141640261139671E-11</v>
      </c>
      <c r="T186" s="84">
        <f t="shared" si="3"/>
        <v>4.0605019705279067E-11</v>
      </c>
      <c r="U186" s="84">
        <f>R186/'סכום נכסי הקרן'!$C$42</f>
        <v>4.6961456746035659E-12</v>
      </c>
    </row>
    <row r="187" spans="2:21">
      <c r="B187" s="76" t="s">
        <v>573</v>
      </c>
      <c r="C187" s="73">
        <v>1133131</v>
      </c>
      <c r="D187" s="86" t="s">
        <v>121</v>
      </c>
      <c r="E187" s="86" t="s">
        <v>314</v>
      </c>
      <c r="F187" s="73" t="s">
        <v>574</v>
      </c>
      <c r="G187" s="86" t="s">
        <v>575</v>
      </c>
      <c r="H187" s="73" t="s">
        <v>358</v>
      </c>
      <c r="I187" s="73" t="s">
        <v>318</v>
      </c>
      <c r="J187" s="73"/>
      <c r="K187" s="73">
        <v>0.66</v>
      </c>
      <c r="L187" s="86" t="s">
        <v>134</v>
      </c>
      <c r="M187" s="87">
        <v>5.2000000000000005E-2</v>
      </c>
      <c r="N187" s="87">
        <v>4.5999890973845839E-2</v>
      </c>
      <c r="O187" s="83">
        <v>0.161634</v>
      </c>
      <c r="P187" s="85">
        <v>102.13</v>
      </c>
      <c r="Q187" s="73"/>
      <c r="R187" s="83">
        <v>1.65098E-4</v>
      </c>
      <c r="S187" s="84">
        <v>1.0465105754129957E-9</v>
      </c>
      <c r="T187" s="84">
        <f t="shared" si="3"/>
        <v>3.0560756488430721E-10</v>
      </c>
      <c r="U187" s="84">
        <f>R187/'סכום נכסי הקרן'!$C$42</f>
        <v>3.5344833086510732E-11</v>
      </c>
    </row>
    <row r="188" spans="2:21">
      <c r="B188" s="76" t="s">
        <v>576</v>
      </c>
      <c r="C188" s="73">
        <v>2810372</v>
      </c>
      <c r="D188" s="86" t="s">
        <v>121</v>
      </c>
      <c r="E188" s="86" t="s">
        <v>314</v>
      </c>
      <c r="F188" s="73" t="s">
        <v>577</v>
      </c>
      <c r="G188" s="86" t="s">
        <v>431</v>
      </c>
      <c r="H188" s="73" t="s">
        <v>372</v>
      </c>
      <c r="I188" s="73" t="s">
        <v>318</v>
      </c>
      <c r="J188" s="73"/>
      <c r="K188" s="83">
        <v>8.5699999999939287</v>
      </c>
      <c r="L188" s="86" t="s">
        <v>134</v>
      </c>
      <c r="M188" s="87">
        <v>2.4E-2</v>
      </c>
      <c r="N188" s="87">
        <v>5.1599999999965201E-2</v>
      </c>
      <c r="O188" s="83">
        <v>706397.21731700003</v>
      </c>
      <c r="P188" s="85">
        <v>79.739999999999995</v>
      </c>
      <c r="Q188" s="73"/>
      <c r="R188" s="83">
        <v>563.28114100599998</v>
      </c>
      <c r="S188" s="84">
        <v>9.4055545892736316E-4</v>
      </c>
      <c r="T188" s="84">
        <f t="shared" si="3"/>
        <v>1.0426714911634166E-3</v>
      </c>
      <c r="U188" s="84">
        <f>R188/'סכום נכסי הקרן'!$C$42</f>
        <v>1.2058945541215754E-4</v>
      </c>
    </row>
    <row r="189" spans="2:21">
      <c r="B189" s="76" t="s">
        <v>578</v>
      </c>
      <c r="C189" s="73">
        <v>1138114</v>
      </c>
      <c r="D189" s="86" t="s">
        <v>121</v>
      </c>
      <c r="E189" s="86" t="s">
        <v>314</v>
      </c>
      <c r="F189" s="73" t="s">
        <v>366</v>
      </c>
      <c r="G189" s="86" t="s">
        <v>338</v>
      </c>
      <c r="H189" s="73" t="s">
        <v>367</v>
      </c>
      <c r="I189" s="73" t="s">
        <v>132</v>
      </c>
      <c r="J189" s="73"/>
      <c r="K189" s="73">
        <v>1.71</v>
      </c>
      <c r="L189" s="86" t="s">
        <v>134</v>
      </c>
      <c r="M189" s="87">
        <v>3.39E-2</v>
      </c>
      <c r="N189" s="87">
        <v>5.4800100291757838E-2</v>
      </c>
      <c r="O189" s="83">
        <v>4.5258E-2</v>
      </c>
      <c r="P189" s="85">
        <v>97.37</v>
      </c>
      <c r="Q189" s="73"/>
      <c r="R189" s="83">
        <v>4.3872000000000003E-5</v>
      </c>
      <c r="S189" s="84">
        <v>6.9507098561028897E-11</v>
      </c>
      <c r="T189" s="84">
        <f t="shared" si="3"/>
        <v>8.1210039410558133E-11</v>
      </c>
      <c r="U189" s="84">
        <f>R189/'סכום נכסי הקרן'!$C$42</f>
        <v>9.3922913492071318E-12</v>
      </c>
    </row>
    <row r="190" spans="2:21">
      <c r="B190" s="76" t="s">
        <v>579</v>
      </c>
      <c r="C190" s="73">
        <v>1162866</v>
      </c>
      <c r="D190" s="86" t="s">
        <v>121</v>
      </c>
      <c r="E190" s="86" t="s">
        <v>314</v>
      </c>
      <c r="F190" s="73" t="s">
        <v>366</v>
      </c>
      <c r="G190" s="86" t="s">
        <v>338</v>
      </c>
      <c r="H190" s="73" t="s">
        <v>367</v>
      </c>
      <c r="I190" s="73" t="s">
        <v>132</v>
      </c>
      <c r="J190" s="73"/>
      <c r="K190" s="83">
        <v>6.5999999999946342</v>
      </c>
      <c r="L190" s="86" t="s">
        <v>134</v>
      </c>
      <c r="M190" s="87">
        <v>2.4399999999999998E-2</v>
      </c>
      <c r="N190" s="87">
        <v>5.5099999999958411E-2</v>
      </c>
      <c r="O190" s="83">
        <v>451241.41624300001</v>
      </c>
      <c r="P190" s="85">
        <v>82.59</v>
      </c>
      <c r="Q190" s="73"/>
      <c r="R190" s="83">
        <v>372.68028060499995</v>
      </c>
      <c r="S190" s="84">
        <v>4.107654138891873E-4</v>
      </c>
      <c r="T190" s="84">
        <f t="shared" si="3"/>
        <v>6.8985640671658259E-4</v>
      </c>
      <c r="U190" s="84">
        <f>R190/'סכום נכסי הקרן'!$C$42</f>
        <v>7.97848690633303E-5</v>
      </c>
    </row>
    <row r="191" spans="2:21">
      <c r="B191" s="76" t="s">
        <v>580</v>
      </c>
      <c r="C191" s="73">
        <v>1132521</v>
      </c>
      <c r="D191" s="86" t="s">
        <v>121</v>
      </c>
      <c r="E191" s="86" t="s">
        <v>314</v>
      </c>
      <c r="F191" s="73" t="s">
        <v>375</v>
      </c>
      <c r="G191" s="86" t="s">
        <v>338</v>
      </c>
      <c r="H191" s="73" t="s">
        <v>367</v>
      </c>
      <c r="I191" s="73" t="s">
        <v>132</v>
      </c>
      <c r="J191" s="73"/>
      <c r="K191" s="83">
        <v>0.26000000000036144</v>
      </c>
      <c r="L191" s="86" t="s">
        <v>134</v>
      </c>
      <c r="M191" s="87">
        <v>3.5000000000000003E-2</v>
      </c>
      <c r="N191" s="87">
        <v>3.1500000000031628E-2</v>
      </c>
      <c r="O191" s="83">
        <v>438571.83121700003</v>
      </c>
      <c r="P191" s="85">
        <v>100.94</v>
      </c>
      <c r="Q191" s="73"/>
      <c r="R191" s="83">
        <v>442.69438708399997</v>
      </c>
      <c r="S191" s="84">
        <v>3.8468851142210566E-3</v>
      </c>
      <c r="T191" s="84">
        <f t="shared" si="3"/>
        <v>8.1945725341731664E-4</v>
      </c>
      <c r="U191" s="84">
        <f>R191/'סכום נכסי הקרן'!$C$42</f>
        <v>9.477376600454973E-5</v>
      </c>
    </row>
    <row r="192" spans="2:21">
      <c r="B192" s="76" t="s">
        <v>581</v>
      </c>
      <c r="C192" s="73">
        <v>7590151</v>
      </c>
      <c r="D192" s="86" t="s">
        <v>121</v>
      </c>
      <c r="E192" s="86" t="s">
        <v>314</v>
      </c>
      <c r="F192" s="73" t="s">
        <v>380</v>
      </c>
      <c r="G192" s="86" t="s">
        <v>338</v>
      </c>
      <c r="H192" s="73" t="s">
        <v>372</v>
      </c>
      <c r="I192" s="73" t="s">
        <v>318</v>
      </c>
      <c r="J192" s="73"/>
      <c r="K192" s="83">
        <v>5.9499999999998128</v>
      </c>
      <c r="L192" s="86" t="s">
        <v>134</v>
      </c>
      <c r="M192" s="87">
        <v>2.5499999999999998E-2</v>
      </c>
      <c r="N192" s="87">
        <v>5.4499999999999577E-2</v>
      </c>
      <c r="O192" s="83">
        <v>4081827.3683989998</v>
      </c>
      <c r="P192" s="85">
        <v>84.96</v>
      </c>
      <c r="Q192" s="73"/>
      <c r="R192" s="83">
        <v>3467.9206679269996</v>
      </c>
      <c r="S192" s="84">
        <v>2.8880491912089377E-3</v>
      </c>
      <c r="T192" s="84">
        <f t="shared" si="3"/>
        <v>6.4193557192523875E-3</v>
      </c>
      <c r="U192" s="84">
        <f>R192/'סכום נכסי הקרן'!$C$42</f>
        <v>7.4242617817987268E-4</v>
      </c>
    </row>
    <row r="193" spans="2:21">
      <c r="B193" s="76" t="s">
        <v>582</v>
      </c>
      <c r="C193" s="73">
        <v>4160156</v>
      </c>
      <c r="D193" s="86" t="s">
        <v>121</v>
      </c>
      <c r="E193" s="86" t="s">
        <v>314</v>
      </c>
      <c r="F193" s="73" t="s">
        <v>583</v>
      </c>
      <c r="G193" s="86" t="s">
        <v>338</v>
      </c>
      <c r="H193" s="73" t="s">
        <v>372</v>
      </c>
      <c r="I193" s="73" t="s">
        <v>318</v>
      </c>
      <c r="J193" s="73"/>
      <c r="K193" s="83">
        <v>1.0999999999992132</v>
      </c>
      <c r="L193" s="86" t="s">
        <v>134</v>
      </c>
      <c r="M193" s="87">
        <v>2.5499999999999998E-2</v>
      </c>
      <c r="N193" s="87">
        <v>5.2299999999975012E-2</v>
      </c>
      <c r="O193" s="83">
        <v>1039075.335</v>
      </c>
      <c r="P193" s="85">
        <v>97.85</v>
      </c>
      <c r="Q193" s="73"/>
      <c r="R193" s="83">
        <v>1016.7352152980001</v>
      </c>
      <c r="S193" s="84">
        <v>3.4408063122131488E-3</v>
      </c>
      <c r="T193" s="84">
        <f t="shared" si="3"/>
        <v>1.8820456533655383E-3</v>
      </c>
      <c r="U193" s="84">
        <f>R193/'סכום נכסי הקרן'!$C$42</f>
        <v>2.176666978272624E-4</v>
      </c>
    </row>
    <row r="194" spans="2:21">
      <c r="B194" s="76" t="s">
        <v>584</v>
      </c>
      <c r="C194" s="73">
        <v>2320232</v>
      </c>
      <c r="D194" s="86" t="s">
        <v>121</v>
      </c>
      <c r="E194" s="86" t="s">
        <v>314</v>
      </c>
      <c r="F194" s="73" t="s">
        <v>585</v>
      </c>
      <c r="G194" s="86" t="s">
        <v>128</v>
      </c>
      <c r="H194" s="73" t="s">
        <v>372</v>
      </c>
      <c r="I194" s="73" t="s">
        <v>318</v>
      </c>
      <c r="J194" s="73"/>
      <c r="K194" s="83">
        <v>4.0600000000000005</v>
      </c>
      <c r="L194" s="86" t="s">
        <v>134</v>
      </c>
      <c r="M194" s="87">
        <v>2.2400000000000003E-2</v>
      </c>
      <c r="N194" s="87">
        <v>4.9900000000008118E-2</v>
      </c>
      <c r="O194" s="83">
        <v>680483.57876299997</v>
      </c>
      <c r="P194" s="85">
        <v>90.6</v>
      </c>
      <c r="Q194" s="73"/>
      <c r="R194" s="83">
        <v>616.51809074999994</v>
      </c>
      <c r="S194" s="84">
        <v>2.0613673376869571E-3</v>
      </c>
      <c r="T194" s="84">
        <f t="shared" si="3"/>
        <v>1.1412166859757829E-3</v>
      </c>
      <c r="U194" s="84">
        <f>R194/'סכום נכסי הקרן'!$C$42</f>
        <v>1.3198663225704143E-4</v>
      </c>
    </row>
    <row r="195" spans="2:21">
      <c r="B195" s="76" t="s">
        <v>586</v>
      </c>
      <c r="C195" s="73">
        <v>1135920</v>
      </c>
      <c r="D195" s="86" t="s">
        <v>121</v>
      </c>
      <c r="E195" s="86" t="s">
        <v>314</v>
      </c>
      <c r="F195" s="73" t="s">
        <v>587</v>
      </c>
      <c r="G195" s="86" t="s">
        <v>454</v>
      </c>
      <c r="H195" s="73" t="s">
        <v>367</v>
      </c>
      <c r="I195" s="73" t="s">
        <v>132</v>
      </c>
      <c r="J195" s="73"/>
      <c r="K195" s="83">
        <v>1.2199999999996392</v>
      </c>
      <c r="L195" s="86" t="s">
        <v>134</v>
      </c>
      <c r="M195" s="87">
        <v>4.0999999999999995E-2</v>
      </c>
      <c r="N195" s="87">
        <v>4.9199999999960324E-2</v>
      </c>
      <c r="O195" s="83">
        <v>554173.51199999999</v>
      </c>
      <c r="P195" s="85">
        <v>100.08</v>
      </c>
      <c r="Q195" s="73"/>
      <c r="R195" s="83">
        <v>554.61685080999996</v>
      </c>
      <c r="S195" s="84">
        <v>1.84724504E-3</v>
      </c>
      <c r="T195" s="84">
        <f t="shared" si="3"/>
        <v>1.0266333039761063E-3</v>
      </c>
      <c r="U195" s="84">
        <f>R195/'סכום נכסי הקרן'!$C$42</f>
        <v>1.1873456988483006E-4</v>
      </c>
    </row>
    <row r="196" spans="2:21">
      <c r="B196" s="76" t="s">
        <v>588</v>
      </c>
      <c r="C196" s="73">
        <v>7770209</v>
      </c>
      <c r="D196" s="86" t="s">
        <v>121</v>
      </c>
      <c r="E196" s="86" t="s">
        <v>314</v>
      </c>
      <c r="F196" s="73" t="s">
        <v>423</v>
      </c>
      <c r="G196" s="86" t="s">
        <v>424</v>
      </c>
      <c r="H196" s="73" t="s">
        <v>372</v>
      </c>
      <c r="I196" s="73" t="s">
        <v>318</v>
      </c>
      <c r="J196" s="73"/>
      <c r="K196" s="73">
        <v>3.17</v>
      </c>
      <c r="L196" s="86" t="s">
        <v>134</v>
      </c>
      <c r="M196" s="87">
        <v>5.0900000000000001E-2</v>
      </c>
      <c r="N196" s="87">
        <v>4.9098036287612938E-2</v>
      </c>
      <c r="O196" s="83">
        <v>1.3162E-2</v>
      </c>
      <c r="P196" s="85">
        <v>102.93</v>
      </c>
      <c r="Q196" s="73"/>
      <c r="R196" s="83">
        <v>1.3392999999999999E-5</v>
      </c>
      <c r="S196" s="84">
        <v>1.8212213264081943E-11</v>
      </c>
      <c r="T196" s="84">
        <f t="shared" si="3"/>
        <v>2.4791348874580713E-11</v>
      </c>
      <c r="U196" s="84">
        <f>R196/'סכום נכסי הקרן'!$C$42</f>
        <v>2.86722643234708E-12</v>
      </c>
    </row>
    <row r="197" spans="2:21">
      <c r="B197" s="76" t="s">
        <v>589</v>
      </c>
      <c r="C197" s="73">
        <v>7770258</v>
      </c>
      <c r="D197" s="86" t="s">
        <v>121</v>
      </c>
      <c r="E197" s="86" t="s">
        <v>314</v>
      </c>
      <c r="F197" s="73" t="s">
        <v>423</v>
      </c>
      <c r="G197" s="86" t="s">
        <v>424</v>
      </c>
      <c r="H197" s="73" t="s">
        <v>372</v>
      </c>
      <c r="I197" s="73" t="s">
        <v>318</v>
      </c>
      <c r="J197" s="73"/>
      <c r="K197" s="73">
        <v>4.41</v>
      </c>
      <c r="L197" s="86" t="s">
        <v>134</v>
      </c>
      <c r="M197" s="87">
        <v>3.5200000000000002E-2</v>
      </c>
      <c r="N197" s="87">
        <v>5.1099983989753441E-2</v>
      </c>
      <c r="O197" s="83">
        <v>0.13300200000000001</v>
      </c>
      <c r="P197" s="85">
        <v>93.91</v>
      </c>
      <c r="Q197" s="73"/>
      <c r="R197" s="83">
        <v>1.2491999999999999E-4</v>
      </c>
      <c r="S197" s="84">
        <v>1.6549873600685678E-10</v>
      </c>
      <c r="T197" s="84">
        <f t="shared" si="3"/>
        <v>2.3123536932820299E-10</v>
      </c>
      <c r="U197" s="84">
        <f>R197/'סכום נכסי הקרן'!$C$42</f>
        <v>2.6743367873426211E-11</v>
      </c>
    </row>
    <row r="198" spans="2:21">
      <c r="B198" s="76" t="s">
        <v>590</v>
      </c>
      <c r="C198" s="73">
        <v>1410299</v>
      </c>
      <c r="D198" s="86" t="s">
        <v>121</v>
      </c>
      <c r="E198" s="86" t="s">
        <v>314</v>
      </c>
      <c r="F198" s="73" t="s">
        <v>426</v>
      </c>
      <c r="G198" s="86" t="s">
        <v>130</v>
      </c>
      <c r="H198" s="73" t="s">
        <v>372</v>
      </c>
      <c r="I198" s="73" t="s">
        <v>318</v>
      </c>
      <c r="J198" s="73"/>
      <c r="K198" s="83">
        <v>1.6600000000273343</v>
      </c>
      <c r="L198" s="86" t="s">
        <v>134</v>
      </c>
      <c r="M198" s="87">
        <v>2.7000000000000003E-2</v>
      </c>
      <c r="N198" s="87">
        <v>5.3700000000318902E-2</v>
      </c>
      <c r="O198" s="83">
        <v>22884.138678000003</v>
      </c>
      <c r="P198" s="85">
        <v>95.92</v>
      </c>
      <c r="Q198" s="73"/>
      <c r="R198" s="83">
        <v>21.950465990000001</v>
      </c>
      <c r="S198" s="84">
        <v>1.1255693956643827E-4</v>
      </c>
      <c r="T198" s="84">
        <f t="shared" si="3"/>
        <v>4.0631797231218458E-5</v>
      </c>
      <c r="U198" s="84">
        <f>R198/'סכום נכסי הקרן'!$C$42</f>
        <v>4.6992426109806338E-6</v>
      </c>
    </row>
    <row r="199" spans="2:21">
      <c r="B199" s="76" t="s">
        <v>591</v>
      </c>
      <c r="C199" s="73">
        <v>1192731</v>
      </c>
      <c r="D199" s="86" t="s">
        <v>121</v>
      </c>
      <c r="E199" s="86" t="s">
        <v>314</v>
      </c>
      <c r="F199" s="73" t="s">
        <v>426</v>
      </c>
      <c r="G199" s="86" t="s">
        <v>130</v>
      </c>
      <c r="H199" s="73" t="s">
        <v>372</v>
      </c>
      <c r="I199" s="73" t="s">
        <v>318</v>
      </c>
      <c r="J199" s="73"/>
      <c r="K199" s="83">
        <v>3.9000000000019988</v>
      </c>
      <c r="L199" s="86" t="s">
        <v>134</v>
      </c>
      <c r="M199" s="87">
        <v>4.5599999999999995E-2</v>
      </c>
      <c r="N199" s="87">
        <v>5.54000000000308E-2</v>
      </c>
      <c r="O199" s="83">
        <v>878570.33618999983</v>
      </c>
      <c r="P199" s="85">
        <v>96.8</v>
      </c>
      <c r="Q199" s="73"/>
      <c r="R199" s="83">
        <v>850.45605614700003</v>
      </c>
      <c r="S199" s="84">
        <v>3.038902223288337E-3</v>
      </c>
      <c r="T199" s="84">
        <f t="shared" si="3"/>
        <v>1.5742516830015891E-3</v>
      </c>
      <c r="U199" s="84">
        <f>R199/'סכום נכסי הקרן'!$C$42</f>
        <v>1.8206899751618987E-4</v>
      </c>
    </row>
    <row r="200" spans="2:21">
      <c r="B200" s="76" t="s">
        <v>592</v>
      </c>
      <c r="C200" s="73">
        <v>2300309</v>
      </c>
      <c r="D200" s="86" t="s">
        <v>121</v>
      </c>
      <c r="E200" s="86" t="s">
        <v>314</v>
      </c>
      <c r="F200" s="73" t="s">
        <v>434</v>
      </c>
      <c r="G200" s="86" t="s">
        <v>158</v>
      </c>
      <c r="H200" s="73" t="s">
        <v>435</v>
      </c>
      <c r="I200" s="73" t="s">
        <v>132</v>
      </c>
      <c r="J200" s="73"/>
      <c r="K200" s="83">
        <v>8.9400000000006443</v>
      </c>
      <c r="L200" s="86" t="s">
        <v>134</v>
      </c>
      <c r="M200" s="87">
        <v>2.7900000000000001E-2</v>
      </c>
      <c r="N200" s="87">
        <v>5.3900000000004153E-2</v>
      </c>
      <c r="O200" s="83">
        <v>808169.70499999996</v>
      </c>
      <c r="P200" s="85">
        <v>80.540000000000006</v>
      </c>
      <c r="Q200" s="73"/>
      <c r="R200" s="83">
        <v>650.89988040699996</v>
      </c>
      <c r="S200" s="84">
        <v>1.8792896125941771E-3</v>
      </c>
      <c r="T200" s="84">
        <f t="shared" si="3"/>
        <v>1.2048597041434182E-3</v>
      </c>
      <c r="U200" s="84">
        <f>R200/'סכום נכסי הקרן'!$C$42</f>
        <v>1.393472218259168E-4</v>
      </c>
    </row>
    <row r="201" spans="2:21">
      <c r="B201" s="76" t="s">
        <v>593</v>
      </c>
      <c r="C201" s="73">
        <v>2300176</v>
      </c>
      <c r="D201" s="86" t="s">
        <v>121</v>
      </c>
      <c r="E201" s="86" t="s">
        <v>314</v>
      </c>
      <c r="F201" s="73" t="s">
        <v>434</v>
      </c>
      <c r="G201" s="86" t="s">
        <v>158</v>
      </c>
      <c r="H201" s="73" t="s">
        <v>435</v>
      </c>
      <c r="I201" s="73" t="s">
        <v>132</v>
      </c>
      <c r="J201" s="73"/>
      <c r="K201" s="83">
        <v>1.5999999999992338</v>
      </c>
      <c r="L201" s="86" t="s">
        <v>134</v>
      </c>
      <c r="M201" s="87">
        <v>3.6499999999999998E-2</v>
      </c>
      <c r="N201" s="87">
        <v>5.1699999999961124E-2</v>
      </c>
      <c r="O201" s="83">
        <v>527998.22550199996</v>
      </c>
      <c r="P201" s="85">
        <v>98.9</v>
      </c>
      <c r="Q201" s="73"/>
      <c r="R201" s="83">
        <v>522.19022755900005</v>
      </c>
      <c r="S201" s="84">
        <v>3.30521248165381E-4</v>
      </c>
      <c r="T201" s="84">
        <f t="shared" si="3"/>
        <v>9.6660943106935437E-4</v>
      </c>
      <c r="U201" s="84">
        <f>R201/'סכום נכסי הקרן'!$C$42</f>
        <v>1.1179255007619665E-4</v>
      </c>
    </row>
    <row r="202" spans="2:21">
      <c r="B202" s="76" t="s">
        <v>594</v>
      </c>
      <c r="C202" s="73">
        <v>1185941</v>
      </c>
      <c r="D202" s="86" t="s">
        <v>121</v>
      </c>
      <c r="E202" s="86" t="s">
        <v>314</v>
      </c>
      <c r="F202" s="73" t="s">
        <v>595</v>
      </c>
      <c r="G202" s="86" t="s">
        <v>131</v>
      </c>
      <c r="H202" s="73" t="s">
        <v>435</v>
      </c>
      <c r="I202" s="73" t="s">
        <v>132</v>
      </c>
      <c r="J202" s="73"/>
      <c r="K202" s="83">
        <v>1.9600000000002531</v>
      </c>
      <c r="L202" s="86" t="s">
        <v>134</v>
      </c>
      <c r="M202" s="87">
        <v>5.5999999999999994E-2</v>
      </c>
      <c r="N202" s="87">
        <v>6.7400000000007815E-2</v>
      </c>
      <c r="O202" s="83">
        <v>1731792.2250000001</v>
      </c>
      <c r="P202" s="85">
        <v>100.51</v>
      </c>
      <c r="Q202" s="73"/>
      <c r="R202" s="83">
        <v>1740.624326786</v>
      </c>
      <c r="S202" s="84">
        <v>4.495709418239402E-3</v>
      </c>
      <c r="T202" s="84">
        <f t="shared" si="3"/>
        <v>3.222013361079214E-3</v>
      </c>
      <c r="U202" s="84">
        <f>R202/'סכום נכסי הקרן'!$C$42</f>
        <v>3.7263974304092894E-4</v>
      </c>
    </row>
    <row r="203" spans="2:21">
      <c r="B203" s="76" t="s">
        <v>596</v>
      </c>
      <c r="C203" s="73">
        <v>1143130</v>
      </c>
      <c r="D203" s="86" t="s">
        <v>121</v>
      </c>
      <c r="E203" s="86" t="s">
        <v>314</v>
      </c>
      <c r="F203" s="73" t="s">
        <v>456</v>
      </c>
      <c r="G203" s="86" t="s">
        <v>454</v>
      </c>
      <c r="H203" s="73" t="s">
        <v>435</v>
      </c>
      <c r="I203" s="73" t="s">
        <v>132</v>
      </c>
      <c r="J203" s="73"/>
      <c r="K203" s="83">
        <v>7.5700000000022563</v>
      </c>
      <c r="L203" s="86" t="s">
        <v>134</v>
      </c>
      <c r="M203" s="87">
        <v>3.0499999999999999E-2</v>
      </c>
      <c r="N203" s="87">
        <v>5.4900000000017955E-2</v>
      </c>
      <c r="O203" s="83">
        <v>1438603.6574320002</v>
      </c>
      <c r="P203" s="85">
        <v>84.4</v>
      </c>
      <c r="Q203" s="73"/>
      <c r="R203" s="83">
        <v>1214.181486918</v>
      </c>
      <c r="S203" s="84">
        <v>2.1073393515721878E-3</v>
      </c>
      <c r="T203" s="84">
        <f t="shared" ref="T203:T266" si="4">IFERROR(R203/$R$11,0)</f>
        <v>2.2475320569880757E-3</v>
      </c>
      <c r="U203" s="84">
        <f>R203/'סכום נכסי הקרן'!$C$42</f>
        <v>2.5993677689522664E-4</v>
      </c>
    </row>
    <row r="204" spans="2:21">
      <c r="B204" s="76" t="s">
        <v>597</v>
      </c>
      <c r="C204" s="73">
        <v>1157601</v>
      </c>
      <c r="D204" s="86" t="s">
        <v>121</v>
      </c>
      <c r="E204" s="86" t="s">
        <v>314</v>
      </c>
      <c r="F204" s="73" t="s">
        <v>456</v>
      </c>
      <c r="G204" s="86" t="s">
        <v>454</v>
      </c>
      <c r="H204" s="73" t="s">
        <v>435</v>
      </c>
      <c r="I204" s="73" t="s">
        <v>132</v>
      </c>
      <c r="J204" s="73"/>
      <c r="K204" s="83">
        <v>3.0999999999977406</v>
      </c>
      <c r="L204" s="86" t="s">
        <v>134</v>
      </c>
      <c r="M204" s="87">
        <v>2.9100000000000001E-2</v>
      </c>
      <c r="N204" s="87">
        <v>4.9999999999974884E-2</v>
      </c>
      <c r="O204" s="83">
        <v>841121.670193</v>
      </c>
      <c r="P204" s="85">
        <v>94.7</v>
      </c>
      <c r="Q204" s="73"/>
      <c r="R204" s="83">
        <v>796.54222155799994</v>
      </c>
      <c r="S204" s="84">
        <v>1.4018694503216667E-3</v>
      </c>
      <c r="T204" s="84">
        <f t="shared" si="4"/>
        <v>1.4744535285580486E-3</v>
      </c>
      <c r="U204" s="84">
        <f>R204/'סכום נכסי הקרן'!$C$42</f>
        <v>1.7052691048544477E-4</v>
      </c>
    </row>
    <row r="205" spans="2:21">
      <c r="B205" s="76" t="s">
        <v>598</v>
      </c>
      <c r="C205" s="73">
        <v>1138163</v>
      </c>
      <c r="D205" s="86" t="s">
        <v>121</v>
      </c>
      <c r="E205" s="86" t="s">
        <v>314</v>
      </c>
      <c r="F205" s="73" t="s">
        <v>456</v>
      </c>
      <c r="G205" s="86" t="s">
        <v>454</v>
      </c>
      <c r="H205" s="73" t="s">
        <v>435</v>
      </c>
      <c r="I205" s="73" t="s">
        <v>132</v>
      </c>
      <c r="J205" s="73"/>
      <c r="K205" s="73">
        <v>5.14</v>
      </c>
      <c r="L205" s="86" t="s">
        <v>134</v>
      </c>
      <c r="M205" s="87">
        <v>3.95E-2</v>
      </c>
      <c r="N205" s="87">
        <v>5.0799945581933195E-2</v>
      </c>
      <c r="O205" s="83">
        <v>4.6181E-2</v>
      </c>
      <c r="P205" s="85">
        <v>95.66</v>
      </c>
      <c r="Q205" s="73"/>
      <c r="R205" s="83">
        <v>4.4103000000000001E-5</v>
      </c>
      <c r="S205" s="84">
        <v>1.9241283777820349E-10</v>
      </c>
      <c r="T205" s="84">
        <f t="shared" si="4"/>
        <v>8.1637636034916244E-11</v>
      </c>
      <c r="U205" s="84">
        <f>R205/'סכום נכסי הקרן'!$C$42</f>
        <v>9.4417447432093844E-12</v>
      </c>
    </row>
    <row r="206" spans="2:21">
      <c r="B206" s="76" t="s">
        <v>599</v>
      </c>
      <c r="C206" s="73">
        <v>1143122</v>
      </c>
      <c r="D206" s="86" t="s">
        <v>121</v>
      </c>
      <c r="E206" s="86" t="s">
        <v>314</v>
      </c>
      <c r="F206" s="73" t="s">
        <v>456</v>
      </c>
      <c r="G206" s="86" t="s">
        <v>454</v>
      </c>
      <c r="H206" s="73" t="s">
        <v>435</v>
      </c>
      <c r="I206" s="73" t="s">
        <v>132</v>
      </c>
      <c r="J206" s="73"/>
      <c r="K206" s="83">
        <v>6.8200000000014374</v>
      </c>
      <c r="L206" s="86" t="s">
        <v>134</v>
      </c>
      <c r="M206" s="87">
        <v>3.0499999999999999E-2</v>
      </c>
      <c r="N206" s="87">
        <v>5.5300000000010667E-2</v>
      </c>
      <c r="O206" s="83">
        <v>1934127.693585</v>
      </c>
      <c r="P206" s="85">
        <v>85.68</v>
      </c>
      <c r="Q206" s="73"/>
      <c r="R206" s="83">
        <v>1657.1606078910002</v>
      </c>
      <c r="S206" s="84">
        <v>2.653592153877604E-3</v>
      </c>
      <c r="T206" s="84">
        <f t="shared" si="4"/>
        <v>3.0675163720927379E-3</v>
      </c>
      <c r="U206" s="84">
        <f>R206/'סכום נכסי הקרן'!$C$42</f>
        <v>3.5477149985734571E-4</v>
      </c>
    </row>
    <row r="207" spans="2:21">
      <c r="B207" s="76" t="s">
        <v>600</v>
      </c>
      <c r="C207" s="73">
        <v>1182666</v>
      </c>
      <c r="D207" s="86" t="s">
        <v>121</v>
      </c>
      <c r="E207" s="86" t="s">
        <v>314</v>
      </c>
      <c r="F207" s="73" t="s">
        <v>456</v>
      </c>
      <c r="G207" s="86" t="s">
        <v>454</v>
      </c>
      <c r="H207" s="73" t="s">
        <v>435</v>
      </c>
      <c r="I207" s="73" t="s">
        <v>132</v>
      </c>
      <c r="J207" s="73"/>
      <c r="K207" s="83">
        <v>8.4300000000000956</v>
      </c>
      <c r="L207" s="86" t="s">
        <v>134</v>
      </c>
      <c r="M207" s="87">
        <v>2.63E-2</v>
      </c>
      <c r="N207" s="87">
        <v>5.5E-2</v>
      </c>
      <c r="O207" s="83">
        <v>2078150.67</v>
      </c>
      <c r="P207" s="85">
        <v>79.64</v>
      </c>
      <c r="Q207" s="73"/>
      <c r="R207" s="83">
        <v>1655.039193588</v>
      </c>
      <c r="S207" s="84">
        <v>2.9957829555479951E-3</v>
      </c>
      <c r="T207" s="84">
        <f t="shared" si="4"/>
        <v>3.0635894907298468E-3</v>
      </c>
      <c r="U207" s="84">
        <f>R207/'סכום נכסי הקרן'!$C$42</f>
        <v>3.5431733908951763E-4</v>
      </c>
    </row>
    <row r="208" spans="2:21">
      <c r="B208" s="76" t="s">
        <v>601</v>
      </c>
      <c r="C208" s="73">
        <v>1141647</v>
      </c>
      <c r="D208" s="86" t="s">
        <v>121</v>
      </c>
      <c r="E208" s="86" t="s">
        <v>314</v>
      </c>
      <c r="F208" s="73" t="s">
        <v>602</v>
      </c>
      <c r="G208" s="86" t="s">
        <v>129</v>
      </c>
      <c r="H208" s="73" t="s">
        <v>432</v>
      </c>
      <c r="I208" s="73" t="s">
        <v>318</v>
      </c>
      <c r="J208" s="73"/>
      <c r="K208" s="83">
        <v>0.23000000001320095</v>
      </c>
      <c r="L208" s="86" t="s">
        <v>134</v>
      </c>
      <c r="M208" s="87">
        <v>3.4000000000000002E-2</v>
      </c>
      <c r="N208" s="87">
        <v>5.9499999998208437E-2</v>
      </c>
      <c r="O208" s="83">
        <v>10614.846802</v>
      </c>
      <c r="P208" s="85">
        <v>99.91</v>
      </c>
      <c r="Q208" s="73"/>
      <c r="R208" s="83">
        <v>10.605293081999999</v>
      </c>
      <c r="S208" s="84">
        <v>1.5160733664412924E-4</v>
      </c>
      <c r="T208" s="84">
        <f t="shared" si="4"/>
        <v>1.9631114814682246E-5</v>
      </c>
      <c r="U208" s="84">
        <f>R208/'סכום נכסי הקרן'!$C$42</f>
        <v>2.270423105166731E-6</v>
      </c>
    </row>
    <row r="209" spans="2:21">
      <c r="B209" s="76" t="s">
        <v>603</v>
      </c>
      <c r="C209" s="73">
        <v>1136068</v>
      </c>
      <c r="D209" s="86" t="s">
        <v>121</v>
      </c>
      <c r="E209" s="86" t="s">
        <v>314</v>
      </c>
      <c r="F209" s="73" t="s">
        <v>462</v>
      </c>
      <c r="G209" s="86" t="s">
        <v>454</v>
      </c>
      <c r="H209" s="73" t="s">
        <v>435</v>
      </c>
      <c r="I209" s="73" t="s">
        <v>132</v>
      </c>
      <c r="J209" s="73"/>
      <c r="K209" s="83">
        <v>1.3099999999969505</v>
      </c>
      <c r="L209" s="86" t="s">
        <v>134</v>
      </c>
      <c r="M209" s="87">
        <v>3.9199999999999999E-2</v>
      </c>
      <c r="N209" s="87">
        <v>5.3399999999801787E-2</v>
      </c>
      <c r="O209" s="83">
        <v>132619.135928</v>
      </c>
      <c r="P209" s="85">
        <v>98.91</v>
      </c>
      <c r="Q209" s="73"/>
      <c r="R209" s="83">
        <v>131.17359164000001</v>
      </c>
      <c r="S209" s="84">
        <v>1.3816594599595354E-4</v>
      </c>
      <c r="T209" s="84">
        <f t="shared" si="4"/>
        <v>2.4281119043373587E-4</v>
      </c>
      <c r="U209" s="84">
        <f>R209/'סכום נכסי הקרן'!$C$42</f>
        <v>2.8082161515426718E-5</v>
      </c>
    </row>
    <row r="210" spans="2:21">
      <c r="B210" s="76" t="s">
        <v>604</v>
      </c>
      <c r="C210" s="73">
        <v>1160647</v>
      </c>
      <c r="D210" s="86" t="s">
        <v>121</v>
      </c>
      <c r="E210" s="86" t="s">
        <v>314</v>
      </c>
      <c r="F210" s="73" t="s">
        <v>462</v>
      </c>
      <c r="G210" s="86" t="s">
        <v>454</v>
      </c>
      <c r="H210" s="73" t="s">
        <v>435</v>
      </c>
      <c r="I210" s="73" t="s">
        <v>132</v>
      </c>
      <c r="J210" s="73"/>
      <c r="K210" s="83">
        <v>6.3799999999991952</v>
      </c>
      <c r="L210" s="86" t="s">
        <v>134</v>
      </c>
      <c r="M210" s="87">
        <v>2.64E-2</v>
      </c>
      <c r="N210" s="87">
        <v>5.3399999999994632E-2</v>
      </c>
      <c r="O210" s="83">
        <v>4405176.1144749997</v>
      </c>
      <c r="P210" s="85">
        <v>84.75</v>
      </c>
      <c r="Q210" s="73"/>
      <c r="R210" s="83">
        <v>3733.3867570500006</v>
      </c>
      <c r="S210" s="84">
        <v>2.6923669548366913E-3</v>
      </c>
      <c r="T210" s="84">
        <f t="shared" si="4"/>
        <v>6.9107514057915381E-3</v>
      </c>
      <c r="U210" s="84">
        <f>R210/'סכום נכסי הקרן'!$C$42</f>
        <v>7.9925820891423201E-4</v>
      </c>
    </row>
    <row r="211" spans="2:21">
      <c r="B211" s="76" t="s">
        <v>605</v>
      </c>
      <c r="C211" s="73">
        <v>1179928</v>
      </c>
      <c r="D211" s="86" t="s">
        <v>121</v>
      </c>
      <c r="E211" s="86" t="s">
        <v>314</v>
      </c>
      <c r="F211" s="73" t="s">
        <v>462</v>
      </c>
      <c r="G211" s="86" t="s">
        <v>454</v>
      </c>
      <c r="H211" s="73" t="s">
        <v>435</v>
      </c>
      <c r="I211" s="73" t="s">
        <v>132</v>
      </c>
      <c r="J211" s="73"/>
      <c r="K211" s="83">
        <v>7.9799999999981868</v>
      </c>
      <c r="L211" s="86" t="s">
        <v>134</v>
      </c>
      <c r="M211" s="87">
        <v>2.5000000000000001E-2</v>
      </c>
      <c r="N211" s="87">
        <v>5.529999999999094E-2</v>
      </c>
      <c r="O211" s="83">
        <v>1741566.5064989999</v>
      </c>
      <c r="P211" s="85">
        <v>79.150000000000006</v>
      </c>
      <c r="Q211" s="73"/>
      <c r="R211" s="83">
        <v>1378.4498898249999</v>
      </c>
      <c r="S211" s="84">
        <v>1.3058673925028068E-3</v>
      </c>
      <c r="T211" s="84">
        <f t="shared" si="4"/>
        <v>2.5516039815410229E-3</v>
      </c>
      <c r="U211" s="84">
        <f>R211/'סכום נכסי הקרן'!$C$42</f>
        <v>2.9510400655358474E-4</v>
      </c>
    </row>
    <row r="212" spans="2:21">
      <c r="B212" s="76" t="s">
        <v>606</v>
      </c>
      <c r="C212" s="73">
        <v>1143411</v>
      </c>
      <c r="D212" s="86" t="s">
        <v>121</v>
      </c>
      <c r="E212" s="86" t="s">
        <v>314</v>
      </c>
      <c r="F212" s="73" t="s">
        <v>587</v>
      </c>
      <c r="G212" s="86" t="s">
        <v>454</v>
      </c>
      <c r="H212" s="73" t="s">
        <v>435</v>
      </c>
      <c r="I212" s="73" t="s">
        <v>132</v>
      </c>
      <c r="J212" s="73"/>
      <c r="K212" s="83">
        <v>5.6000000000009225</v>
      </c>
      <c r="L212" s="86" t="s">
        <v>134</v>
      </c>
      <c r="M212" s="87">
        <v>3.4300000000000004E-2</v>
      </c>
      <c r="N212" s="87">
        <v>5.2600000000007842E-2</v>
      </c>
      <c r="O212" s="83">
        <v>1421820.1893529999</v>
      </c>
      <c r="P212" s="85">
        <v>91.5</v>
      </c>
      <c r="Q212" s="73"/>
      <c r="R212" s="83">
        <v>1300.9654733730001</v>
      </c>
      <c r="S212" s="84">
        <v>4.678887025644991E-3</v>
      </c>
      <c r="T212" s="84">
        <f t="shared" si="4"/>
        <v>2.4081750858040837E-3</v>
      </c>
      <c r="U212" s="84">
        <f>R212/'סכום נכסי הקרן'!$C$42</f>
        <v>2.7851583609542278E-4</v>
      </c>
    </row>
    <row r="213" spans="2:21">
      <c r="B213" s="76" t="s">
        <v>607</v>
      </c>
      <c r="C213" s="73">
        <v>1184191</v>
      </c>
      <c r="D213" s="86" t="s">
        <v>121</v>
      </c>
      <c r="E213" s="86" t="s">
        <v>314</v>
      </c>
      <c r="F213" s="73" t="s">
        <v>587</v>
      </c>
      <c r="G213" s="86" t="s">
        <v>454</v>
      </c>
      <c r="H213" s="73" t="s">
        <v>435</v>
      </c>
      <c r="I213" s="73" t="s">
        <v>132</v>
      </c>
      <c r="J213" s="73"/>
      <c r="K213" s="83">
        <v>6.8400000000007068</v>
      </c>
      <c r="L213" s="86" t="s">
        <v>134</v>
      </c>
      <c r="M213" s="87">
        <v>2.98E-2</v>
      </c>
      <c r="N213" s="87">
        <v>5.5100000000013194E-2</v>
      </c>
      <c r="O213" s="83">
        <v>1127720.006357</v>
      </c>
      <c r="P213" s="85">
        <v>85.31</v>
      </c>
      <c r="Q213" s="73"/>
      <c r="R213" s="83">
        <v>962.057937423</v>
      </c>
      <c r="S213" s="84">
        <v>2.8728633171087666E-3</v>
      </c>
      <c r="T213" s="84">
        <f t="shared" si="4"/>
        <v>1.7808343137619006E-3</v>
      </c>
      <c r="U213" s="84">
        <f>R213/'סכום נכסי הקרן'!$C$42</f>
        <v>2.0596116983711931E-4</v>
      </c>
    </row>
    <row r="214" spans="2:21">
      <c r="B214" s="76" t="s">
        <v>608</v>
      </c>
      <c r="C214" s="73">
        <v>1139815</v>
      </c>
      <c r="D214" s="86" t="s">
        <v>121</v>
      </c>
      <c r="E214" s="86" t="s">
        <v>314</v>
      </c>
      <c r="F214" s="73" t="s">
        <v>474</v>
      </c>
      <c r="G214" s="86" t="s">
        <v>454</v>
      </c>
      <c r="H214" s="73" t="s">
        <v>435</v>
      </c>
      <c r="I214" s="73" t="s">
        <v>132</v>
      </c>
      <c r="J214" s="73"/>
      <c r="K214" s="83">
        <v>2.2499999999997371</v>
      </c>
      <c r="L214" s="86" t="s">
        <v>134</v>
      </c>
      <c r="M214" s="87">
        <v>3.61E-2</v>
      </c>
      <c r="N214" s="87">
        <v>4.9499999999994923E-2</v>
      </c>
      <c r="O214" s="83">
        <v>2926494.352492</v>
      </c>
      <c r="P214" s="85">
        <v>97.78</v>
      </c>
      <c r="Q214" s="73"/>
      <c r="R214" s="83">
        <v>2861.5260803510005</v>
      </c>
      <c r="S214" s="84">
        <v>3.8130219576442996E-3</v>
      </c>
      <c r="T214" s="84">
        <f t="shared" si="4"/>
        <v>5.2968783223843159E-3</v>
      </c>
      <c r="U214" s="84">
        <f>R214/'סכום נכסי הקרן'!$C$42</f>
        <v>6.126068255381859E-4</v>
      </c>
    </row>
    <row r="215" spans="2:21">
      <c r="B215" s="76" t="s">
        <v>609</v>
      </c>
      <c r="C215" s="73">
        <v>1155522</v>
      </c>
      <c r="D215" s="86" t="s">
        <v>121</v>
      </c>
      <c r="E215" s="86" t="s">
        <v>314</v>
      </c>
      <c r="F215" s="73" t="s">
        <v>474</v>
      </c>
      <c r="G215" s="86" t="s">
        <v>454</v>
      </c>
      <c r="H215" s="73" t="s">
        <v>435</v>
      </c>
      <c r="I215" s="73" t="s">
        <v>132</v>
      </c>
      <c r="J215" s="73"/>
      <c r="K215" s="83">
        <v>3.2499999999989249</v>
      </c>
      <c r="L215" s="86" t="s">
        <v>134</v>
      </c>
      <c r="M215" s="87">
        <v>3.3000000000000002E-2</v>
      </c>
      <c r="N215" s="87">
        <v>4.8699999999982806E-2</v>
      </c>
      <c r="O215" s="83">
        <v>973633.16969200002</v>
      </c>
      <c r="P215" s="85">
        <v>95.55</v>
      </c>
      <c r="Q215" s="73"/>
      <c r="R215" s="83">
        <v>930.30649377999998</v>
      </c>
      <c r="S215" s="84">
        <v>3.1576097218764696E-3</v>
      </c>
      <c r="T215" s="84">
        <f t="shared" si="4"/>
        <v>1.7220602439772966E-3</v>
      </c>
      <c r="U215" s="84">
        <f>R215/'סכום נכסי הקרן'!$C$42</f>
        <v>1.9916369515046297E-4</v>
      </c>
    </row>
    <row r="216" spans="2:21">
      <c r="B216" s="76" t="s">
        <v>610</v>
      </c>
      <c r="C216" s="73">
        <v>1159359</v>
      </c>
      <c r="D216" s="86" t="s">
        <v>121</v>
      </c>
      <c r="E216" s="86" t="s">
        <v>314</v>
      </c>
      <c r="F216" s="73" t="s">
        <v>474</v>
      </c>
      <c r="G216" s="86" t="s">
        <v>454</v>
      </c>
      <c r="H216" s="73" t="s">
        <v>435</v>
      </c>
      <c r="I216" s="73" t="s">
        <v>132</v>
      </c>
      <c r="J216" s="73"/>
      <c r="K216" s="83">
        <v>5.5600000000003673</v>
      </c>
      <c r="L216" s="86" t="s">
        <v>134</v>
      </c>
      <c r="M216" s="87">
        <v>2.6200000000000001E-2</v>
      </c>
      <c r="N216" s="87">
        <v>5.330000000000247E-2</v>
      </c>
      <c r="O216" s="83">
        <v>2730940.4668069999</v>
      </c>
      <c r="P216" s="85">
        <v>87.48</v>
      </c>
      <c r="Q216" s="73"/>
      <c r="R216" s="83">
        <v>2389.0266293770001</v>
      </c>
      <c r="S216" s="84">
        <v>2.1115067384952849E-3</v>
      </c>
      <c r="T216" s="84">
        <f t="shared" si="4"/>
        <v>4.422249879754263E-3</v>
      </c>
      <c r="U216" s="84">
        <f>R216/'סכום נכסי הקרן'!$C$42</f>
        <v>5.1145227352578104E-4</v>
      </c>
    </row>
    <row r="217" spans="2:21">
      <c r="B217" s="76" t="s">
        <v>611</v>
      </c>
      <c r="C217" s="73">
        <v>1141829</v>
      </c>
      <c r="D217" s="86" t="s">
        <v>121</v>
      </c>
      <c r="E217" s="86" t="s">
        <v>314</v>
      </c>
      <c r="F217" s="73" t="s">
        <v>612</v>
      </c>
      <c r="G217" s="86" t="s">
        <v>129</v>
      </c>
      <c r="H217" s="73" t="s">
        <v>432</v>
      </c>
      <c r="I217" s="73" t="s">
        <v>318</v>
      </c>
      <c r="J217" s="73"/>
      <c r="K217" s="83">
        <v>2.5499999999998724</v>
      </c>
      <c r="L217" s="86" t="s">
        <v>134</v>
      </c>
      <c r="M217" s="87">
        <v>2.3E-2</v>
      </c>
      <c r="N217" s="87">
        <v>5.7200000000003748E-2</v>
      </c>
      <c r="O217" s="83">
        <v>1275992.11949</v>
      </c>
      <c r="P217" s="85">
        <v>92.03</v>
      </c>
      <c r="Q217" s="73"/>
      <c r="R217" s="83">
        <v>1174.295519173</v>
      </c>
      <c r="S217" s="84">
        <v>1.5630038365746265E-3</v>
      </c>
      <c r="T217" s="84">
        <f t="shared" si="4"/>
        <v>2.1737004328884289E-3</v>
      </c>
      <c r="U217" s="84">
        <f>R217/'סכום נכסי הקרן'!$C$42</f>
        <v>2.5139783110278229E-4</v>
      </c>
    </row>
    <row r="218" spans="2:21">
      <c r="B218" s="76" t="s">
        <v>613</v>
      </c>
      <c r="C218" s="73">
        <v>1173566</v>
      </c>
      <c r="D218" s="86" t="s">
        <v>121</v>
      </c>
      <c r="E218" s="86" t="s">
        <v>314</v>
      </c>
      <c r="F218" s="73" t="s">
        <v>612</v>
      </c>
      <c r="G218" s="86" t="s">
        <v>129</v>
      </c>
      <c r="H218" s="73" t="s">
        <v>432</v>
      </c>
      <c r="I218" s="73" t="s">
        <v>318</v>
      </c>
      <c r="J218" s="73"/>
      <c r="K218" s="83">
        <v>2.6900000000016533</v>
      </c>
      <c r="L218" s="86" t="s">
        <v>134</v>
      </c>
      <c r="M218" s="87">
        <v>2.1499999999999998E-2</v>
      </c>
      <c r="N218" s="87">
        <v>6.020000000003687E-2</v>
      </c>
      <c r="O218" s="83">
        <v>658898.83265499992</v>
      </c>
      <c r="P218" s="85">
        <v>90.37</v>
      </c>
      <c r="Q218" s="83">
        <v>33.611465616000004</v>
      </c>
      <c r="R218" s="83">
        <v>629.05834068400009</v>
      </c>
      <c r="S218" s="84">
        <v>1.1741196952214795E-3</v>
      </c>
      <c r="T218" s="84">
        <f t="shared" si="4"/>
        <v>1.1644295367999624E-3</v>
      </c>
      <c r="U218" s="84">
        <f>R218/'סכום נכסי הקרן'!$C$42</f>
        <v>1.3467129858116625E-4</v>
      </c>
    </row>
    <row r="219" spans="2:21">
      <c r="B219" s="76" t="s">
        <v>614</v>
      </c>
      <c r="C219" s="73">
        <v>1136464</v>
      </c>
      <c r="D219" s="86" t="s">
        <v>121</v>
      </c>
      <c r="E219" s="86" t="s">
        <v>314</v>
      </c>
      <c r="F219" s="73" t="s">
        <v>612</v>
      </c>
      <c r="G219" s="86" t="s">
        <v>129</v>
      </c>
      <c r="H219" s="73" t="s">
        <v>432</v>
      </c>
      <c r="I219" s="73" t="s">
        <v>318</v>
      </c>
      <c r="J219" s="73"/>
      <c r="K219" s="83">
        <v>1.8400000000006205</v>
      </c>
      <c r="L219" s="86" t="s">
        <v>134</v>
      </c>
      <c r="M219" s="87">
        <v>2.75E-2</v>
      </c>
      <c r="N219" s="87">
        <v>5.9699999999991468E-2</v>
      </c>
      <c r="O219" s="83">
        <v>681035.55359200004</v>
      </c>
      <c r="P219" s="85">
        <v>94.66</v>
      </c>
      <c r="Q219" s="73"/>
      <c r="R219" s="83">
        <v>644.668232515</v>
      </c>
      <c r="S219" s="84">
        <v>2.1634717925627951E-3</v>
      </c>
      <c r="T219" s="84">
        <f t="shared" si="4"/>
        <v>1.1933245023996628E-3</v>
      </c>
      <c r="U219" s="84">
        <f>R219/'סכום נכסי הקרן'!$C$42</f>
        <v>1.380131259883134E-4</v>
      </c>
    </row>
    <row r="220" spans="2:21">
      <c r="B220" s="76" t="s">
        <v>615</v>
      </c>
      <c r="C220" s="73">
        <v>1139591</v>
      </c>
      <c r="D220" s="86" t="s">
        <v>121</v>
      </c>
      <c r="E220" s="86" t="s">
        <v>314</v>
      </c>
      <c r="F220" s="73" t="s">
        <v>612</v>
      </c>
      <c r="G220" s="86" t="s">
        <v>129</v>
      </c>
      <c r="H220" s="73" t="s">
        <v>432</v>
      </c>
      <c r="I220" s="73" t="s">
        <v>318</v>
      </c>
      <c r="J220" s="73"/>
      <c r="K220" s="83">
        <v>0.6599999999969024</v>
      </c>
      <c r="L220" s="86" t="s">
        <v>134</v>
      </c>
      <c r="M220" s="87">
        <v>2.4E-2</v>
      </c>
      <c r="N220" s="87">
        <v>5.9300000000011455E-2</v>
      </c>
      <c r="O220" s="83">
        <v>151601.189973</v>
      </c>
      <c r="P220" s="85">
        <v>97.96</v>
      </c>
      <c r="Q220" s="73"/>
      <c r="R220" s="83">
        <v>148.508525631</v>
      </c>
      <c r="S220" s="84">
        <v>1.3024738627765548E-3</v>
      </c>
      <c r="T220" s="84">
        <f t="shared" si="4"/>
        <v>2.748993257498494E-4</v>
      </c>
      <c r="U220" s="84">
        <f>R220/'סכום נכסי הקרן'!$C$42</f>
        <v>3.1793292773694996E-5</v>
      </c>
    </row>
    <row r="221" spans="2:21">
      <c r="B221" s="76" t="s">
        <v>616</v>
      </c>
      <c r="C221" s="73">
        <v>1158740</v>
      </c>
      <c r="D221" s="86" t="s">
        <v>121</v>
      </c>
      <c r="E221" s="86" t="s">
        <v>314</v>
      </c>
      <c r="F221" s="73" t="s">
        <v>478</v>
      </c>
      <c r="G221" s="86" t="s">
        <v>130</v>
      </c>
      <c r="H221" s="73" t="s">
        <v>479</v>
      </c>
      <c r="I221" s="73" t="s">
        <v>318</v>
      </c>
      <c r="J221" s="73"/>
      <c r="K221" s="83">
        <v>1.8000000000157803</v>
      </c>
      <c r="L221" s="86" t="s">
        <v>134</v>
      </c>
      <c r="M221" s="87">
        <v>3.2500000000000001E-2</v>
      </c>
      <c r="N221" s="87">
        <v>6.3399999999889531E-2</v>
      </c>
      <c r="O221" s="83">
        <v>13269.777107</v>
      </c>
      <c r="P221" s="85">
        <v>95.51</v>
      </c>
      <c r="Q221" s="73"/>
      <c r="R221" s="83">
        <v>12.673963921</v>
      </c>
      <c r="S221" s="84">
        <v>3.2020919096604191E-5</v>
      </c>
      <c r="T221" s="84">
        <f t="shared" si="4"/>
        <v>2.3460364458251321E-5</v>
      </c>
      <c r="U221" s="84">
        <f>R221/'סכום נכסי הקרן'!$C$42</f>
        <v>2.7132923435305342E-6</v>
      </c>
    </row>
    <row r="222" spans="2:21">
      <c r="B222" s="76" t="s">
        <v>617</v>
      </c>
      <c r="C222" s="73">
        <v>1191832</v>
      </c>
      <c r="D222" s="86" t="s">
        <v>121</v>
      </c>
      <c r="E222" s="86" t="s">
        <v>314</v>
      </c>
      <c r="F222" s="73" t="s">
        <v>478</v>
      </c>
      <c r="G222" s="86" t="s">
        <v>130</v>
      </c>
      <c r="H222" s="73" t="s">
        <v>479</v>
      </c>
      <c r="I222" s="73" t="s">
        <v>318</v>
      </c>
      <c r="J222" s="73"/>
      <c r="K222" s="83">
        <v>2.58</v>
      </c>
      <c r="L222" s="86" t="s">
        <v>134</v>
      </c>
      <c r="M222" s="87">
        <v>5.7000000000000002E-2</v>
      </c>
      <c r="N222" s="87">
        <v>6.6500000000008344E-2</v>
      </c>
      <c r="O222" s="83">
        <v>1221583.1449519999</v>
      </c>
      <c r="P222" s="85">
        <v>98.15</v>
      </c>
      <c r="Q222" s="73"/>
      <c r="R222" s="83">
        <v>1198.9838159000001</v>
      </c>
      <c r="S222" s="84">
        <v>5.6964072640080573E-3</v>
      </c>
      <c r="T222" s="84">
        <f t="shared" si="4"/>
        <v>2.2194001399949942E-3</v>
      </c>
      <c r="U222" s="84">
        <f>R222/'סכום נכסי הקרן'!$C$42</f>
        <v>2.5668319935076876E-4</v>
      </c>
    </row>
    <row r="223" spans="2:21">
      <c r="B223" s="76" t="s">
        <v>618</v>
      </c>
      <c r="C223" s="73">
        <v>1161678</v>
      </c>
      <c r="D223" s="86" t="s">
        <v>121</v>
      </c>
      <c r="E223" s="86" t="s">
        <v>314</v>
      </c>
      <c r="F223" s="73" t="s">
        <v>482</v>
      </c>
      <c r="G223" s="86" t="s">
        <v>130</v>
      </c>
      <c r="H223" s="73" t="s">
        <v>479</v>
      </c>
      <c r="I223" s="73" t="s">
        <v>318</v>
      </c>
      <c r="J223" s="73"/>
      <c r="K223" s="83">
        <v>2.1299999999991663</v>
      </c>
      <c r="L223" s="86" t="s">
        <v>134</v>
      </c>
      <c r="M223" s="87">
        <v>2.7999999999999997E-2</v>
      </c>
      <c r="N223" s="87">
        <v>6.1999999999996863E-2</v>
      </c>
      <c r="O223" s="83">
        <v>676720.60507499997</v>
      </c>
      <c r="P223" s="85">
        <v>93.93</v>
      </c>
      <c r="Q223" s="73"/>
      <c r="R223" s="83">
        <v>635.643649181</v>
      </c>
      <c r="S223" s="84">
        <v>1.9463417904999111E-3</v>
      </c>
      <c r="T223" s="84">
        <f t="shared" si="4"/>
        <v>1.1766193882444384E-3</v>
      </c>
      <c r="U223" s="84">
        <f>R223/'סכום נכסי הקרן'!$C$42</f>
        <v>1.3608110748042392E-4</v>
      </c>
    </row>
    <row r="224" spans="2:21">
      <c r="B224" s="76" t="s">
        <v>619</v>
      </c>
      <c r="C224" s="73">
        <v>1192459</v>
      </c>
      <c r="D224" s="86" t="s">
        <v>121</v>
      </c>
      <c r="E224" s="86" t="s">
        <v>314</v>
      </c>
      <c r="F224" s="73" t="s">
        <v>482</v>
      </c>
      <c r="G224" s="86" t="s">
        <v>130</v>
      </c>
      <c r="H224" s="73" t="s">
        <v>479</v>
      </c>
      <c r="I224" s="73" t="s">
        <v>318</v>
      </c>
      <c r="J224" s="73"/>
      <c r="K224" s="83">
        <v>3.7400000000014044</v>
      </c>
      <c r="L224" s="86" t="s">
        <v>134</v>
      </c>
      <c r="M224" s="87">
        <v>5.6500000000000002E-2</v>
      </c>
      <c r="N224" s="87">
        <v>6.3000000000022829E-2</v>
      </c>
      <c r="O224" s="83">
        <v>1192624.415543</v>
      </c>
      <c r="P224" s="85">
        <v>99.11</v>
      </c>
      <c r="Q224" s="73"/>
      <c r="R224" s="83">
        <v>1182.0100125409999</v>
      </c>
      <c r="S224" s="84">
        <v>3.9106542835412239E-3</v>
      </c>
      <c r="T224" s="84">
        <f t="shared" si="4"/>
        <v>2.187980481904835E-3</v>
      </c>
      <c r="U224" s="84">
        <f>R224/'סכום נכסי הקרן'!$C$42</f>
        <v>2.5304938036709165E-4</v>
      </c>
    </row>
    <row r="225" spans="2:21">
      <c r="B225" s="76" t="s">
        <v>620</v>
      </c>
      <c r="C225" s="73">
        <v>7390149</v>
      </c>
      <c r="D225" s="86" t="s">
        <v>121</v>
      </c>
      <c r="E225" s="86" t="s">
        <v>314</v>
      </c>
      <c r="F225" s="73" t="s">
        <v>621</v>
      </c>
      <c r="G225" s="86" t="s">
        <v>492</v>
      </c>
      <c r="H225" s="73" t="s">
        <v>487</v>
      </c>
      <c r="I225" s="73" t="s">
        <v>132</v>
      </c>
      <c r="J225" s="73"/>
      <c r="K225" s="83">
        <v>1.6600000000083199</v>
      </c>
      <c r="L225" s="86" t="s">
        <v>134</v>
      </c>
      <c r="M225" s="87">
        <v>0.04</v>
      </c>
      <c r="N225" s="87">
        <v>5.1700000000336574E-2</v>
      </c>
      <c r="O225" s="83">
        <v>26658.578216000005</v>
      </c>
      <c r="P225" s="85">
        <v>99.19</v>
      </c>
      <c r="Q225" s="73"/>
      <c r="R225" s="83">
        <v>26.442643583000002</v>
      </c>
      <c r="S225" s="84">
        <v>1.0116523987356511E-4</v>
      </c>
      <c r="T225" s="84">
        <f t="shared" si="4"/>
        <v>4.894712179738267E-5</v>
      </c>
      <c r="U225" s="84">
        <f>R225/'סכום נכסי הקרן'!$C$42</f>
        <v>5.6609457643776978E-6</v>
      </c>
    </row>
    <row r="226" spans="2:21">
      <c r="B226" s="76" t="s">
        <v>622</v>
      </c>
      <c r="C226" s="73">
        <v>7390222</v>
      </c>
      <c r="D226" s="86" t="s">
        <v>121</v>
      </c>
      <c r="E226" s="86" t="s">
        <v>314</v>
      </c>
      <c r="F226" s="73" t="s">
        <v>621</v>
      </c>
      <c r="G226" s="86" t="s">
        <v>492</v>
      </c>
      <c r="H226" s="73" t="s">
        <v>479</v>
      </c>
      <c r="I226" s="73" t="s">
        <v>318</v>
      </c>
      <c r="J226" s="73"/>
      <c r="K226" s="83">
        <v>3.8099999999998797</v>
      </c>
      <c r="L226" s="86" t="s">
        <v>134</v>
      </c>
      <c r="M226" s="87">
        <v>0.04</v>
      </c>
      <c r="N226" s="87">
        <v>5.1100000000022801E-2</v>
      </c>
      <c r="O226" s="83">
        <v>171837.22045299999</v>
      </c>
      <c r="P226" s="85">
        <v>96.98</v>
      </c>
      <c r="Q226" s="73"/>
      <c r="R226" s="83">
        <v>166.64773464199999</v>
      </c>
      <c r="S226" s="84">
        <v>2.2193651481700952E-4</v>
      </c>
      <c r="T226" s="84">
        <f t="shared" si="4"/>
        <v>3.0847622852746748E-4</v>
      </c>
      <c r="U226" s="84">
        <f>R226/'סכום נכסי הקרן'!$C$42</f>
        <v>3.5676606410535693E-5</v>
      </c>
    </row>
    <row r="227" spans="2:21">
      <c r="B227" s="76" t="s">
        <v>623</v>
      </c>
      <c r="C227" s="73">
        <v>2590388</v>
      </c>
      <c r="D227" s="86" t="s">
        <v>121</v>
      </c>
      <c r="E227" s="86" t="s">
        <v>314</v>
      </c>
      <c r="F227" s="73" t="s">
        <v>624</v>
      </c>
      <c r="G227" s="86" t="s">
        <v>348</v>
      </c>
      <c r="H227" s="73" t="s">
        <v>479</v>
      </c>
      <c r="I227" s="73" t="s">
        <v>318</v>
      </c>
      <c r="J227" s="73"/>
      <c r="K227" s="83">
        <v>0.73000000000196497</v>
      </c>
      <c r="L227" s="86" t="s">
        <v>134</v>
      </c>
      <c r="M227" s="87">
        <v>5.9000000000000004E-2</v>
      </c>
      <c r="N227" s="87">
        <v>6.1500000000366192E-2</v>
      </c>
      <c r="O227" s="83">
        <v>55235.939268000002</v>
      </c>
      <c r="P227" s="85">
        <v>101.35</v>
      </c>
      <c r="Q227" s="73"/>
      <c r="R227" s="83">
        <v>55.981624293000003</v>
      </c>
      <c r="S227" s="84">
        <v>1.0496071727963427E-4</v>
      </c>
      <c r="T227" s="84">
        <f t="shared" si="4"/>
        <v>1.036257730466263E-4</v>
      </c>
      <c r="U227" s="84">
        <f>R227/'סכום נכסי הקרן'!$C$42</f>
        <v>1.1984767632241696E-5</v>
      </c>
    </row>
    <row r="228" spans="2:21">
      <c r="B228" s="76" t="s">
        <v>625</v>
      </c>
      <c r="C228" s="73">
        <v>2590511</v>
      </c>
      <c r="D228" s="86" t="s">
        <v>121</v>
      </c>
      <c r="E228" s="86" t="s">
        <v>314</v>
      </c>
      <c r="F228" s="73" t="s">
        <v>624</v>
      </c>
      <c r="G228" s="86" t="s">
        <v>348</v>
      </c>
      <c r="H228" s="73" t="s">
        <v>479</v>
      </c>
      <c r="I228" s="73" t="s">
        <v>318</v>
      </c>
      <c r="J228" s="73"/>
      <c r="K228" s="73">
        <v>3.41</v>
      </c>
      <c r="L228" s="86" t="s">
        <v>134</v>
      </c>
      <c r="M228" s="87">
        <v>2.7000000000000003E-2</v>
      </c>
      <c r="N228" s="87">
        <v>6.6900032289789774E-2</v>
      </c>
      <c r="O228" s="83">
        <v>0.46296599999999999</v>
      </c>
      <c r="P228" s="85">
        <v>87.63</v>
      </c>
      <c r="Q228" s="73"/>
      <c r="R228" s="83">
        <v>4.0570099999999996E-4</v>
      </c>
      <c r="S228" s="84">
        <v>6.1918016919050043E-10</v>
      </c>
      <c r="T228" s="84">
        <f t="shared" si="4"/>
        <v>7.5097999176930261E-10</v>
      </c>
      <c r="U228" s="84">
        <f>R228/'סכום נכסי הקרן'!$C$42</f>
        <v>8.6854075325143188E-11</v>
      </c>
    </row>
    <row r="229" spans="2:21">
      <c r="B229" s="76" t="s">
        <v>626</v>
      </c>
      <c r="C229" s="73">
        <v>1137975</v>
      </c>
      <c r="D229" s="86" t="s">
        <v>121</v>
      </c>
      <c r="E229" s="86" t="s">
        <v>314</v>
      </c>
      <c r="F229" s="73" t="s">
        <v>627</v>
      </c>
      <c r="G229" s="86" t="s">
        <v>511</v>
      </c>
      <c r="H229" s="73" t="s">
        <v>479</v>
      </c>
      <c r="I229" s="73" t="s">
        <v>318</v>
      </c>
      <c r="J229" s="73"/>
      <c r="K229" s="73">
        <v>1.88</v>
      </c>
      <c r="L229" s="86" t="s">
        <v>134</v>
      </c>
      <c r="M229" s="87">
        <v>4.3499999999999997E-2</v>
      </c>
      <c r="N229" s="87">
        <v>0.23009685039370079</v>
      </c>
      <c r="O229" s="83">
        <v>1.7087000000000001E-2</v>
      </c>
      <c r="P229" s="85">
        <v>72.69</v>
      </c>
      <c r="Q229" s="73"/>
      <c r="R229" s="83">
        <v>1.2699999999999999E-5</v>
      </c>
      <c r="S229" s="84">
        <v>1.6403771500000034E-11</v>
      </c>
      <c r="T229" s="84">
        <f t="shared" si="4"/>
        <v>2.3508559001506386E-11</v>
      </c>
      <c r="U229" s="84">
        <f>R229/'סכום נכסי הקרן'!$C$42</f>
        <v>2.7188662503403206E-12</v>
      </c>
    </row>
    <row r="230" spans="2:21">
      <c r="B230" s="76" t="s">
        <v>628</v>
      </c>
      <c r="C230" s="73">
        <v>1141191</v>
      </c>
      <c r="D230" s="86" t="s">
        <v>121</v>
      </c>
      <c r="E230" s="86" t="s">
        <v>314</v>
      </c>
      <c r="F230" s="73" t="s">
        <v>629</v>
      </c>
      <c r="G230" s="86" t="s">
        <v>520</v>
      </c>
      <c r="H230" s="73" t="s">
        <v>487</v>
      </c>
      <c r="I230" s="73" t="s">
        <v>132</v>
      </c>
      <c r="J230" s="73"/>
      <c r="K230" s="83">
        <v>1.0099999999982567</v>
      </c>
      <c r="L230" s="86" t="s">
        <v>134</v>
      </c>
      <c r="M230" s="87">
        <v>3.0499999999999999E-2</v>
      </c>
      <c r="N230" s="87">
        <v>6.2799999999802417E-2</v>
      </c>
      <c r="O230" s="83">
        <v>70483.268389000004</v>
      </c>
      <c r="P230" s="85">
        <v>97.66</v>
      </c>
      <c r="Q230" s="73"/>
      <c r="R230" s="83">
        <v>68.833959812000003</v>
      </c>
      <c r="S230" s="84">
        <v>6.3003212039598657E-4</v>
      </c>
      <c r="T230" s="84">
        <f t="shared" si="4"/>
        <v>1.2741631539745841E-4</v>
      </c>
      <c r="U230" s="84">
        <f>R230/'סכום נכסי הקרן'!$C$42</f>
        <v>1.4736246473238487E-5</v>
      </c>
    </row>
    <row r="231" spans="2:21">
      <c r="B231" s="76" t="s">
        <v>630</v>
      </c>
      <c r="C231" s="73">
        <v>1168368</v>
      </c>
      <c r="D231" s="86" t="s">
        <v>121</v>
      </c>
      <c r="E231" s="86" t="s">
        <v>314</v>
      </c>
      <c r="F231" s="73" t="s">
        <v>629</v>
      </c>
      <c r="G231" s="86" t="s">
        <v>520</v>
      </c>
      <c r="H231" s="73" t="s">
        <v>487</v>
      </c>
      <c r="I231" s="73" t="s">
        <v>132</v>
      </c>
      <c r="J231" s="73"/>
      <c r="K231" s="83">
        <v>3.1299999999977173</v>
      </c>
      <c r="L231" s="86" t="s">
        <v>134</v>
      </c>
      <c r="M231" s="87">
        <v>2.58E-2</v>
      </c>
      <c r="N231" s="87">
        <v>6.0999999999947867E-2</v>
      </c>
      <c r="O231" s="83">
        <v>614658.57954099996</v>
      </c>
      <c r="P231" s="85">
        <v>90.5</v>
      </c>
      <c r="Q231" s="73"/>
      <c r="R231" s="83">
        <v>556.2660143789999</v>
      </c>
      <c r="S231" s="84">
        <v>2.0316941165187496E-3</v>
      </c>
      <c r="T231" s="84">
        <f t="shared" si="4"/>
        <v>1.0296860172883087E-3</v>
      </c>
      <c r="U231" s="84">
        <f>R231/'סכום נכסי הקרן'!$C$42</f>
        <v>1.1908762934695956E-4</v>
      </c>
    </row>
    <row r="232" spans="2:21">
      <c r="B232" s="76" t="s">
        <v>631</v>
      </c>
      <c r="C232" s="73">
        <v>2380046</v>
      </c>
      <c r="D232" s="86" t="s">
        <v>121</v>
      </c>
      <c r="E232" s="86" t="s">
        <v>314</v>
      </c>
      <c r="F232" s="73" t="s">
        <v>632</v>
      </c>
      <c r="G232" s="86" t="s">
        <v>130</v>
      </c>
      <c r="H232" s="73" t="s">
        <v>479</v>
      </c>
      <c r="I232" s="73" t="s">
        <v>318</v>
      </c>
      <c r="J232" s="73"/>
      <c r="K232" s="83">
        <v>0.97999999999968079</v>
      </c>
      <c r="L232" s="86" t="s">
        <v>134</v>
      </c>
      <c r="M232" s="87">
        <v>2.9500000000000002E-2</v>
      </c>
      <c r="N232" s="87">
        <v>5.3699999999931386E-2</v>
      </c>
      <c r="O232" s="83">
        <v>318210.12485000002</v>
      </c>
      <c r="P232" s="85">
        <v>98.48</v>
      </c>
      <c r="Q232" s="73"/>
      <c r="R232" s="83">
        <v>313.373330995</v>
      </c>
      <c r="S232" s="84">
        <v>4.4492666815520807E-3</v>
      </c>
      <c r="T232" s="84">
        <f t="shared" si="4"/>
        <v>5.8007523159012196E-4</v>
      </c>
      <c r="U232" s="84">
        <f>R232/'סכום נכסי הקרן'!$C$42</f>
        <v>6.7088202629845037E-5</v>
      </c>
    </row>
    <row r="233" spans="2:21">
      <c r="B233" s="76" t="s">
        <v>633</v>
      </c>
      <c r="C233" s="73">
        <v>1147495</v>
      </c>
      <c r="D233" s="86" t="s">
        <v>121</v>
      </c>
      <c r="E233" s="86" t="s">
        <v>314</v>
      </c>
      <c r="F233" s="73" t="s">
        <v>634</v>
      </c>
      <c r="G233" s="86" t="s">
        <v>511</v>
      </c>
      <c r="H233" s="73" t="s">
        <v>479</v>
      </c>
      <c r="I233" s="73" t="s">
        <v>318</v>
      </c>
      <c r="J233" s="73"/>
      <c r="K233" s="73">
        <v>1.57</v>
      </c>
      <c r="L233" s="86" t="s">
        <v>134</v>
      </c>
      <c r="M233" s="87">
        <v>3.9E-2</v>
      </c>
      <c r="N233" s="87">
        <v>6.8503112875575201E-2</v>
      </c>
      <c r="O233" s="83">
        <v>1.1313999999999999E-2</v>
      </c>
      <c r="P233" s="85">
        <v>96.96</v>
      </c>
      <c r="Q233" s="73"/>
      <c r="R233" s="83">
        <v>1.1083E-5</v>
      </c>
      <c r="S233" s="84">
        <v>2.8001180039123442E-11</v>
      </c>
      <c r="T233" s="84">
        <f t="shared" si="4"/>
        <v>2.0515382630999632E-11</v>
      </c>
      <c r="U233" s="84">
        <f>R233/'סכום נכסי הקרן'!$C$42</f>
        <v>2.3726924923245494E-12</v>
      </c>
    </row>
    <row r="234" spans="2:21">
      <c r="B234" s="76" t="s">
        <v>635</v>
      </c>
      <c r="C234" s="73">
        <v>1132505</v>
      </c>
      <c r="D234" s="86" t="s">
        <v>121</v>
      </c>
      <c r="E234" s="86" t="s">
        <v>314</v>
      </c>
      <c r="F234" s="73" t="s">
        <v>507</v>
      </c>
      <c r="G234" s="86" t="s">
        <v>348</v>
      </c>
      <c r="H234" s="73" t="s">
        <v>479</v>
      </c>
      <c r="I234" s="73" t="s">
        <v>318</v>
      </c>
      <c r="J234" s="73"/>
      <c r="K234" s="73">
        <v>1.1299999999999999</v>
      </c>
      <c r="L234" s="86" t="s">
        <v>134</v>
      </c>
      <c r="M234" s="87">
        <v>5.9000000000000004E-2</v>
      </c>
      <c r="N234" s="87">
        <v>5.2799699663462187E-2</v>
      </c>
      <c r="O234" s="83">
        <v>7.3427999999999993E-2</v>
      </c>
      <c r="P234" s="85">
        <v>101.28</v>
      </c>
      <c r="Q234" s="73"/>
      <c r="R234" s="83">
        <v>7.4583000000000001E-5</v>
      </c>
      <c r="S234" s="84">
        <v>1.0571294992821789E-10</v>
      </c>
      <c r="T234" s="84">
        <f t="shared" si="4"/>
        <v>1.3805817763853157E-10</v>
      </c>
      <c r="U234" s="84">
        <f>R234/'סכום נכסי הקרן'!$C$42</f>
        <v>1.5967023744026153E-11</v>
      </c>
    </row>
    <row r="235" spans="2:21">
      <c r="B235" s="76" t="s">
        <v>636</v>
      </c>
      <c r="C235" s="73">
        <v>1162817</v>
      </c>
      <c r="D235" s="86" t="s">
        <v>121</v>
      </c>
      <c r="E235" s="86" t="s">
        <v>314</v>
      </c>
      <c r="F235" s="73" t="s">
        <v>507</v>
      </c>
      <c r="G235" s="86" t="s">
        <v>348</v>
      </c>
      <c r="H235" s="73" t="s">
        <v>479</v>
      </c>
      <c r="I235" s="73" t="s">
        <v>318</v>
      </c>
      <c r="J235" s="73"/>
      <c r="K235" s="83">
        <v>5.1100000000000207</v>
      </c>
      <c r="L235" s="86" t="s">
        <v>134</v>
      </c>
      <c r="M235" s="87">
        <v>2.4300000000000002E-2</v>
      </c>
      <c r="N235" s="87">
        <v>5.3899999999997714E-2</v>
      </c>
      <c r="O235" s="83">
        <v>2769134.7286999999</v>
      </c>
      <c r="P235" s="85">
        <v>87.04</v>
      </c>
      <c r="Q235" s="73"/>
      <c r="R235" s="83">
        <v>2410.254868045</v>
      </c>
      <c r="S235" s="84">
        <v>1.8906912251342501E-3</v>
      </c>
      <c r="T235" s="84">
        <f t="shared" si="4"/>
        <v>4.4615447853625098E-3</v>
      </c>
      <c r="U235" s="84">
        <f>R235/'סכום נכסי הקרן'!$C$42</f>
        <v>5.1599689885401684E-4</v>
      </c>
    </row>
    <row r="236" spans="2:21">
      <c r="B236" s="76" t="s">
        <v>637</v>
      </c>
      <c r="C236" s="73">
        <v>1141415</v>
      </c>
      <c r="D236" s="86" t="s">
        <v>121</v>
      </c>
      <c r="E236" s="86" t="s">
        <v>314</v>
      </c>
      <c r="F236" s="73" t="s">
        <v>638</v>
      </c>
      <c r="G236" s="86" t="s">
        <v>158</v>
      </c>
      <c r="H236" s="73" t="s">
        <v>479</v>
      </c>
      <c r="I236" s="73" t="s">
        <v>318</v>
      </c>
      <c r="J236" s="73"/>
      <c r="K236" s="83">
        <v>0.71999999999945752</v>
      </c>
      <c r="L236" s="86" t="s">
        <v>134</v>
      </c>
      <c r="M236" s="87">
        <v>2.1600000000000001E-2</v>
      </c>
      <c r="N236" s="87">
        <v>4.949999999998983E-2</v>
      </c>
      <c r="O236" s="83">
        <v>747567.24711500003</v>
      </c>
      <c r="P236" s="85">
        <v>98.63</v>
      </c>
      <c r="Q236" s="73"/>
      <c r="R236" s="83">
        <v>737.32557544499991</v>
      </c>
      <c r="S236" s="84">
        <v>2.9224333029750776E-3</v>
      </c>
      <c r="T236" s="84">
        <f t="shared" si="4"/>
        <v>1.3648395113124749E-3</v>
      </c>
      <c r="U236" s="84">
        <f>R236/'סכום נכסי הקרן'!$C$42</f>
        <v>1.5784957658190285E-4</v>
      </c>
    </row>
    <row r="237" spans="2:21">
      <c r="B237" s="76" t="s">
        <v>639</v>
      </c>
      <c r="C237" s="73">
        <v>1156397</v>
      </c>
      <c r="D237" s="86" t="s">
        <v>121</v>
      </c>
      <c r="E237" s="86" t="s">
        <v>314</v>
      </c>
      <c r="F237" s="73" t="s">
        <v>638</v>
      </c>
      <c r="G237" s="86" t="s">
        <v>158</v>
      </c>
      <c r="H237" s="73" t="s">
        <v>479</v>
      </c>
      <c r="I237" s="73" t="s">
        <v>318</v>
      </c>
      <c r="J237" s="73"/>
      <c r="K237" s="83">
        <v>2.7600000000007241</v>
      </c>
      <c r="L237" s="86" t="s">
        <v>134</v>
      </c>
      <c r="M237" s="87">
        <v>0.04</v>
      </c>
      <c r="N237" s="87">
        <v>5.170000000000876E-2</v>
      </c>
      <c r="O237" s="83">
        <v>1050620.6165</v>
      </c>
      <c r="P237" s="85">
        <v>99.89</v>
      </c>
      <c r="Q237" s="73"/>
      <c r="R237" s="83">
        <v>1049.464898724</v>
      </c>
      <c r="S237" s="84">
        <v>1.3720131275286121E-3</v>
      </c>
      <c r="T237" s="84">
        <f t="shared" si="4"/>
        <v>1.9426305111545734E-3</v>
      </c>
      <c r="U237" s="84">
        <f>R237/'סכום נכסי הקרן'!$C$42</f>
        <v>2.24673597957284E-4</v>
      </c>
    </row>
    <row r="238" spans="2:21">
      <c r="B238" s="76" t="s">
        <v>640</v>
      </c>
      <c r="C238" s="73">
        <v>1136134</v>
      </c>
      <c r="D238" s="86" t="s">
        <v>121</v>
      </c>
      <c r="E238" s="86" t="s">
        <v>314</v>
      </c>
      <c r="F238" s="73" t="s">
        <v>641</v>
      </c>
      <c r="G238" s="86" t="s">
        <v>642</v>
      </c>
      <c r="H238" s="73" t="s">
        <v>479</v>
      </c>
      <c r="I238" s="73" t="s">
        <v>318</v>
      </c>
      <c r="J238" s="73"/>
      <c r="K238" s="73">
        <v>1.46</v>
      </c>
      <c r="L238" s="86" t="s">
        <v>134</v>
      </c>
      <c r="M238" s="87">
        <v>3.3500000000000002E-2</v>
      </c>
      <c r="N238" s="87">
        <v>5.0299699293555683E-2</v>
      </c>
      <c r="O238" s="83">
        <v>6.9963999999999998E-2</v>
      </c>
      <c r="P238" s="85">
        <v>97.67</v>
      </c>
      <c r="Q238" s="83">
        <v>1.155E-6</v>
      </c>
      <c r="R238" s="83">
        <v>6.9503000000000002E-5</v>
      </c>
      <c r="S238" s="84">
        <v>3.3938130967695616E-10</v>
      </c>
      <c r="T238" s="84">
        <f t="shared" si="4"/>
        <v>1.2865475403792903E-10</v>
      </c>
      <c r="U238" s="84">
        <f>R238/'סכום נכסי הקרן'!$C$42</f>
        <v>1.4879477243890026E-11</v>
      </c>
    </row>
    <row r="239" spans="2:21">
      <c r="B239" s="76" t="s">
        <v>643</v>
      </c>
      <c r="C239" s="73">
        <v>1141951</v>
      </c>
      <c r="D239" s="86" t="s">
        <v>121</v>
      </c>
      <c r="E239" s="86" t="s">
        <v>314</v>
      </c>
      <c r="F239" s="73" t="s">
        <v>641</v>
      </c>
      <c r="G239" s="86" t="s">
        <v>642</v>
      </c>
      <c r="H239" s="73" t="s">
        <v>479</v>
      </c>
      <c r="I239" s="73" t="s">
        <v>318</v>
      </c>
      <c r="J239" s="73"/>
      <c r="K239" s="73">
        <v>3.41</v>
      </c>
      <c r="L239" s="86" t="s">
        <v>134</v>
      </c>
      <c r="M239" s="87">
        <v>2.6200000000000001E-2</v>
      </c>
      <c r="N239" s="87">
        <v>5.3900147690804312E-2</v>
      </c>
      <c r="O239" s="83">
        <v>9.8365999999999995E-2</v>
      </c>
      <c r="P239" s="85">
        <v>91.75</v>
      </c>
      <c r="Q239" s="73"/>
      <c r="R239" s="83">
        <v>9.0053E-5</v>
      </c>
      <c r="S239" s="84">
        <v>1.7205605716688523E-10</v>
      </c>
      <c r="T239" s="84">
        <f t="shared" si="4"/>
        <v>1.6669419399705945E-10</v>
      </c>
      <c r="U239" s="84">
        <f>R239/'סכום נכסי הקרן'!$C$42</f>
        <v>1.9278902554480073E-11</v>
      </c>
    </row>
    <row r="240" spans="2:21">
      <c r="B240" s="76" t="s">
        <v>644</v>
      </c>
      <c r="C240" s="73">
        <v>7150410</v>
      </c>
      <c r="D240" s="86" t="s">
        <v>121</v>
      </c>
      <c r="E240" s="86" t="s">
        <v>314</v>
      </c>
      <c r="F240" s="73" t="s">
        <v>645</v>
      </c>
      <c r="G240" s="86" t="s">
        <v>520</v>
      </c>
      <c r="H240" s="73" t="s">
        <v>512</v>
      </c>
      <c r="I240" s="73" t="s">
        <v>132</v>
      </c>
      <c r="J240" s="73"/>
      <c r="K240" s="83">
        <v>2.309999999999143</v>
      </c>
      <c r="L240" s="86" t="s">
        <v>134</v>
      </c>
      <c r="M240" s="87">
        <v>2.9500000000000002E-2</v>
      </c>
      <c r="N240" s="87">
        <v>6.0599999999977151E-2</v>
      </c>
      <c r="O240" s="83">
        <v>1490567.890903</v>
      </c>
      <c r="P240" s="85">
        <v>94</v>
      </c>
      <c r="Q240" s="73"/>
      <c r="R240" s="83">
        <v>1401.1338176200004</v>
      </c>
      <c r="S240" s="84">
        <v>3.7747038515749207E-3</v>
      </c>
      <c r="T240" s="84">
        <f t="shared" si="4"/>
        <v>2.5935934661831237E-3</v>
      </c>
      <c r="U240" s="84">
        <f>R240/'סכום נכסי הקרן'!$C$42</f>
        <v>2.9996027156988262E-4</v>
      </c>
    </row>
    <row r="241" spans="2:21">
      <c r="B241" s="76" t="s">
        <v>646</v>
      </c>
      <c r="C241" s="73">
        <v>7150444</v>
      </c>
      <c r="D241" s="86" t="s">
        <v>121</v>
      </c>
      <c r="E241" s="86" t="s">
        <v>314</v>
      </c>
      <c r="F241" s="73" t="s">
        <v>645</v>
      </c>
      <c r="G241" s="86" t="s">
        <v>520</v>
      </c>
      <c r="H241" s="73" t="s">
        <v>512</v>
      </c>
      <c r="I241" s="73" t="s">
        <v>132</v>
      </c>
      <c r="J241" s="73"/>
      <c r="K241" s="83">
        <v>3.6299999999868007</v>
      </c>
      <c r="L241" s="86" t="s">
        <v>134</v>
      </c>
      <c r="M241" s="87">
        <v>2.5499999999999998E-2</v>
      </c>
      <c r="N241" s="87">
        <v>6.1699999999814542E-2</v>
      </c>
      <c r="O241" s="83">
        <v>135001.44727</v>
      </c>
      <c r="P241" s="85">
        <v>88.67</v>
      </c>
      <c r="Q241" s="73"/>
      <c r="R241" s="83">
        <v>119.70578336600001</v>
      </c>
      <c r="S241" s="84">
        <v>2.318457251026121E-4</v>
      </c>
      <c r="T241" s="84">
        <f t="shared" si="4"/>
        <v>2.2158350165993332E-4</v>
      </c>
      <c r="U241" s="84">
        <f>R241/'סכום נכסי הקרן'!$C$42</f>
        <v>2.5627087745225765E-5</v>
      </c>
    </row>
    <row r="242" spans="2:21">
      <c r="B242" s="76" t="s">
        <v>647</v>
      </c>
      <c r="C242" s="73">
        <v>1155878</v>
      </c>
      <c r="D242" s="86" t="s">
        <v>121</v>
      </c>
      <c r="E242" s="86" t="s">
        <v>314</v>
      </c>
      <c r="F242" s="73" t="s">
        <v>648</v>
      </c>
      <c r="G242" s="86" t="s">
        <v>454</v>
      </c>
      <c r="H242" s="73" t="s">
        <v>512</v>
      </c>
      <c r="I242" s="73" t="s">
        <v>132</v>
      </c>
      <c r="J242" s="73"/>
      <c r="K242" s="83">
        <v>2.5099999999990947</v>
      </c>
      <c r="L242" s="86" t="s">
        <v>134</v>
      </c>
      <c r="M242" s="87">
        <v>3.27E-2</v>
      </c>
      <c r="N242" s="87">
        <v>5.5899999999986842E-2</v>
      </c>
      <c r="O242" s="83">
        <v>611287.65013099997</v>
      </c>
      <c r="P242" s="85">
        <v>95.76</v>
      </c>
      <c r="Q242" s="73"/>
      <c r="R242" s="83">
        <v>585.36905380300004</v>
      </c>
      <c r="S242" s="84">
        <v>1.9369493307234316E-3</v>
      </c>
      <c r="T242" s="84">
        <f t="shared" si="4"/>
        <v>1.0835577117310074E-3</v>
      </c>
      <c r="U242" s="84">
        <f>R242/'סכום נכסי הקרן'!$C$42</f>
        <v>1.2531812317941924E-4</v>
      </c>
    </row>
    <row r="243" spans="2:21">
      <c r="B243" s="76" t="s">
        <v>649</v>
      </c>
      <c r="C243" s="73">
        <v>7200249</v>
      </c>
      <c r="D243" s="86" t="s">
        <v>121</v>
      </c>
      <c r="E243" s="86" t="s">
        <v>314</v>
      </c>
      <c r="F243" s="73" t="s">
        <v>650</v>
      </c>
      <c r="G243" s="86" t="s">
        <v>562</v>
      </c>
      <c r="H243" s="73" t="s">
        <v>512</v>
      </c>
      <c r="I243" s="73" t="s">
        <v>132</v>
      </c>
      <c r="J243" s="73"/>
      <c r="K243" s="83">
        <v>5.3099999999982286</v>
      </c>
      <c r="L243" s="86" t="s">
        <v>134</v>
      </c>
      <c r="M243" s="87">
        <v>7.4999999999999997E-3</v>
      </c>
      <c r="N243" s="87">
        <v>5.1299999999987848E-2</v>
      </c>
      <c r="O243" s="83">
        <v>1711703.4351900003</v>
      </c>
      <c r="P243" s="85">
        <v>79.8</v>
      </c>
      <c r="Q243" s="73"/>
      <c r="R243" s="83">
        <v>1365.9393412819998</v>
      </c>
      <c r="S243" s="84">
        <v>3.2200116166054976E-3</v>
      </c>
      <c r="T243" s="84">
        <f t="shared" si="4"/>
        <v>2.5284461100005245E-3</v>
      </c>
      <c r="U243" s="84">
        <f>R243/'סכום נכסי הקרן'!$C$42</f>
        <v>2.9242569882076527E-4</v>
      </c>
    </row>
    <row r="244" spans="2:21">
      <c r="B244" s="76" t="s">
        <v>651</v>
      </c>
      <c r="C244" s="73">
        <v>7200173</v>
      </c>
      <c r="D244" s="86" t="s">
        <v>121</v>
      </c>
      <c r="E244" s="86" t="s">
        <v>314</v>
      </c>
      <c r="F244" s="73" t="s">
        <v>650</v>
      </c>
      <c r="G244" s="86" t="s">
        <v>562</v>
      </c>
      <c r="H244" s="73" t="s">
        <v>512</v>
      </c>
      <c r="I244" s="73" t="s">
        <v>132</v>
      </c>
      <c r="J244" s="73"/>
      <c r="K244" s="83">
        <v>2.6400000000012023</v>
      </c>
      <c r="L244" s="86" t="s">
        <v>134</v>
      </c>
      <c r="M244" s="87">
        <v>3.4500000000000003E-2</v>
      </c>
      <c r="N244" s="87">
        <v>5.5600000000020765E-2</v>
      </c>
      <c r="O244" s="83">
        <v>769614.53853200004</v>
      </c>
      <c r="P244" s="85">
        <v>95.1</v>
      </c>
      <c r="Q244" s="73"/>
      <c r="R244" s="83">
        <v>731.90340025800003</v>
      </c>
      <c r="S244" s="84">
        <v>1.7511040598821863E-3</v>
      </c>
      <c r="T244" s="84">
        <f t="shared" si="4"/>
        <v>1.3548026982967197E-3</v>
      </c>
      <c r="U244" s="84">
        <f>R244/'סכום נכסי הקרן'!$C$42</f>
        <v>1.5668877586384248E-4</v>
      </c>
    </row>
    <row r="245" spans="2:21">
      <c r="B245" s="76" t="s">
        <v>652</v>
      </c>
      <c r="C245" s="73">
        <v>1168483</v>
      </c>
      <c r="D245" s="86" t="s">
        <v>121</v>
      </c>
      <c r="E245" s="86" t="s">
        <v>314</v>
      </c>
      <c r="F245" s="73" t="s">
        <v>653</v>
      </c>
      <c r="G245" s="86" t="s">
        <v>562</v>
      </c>
      <c r="H245" s="73" t="s">
        <v>512</v>
      </c>
      <c r="I245" s="73" t="s">
        <v>132</v>
      </c>
      <c r="J245" s="73"/>
      <c r="K245" s="83">
        <v>4.309999999999091</v>
      </c>
      <c r="L245" s="86" t="s">
        <v>134</v>
      </c>
      <c r="M245" s="87">
        <v>2.5000000000000001E-3</v>
      </c>
      <c r="N245" s="87">
        <v>5.72999999999802E-2</v>
      </c>
      <c r="O245" s="83">
        <v>1009420.794565</v>
      </c>
      <c r="P245" s="85">
        <v>79.5</v>
      </c>
      <c r="Q245" s="73"/>
      <c r="R245" s="83">
        <v>802.48949808299983</v>
      </c>
      <c r="S245" s="84">
        <v>1.7815341184199843E-3</v>
      </c>
      <c r="T245" s="84">
        <f t="shared" si="4"/>
        <v>1.4854623396672007E-3</v>
      </c>
      <c r="U245" s="84">
        <f>R245/'סכום נכסי הקרן'!$C$42</f>
        <v>1.71800126975623E-4</v>
      </c>
    </row>
    <row r="246" spans="2:21">
      <c r="B246" s="76" t="s">
        <v>654</v>
      </c>
      <c r="C246" s="73">
        <v>1161751</v>
      </c>
      <c r="D246" s="86" t="s">
        <v>121</v>
      </c>
      <c r="E246" s="86" t="s">
        <v>314</v>
      </c>
      <c r="F246" s="73" t="s">
        <v>653</v>
      </c>
      <c r="G246" s="86" t="s">
        <v>562</v>
      </c>
      <c r="H246" s="73" t="s">
        <v>512</v>
      </c>
      <c r="I246" s="73" t="s">
        <v>132</v>
      </c>
      <c r="J246" s="73"/>
      <c r="K246" s="83">
        <v>3.4999999999304516</v>
      </c>
      <c r="L246" s="86" t="s">
        <v>134</v>
      </c>
      <c r="M246" s="87">
        <v>2.0499999999999997E-2</v>
      </c>
      <c r="N246" s="87">
        <v>5.629999999873421E-2</v>
      </c>
      <c r="O246" s="83">
        <v>24312.607956</v>
      </c>
      <c r="P246" s="85">
        <v>88.71</v>
      </c>
      <c r="Q246" s="73"/>
      <c r="R246" s="83">
        <v>21.567714971000001</v>
      </c>
      <c r="S246" s="84">
        <v>4.3516512739741942E-5</v>
      </c>
      <c r="T246" s="84">
        <f t="shared" si="4"/>
        <v>3.9923299206568989E-5</v>
      </c>
      <c r="U246" s="84">
        <f>R246/'סכום נכסי הקרן'!$C$42</f>
        <v>4.617301758394612E-6</v>
      </c>
    </row>
    <row r="247" spans="2:21">
      <c r="B247" s="76" t="s">
        <v>655</v>
      </c>
      <c r="C247" s="73">
        <v>1162825</v>
      </c>
      <c r="D247" s="86" t="s">
        <v>121</v>
      </c>
      <c r="E247" s="86" t="s">
        <v>314</v>
      </c>
      <c r="F247" s="73" t="s">
        <v>656</v>
      </c>
      <c r="G247" s="86" t="s">
        <v>520</v>
      </c>
      <c r="H247" s="73" t="s">
        <v>512</v>
      </c>
      <c r="I247" s="73" t="s">
        <v>132</v>
      </c>
      <c r="J247" s="73"/>
      <c r="K247" s="73">
        <v>3.08</v>
      </c>
      <c r="L247" s="86" t="s">
        <v>134</v>
      </c>
      <c r="M247" s="87">
        <v>2.4E-2</v>
      </c>
      <c r="N247" s="87">
        <v>6.029994910016985E-2</v>
      </c>
      <c r="O247" s="83">
        <v>0.64953800000000006</v>
      </c>
      <c r="P247" s="85">
        <v>89.83</v>
      </c>
      <c r="Q247" s="73"/>
      <c r="R247" s="83">
        <v>5.8349900000000002E-4</v>
      </c>
      <c r="S247" s="84">
        <v>2.4923985332737803E-9</v>
      </c>
      <c r="T247" s="84">
        <f t="shared" si="4"/>
        <v>1.0800961156551163E-9</v>
      </c>
      <c r="U247" s="84">
        <f>R247/'סכום נכסי הקרן'!$C$42</f>
        <v>1.2491777466199426E-10</v>
      </c>
    </row>
    <row r="248" spans="2:21">
      <c r="B248" s="76" t="s">
        <v>657</v>
      </c>
      <c r="C248" s="73">
        <v>1140102</v>
      </c>
      <c r="D248" s="86" t="s">
        <v>121</v>
      </c>
      <c r="E248" s="86" t="s">
        <v>314</v>
      </c>
      <c r="F248" s="73" t="s">
        <v>519</v>
      </c>
      <c r="G248" s="86" t="s">
        <v>520</v>
      </c>
      <c r="H248" s="73" t="s">
        <v>521</v>
      </c>
      <c r="I248" s="73" t="s">
        <v>318</v>
      </c>
      <c r="J248" s="73"/>
      <c r="K248" s="83">
        <v>2.7500000000030234</v>
      </c>
      <c r="L248" s="86" t="s">
        <v>134</v>
      </c>
      <c r="M248" s="87">
        <v>4.2999999999999997E-2</v>
      </c>
      <c r="N248" s="87">
        <v>6.4200000000048357E-2</v>
      </c>
      <c r="O248" s="83">
        <v>346358.44500000001</v>
      </c>
      <c r="P248" s="85">
        <v>95.5</v>
      </c>
      <c r="Q248" s="73"/>
      <c r="R248" s="83">
        <v>330.77232651999998</v>
      </c>
      <c r="S248" s="84">
        <v>3.8002248236528838E-4</v>
      </c>
      <c r="T248" s="84">
        <f t="shared" si="4"/>
        <v>6.1228194913865797E-4</v>
      </c>
      <c r="U248" s="84">
        <f>R248/'סכום נכסי הקרן'!$C$42</f>
        <v>7.0813048434785562E-5</v>
      </c>
    </row>
    <row r="249" spans="2:21">
      <c r="B249" s="76" t="s">
        <v>658</v>
      </c>
      <c r="C249" s="73">
        <v>1132836</v>
      </c>
      <c r="D249" s="86" t="s">
        <v>121</v>
      </c>
      <c r="E249" s="86" t="s">
        <v>314</v>
      </c>
      <c r="F249" s="73" t="s">
        <v>529</v>
      </c>
      <c r="G249" s="86" t="s">
        <v>158</v>
      </c>
      <c r="H249" s="73" t="s">
        <v>521</v>
      </c>
      <c r="I249" s="73" t="s">
        <v>318</v>
      </c>
      <c r="J249" s="73"/>
      <c r="K249" s="83">
        <v>1.2100000000070772</v>
      </c>
      <c r="L249" s="86" t="s">
        <v>134</v>
      </c>
      <c r="M249" s="87">
        <v>4.1399999999999999E-2</v>
      </c>
      <c r="N249" s="87">
        <v>5.3900000000199594E-2</v>
      </c>
      <c r="O249" s="83">
        <v>126311.78493200001</v>
      </c>
      <c r="P249" s="85">
        <v>99.56</v>
      </c>
      <c r="Q249" s="73"/>
      <c r="R249" s="83">
        <v>125.756013091</v>
      </c>
      <c r="S249" s="84">
        <v>3.7405302839103215E-4</v>
      </c>
      <c r="T249" s="84">
        <f t="shared" si="4"/>
        <v>2.3278288610582547E-4</v>
      </c>
      <c r="U249" s="84">
        <f>R249/'סכום נכסי הקרן'!$C$42</f>
        <v>2.6922344863816968E-5</v>
      </c>
    </row>
    <row r="250" spans="2:21">
      <c r="B250" s="76" t="s">
        <v>659</v>
      </c>
      <c r="C250" s="73">
        <v>1139252</v>
      </c>
      <c r="D250" s="86" t="s">
        <v>121</v>
      </c>
      <c r="E250" s="86" t="s">
        <v>314</v>
      </c>
      <c r="F250" s="73" t="s">
        <v>529</v>
      </c>
      <c r="G250" s="86" t="s">
        <v>158</v>
      </c>
      <c r="H250" s="73" t="s">
        <v>521</v>
      </c>
      <c r="I250" s="73" t="s">
        <v>318</v>
      </c>
      <c r="J250" s="73"/>
      <c r="K250" s="83">
        <v>1.7999999999994452</v>
      </c>
      <c r="L250" s="86" t="s">
        <v>134</v>
      </c>
      <c r="M250" s="87">
        <v>3.5499999999999997E-2</v>
      </c>
      <c r="N250" s="87">
        <v>5.7299999999970999E-2</v>
      </c>
      <c r="O250" s="83">
        <v>741756.40856999997</v>
      </c>
      <c r="P250" s="85">
        <v>97.14</v>
      </c>
      <c r="Q250" s="73"/>
      <c r="R250" s="83">
        <v>720.54214223299994</v>
      </c>
      <c r="S250" s="84">
        <v>1.4911361013445136E-3</v>
      </c>
      <c r="T250" s="84">
        <f t="shared" si="4"/>
        <v>1.3337722412406527E-3</v>
      </c>
      <c r="U250" s="84">
        <f>R250/'סכום נכסי הקרן'!$C$42</f>
        <v>1.5425651279253692E-4</v>
      </c>
    </row>
    <row r="251" spans="2:21">
      <c r="B251" s="76" t="s">
        <v>660</v>
      </c>
      <c r="C251" s="73">
        <v>1143080</v>
      </c>
      <c r="D251" s="86" t="s">
        <v>121</v>
      </c>
      <c r="E251" s="86" t="s">
        <v>314</v>
      </c>
      <c r="F251" s="73" t="s">
        <v>529</v>
      </c>
      <c r="G251" s="86" t="s">
        <v>158</v>
      </c>
      <c r="H251" s="73" t="s">
        <v>521</v>
      </c>
      <c r="I251" s="73" t="s">
        <v>318</v>
      </c>
      <c r="J251" s="73"/>
      <c r="K251" s="83">
        <v>2.7699999999996918</v>
      </c>
      <c r="L251" s="86" t="s">
        <v>134</v>
      </c>
      <c r="M251" s="87">
        <v>2.5000000000000001E-2</v>
      </c>
      <c r="N251" s="87">
        <v>5.7899999999993838E-2</v>
      </c>
      <c r="O251" s="83">
        <v>2821085.6426109998</v>
      </c>
      <c r="P251" s="85">
        <v>92.03</v>
      </c>
      <c r="Q251" s="73"/>
      <c r="R251" s="83">
        <v>2596.2450542400002</v>
      </c>
      <c r="S251" s="84">
        <v>2.4954719241845036E-3</v>
      </c>
      <c r="T251" s="84">
        <f t="shared" si="4"/>
        <v>4.8058251999976535E-3</v>
      </c>
      <c r="U251" s="84">
        <f>R251/'סכום נכסי הקרן'!$C$42</f>
        <v>5.5581441382567811E-4</v>
      </c>
    </row>
    <row r="252" spans="2:21">
      <c r="B252" s="76" t="s">
        <v>661</v>
      </c>
      <c r="C252" s="73">
        <v>1189190</v>
      </c>
      <c r="D252" s="86" t="s">
        <v>121</v>
      </c>
      <c r="E252" s="86" t="s">
        <v>314</v>
      </c>
      <c r="F252" s="73" t="s">
        <v>529</v>
      </c>
      <c r="G252" s="86" t="s">
        <v>158</v>
      </c>
      <c r="H252" s="73" t="s">
        <v>521</v>
      </c>
      <c r="I252" s="73" t="s">
        <v>318</v>
      </c>
      <c r="J252" s="73"/>
      <c r="K252" s="83">
        <v>4.4699999999987803</v>
      </c>
      <c r="L252" s="86" t="s">
        <v>134</v>
      </c>
      <c r="M252" s="87">
        <v>4.7300000000000002E-2</v>
      </c>
      <c r="N252" s="87">
        <v>5.6299999999982149E-2</v>
      </c>
      <c r="O252" s="83">
        <v>1160393.1530019999</v>
      </c>
      <c r="P252" s="85">
        <v>97.49</v>
      </c>
      <c r="Q252" s="73"/>
      <c r="R252" s="83">
        <v>1131.267336354</v>
      </c>
      <c r="S252" s="84">
        <v>2.938336485071471E-3</v>
      </c>
      <c r="T252" s="84">
        <f t="shared" si="4"/>
        <v>2.0940523561539357E-3</v>
      </c>
      <c r="U252" s="84">
        <f>R252/'סכום נכסי הקרן'!$C$42</f>
        <v>2.4218618747443171E-4</v>
      </c>
    </row>
    <row r="253" spans="2:21">
      <c r="B253" s="76" t="s">
        <v>662</v>
      </c>
      <c r="C253" s="73">
        <v>1137512</v>
      </c>
      <c r="D253" s="86" t="s">
        <v>121</v>
      </c>
      <c r="E253" s="86" t="s">
        <v>314</v>
      </c>
      <c r="F253" s="73" t="s">
        <v>663</v>
      </c>
      <c r="G253" s="86" t="s">
        <v>511</v>
      </c>
      <c r="H253" s="73" t="s">
        <v>512</v>
      </c>
      <c r="I253" s="73" t="s">
        <v>132</v>
      </c>
      <c r="J253" s="73"/>
      <c r="K253" s="83">
        <v>1.329999999999939</v>
      </c>
      <c r="L253" s="86" t="s">
        <v>134</v>
      </c>
      <c r="M253" s="87">
        <v>3.5000000000000003E-2</v>
      </c>
      <c r="N253" s="87">
        <v>6.0799999999999389E-2</v>
      </c>
      <c r="O253" s="83">
        <v>673474.75147300004</v>
      </c>
      <c r="P253" s="85">
        <v>97.2</v>
      </c>
      <c r="Q253" s="73"/>
      <c r="R253" s="83">
        <v>654.61747328799993</v>
      </c>
      <c r="S253" s="84">
        <v>2.8102430689463803E-3</v>
      </c>
      <c r="T253" s="84">
        <f t="shared" si="4"/>
        <v>1.2117412200163763E-3</v>
      </c>
      <c r="U253" s="84">
        <f>R253/'סכום נכסי הקרן'!$C$42</f>
        <v>1.401430988193543E-4</v>
      </c>
    </row>
    <row r="254" spans="2:21">
      <c r="B254" s="76" t="s">
        <v>664</v>
      </c>
      <c r="C254" s="73">
        <v>1141852</v>
      </c>
      <c r="D254" s="86" t="s">
        <v>121</v>
      </c>
      <c r="E254" s="86" t="s">
        <v>314</v>
      </c>
      <c r="F254" s="73" t="s">
        <v>663</v>
      </c>
      <c r="G254" s="86" t="s">
        <v>511</v>
      </c>
      <c r="H254" s="73" t="s">
        <v>512</v>
      </c>
      <c r="I254" s="73" t="s">
        <v>132</v>
      </c>
      <c r="J254" s="73"/>
      <c r="K254" s="83">
        <v>2.6500000000010457</v>
      </c>
      <c r="L254" s="86" t="s">
        <v>134</v>
      </c>
      <c r="M254" s="87">
        <v>2.6499999999999999E-2</v>
      </c>
      <c r="N254" s="87">
        <v>6.7700000000060656E-2</v>
      </c>
      <c r="O254" s="83">
        <v>265059.62063100003</v>
      </c>
      <c r="P254" s="85">
        <v>90.18</v>
      </c>
      <c r="Q254" s="73"/>
      <c r="R254" s="83">
        <v>239.03077471500001</v>
      </c>
      <c r="S254" s="84">
        <v>4.8459070140523811E-4</v>
      </c>
      <c r="T254" s="84">
        <f t="shared" si="4"/>
        <v>4.4246213154042197E-4</v>
      </c>
      <c r="U254" s="84">
        <f>R254/'סכום נכסי הקרן'!$C$42</f>
        <v>5.1172654028764886E-5</v>
      </c>
    </row>
    <row r="255" spans="2:21">
      <c r="B255" s="76" t="s">
        <v>665</v>
      </c>
      <c r="C255" s="73">
        <v>1168038</v>
      </c>
      <c r="D255" s="86" t="s">
        <v>121</v>
      </c>
      <c r="E255" s="86" t="s">
        <v>314</v>
      </c>
      <c r="F255" s="73" t="s">
        <v>663</v>
      </c>
      <c r="G255" s="86" t="s">
        <v>511</v>
      </c>
      <c r="H255" s="73" t="s">
        <v>512</v>
      </c>
      <c r="I255" s="73" t="s">
        <v>132</v>
      </c>
      <c r="J255" s="73"/>
      <c r="K255" s="83">
        <v>2.419999999999126</v>
      </c>
      <c r="L255" s="86" t="s">
        <v>134</v>
      </c>
      <c r="M255" s="87">
        <v>4.99E-2</v>
      </c>
      <c r="N255" s="87">
        <v>5.4000000000005148E-2</v>
      </c>
      <c r="O255" s="83">
        <v>392276.96202699997</v>
      </c>
      <c r="P255" s="85">
        <v>99.18</v>
      </c>
      <c r="Q255" s="73"/>
      <c r="R255" s="83">
        <v>389.06029512699996</v>
      </c>
      <c r="S255" s="84">
        <v>1.8460092330682351E-3</v>
      </c>
      <c r="T255" s="84">
        <f t="shared" si="4"/>
        <v>7.2017692150681627E-4</v>
      </c>
      <c r="U255" s="84">
        <f>R255/'סכום נכסי הקרן'!$C$42</f>
        <v>8.3291567383326383E-5</v>
      </c>
    </row>
    <row r="256" spans="2:21">
      <c r="B256" s="76" t="s">
        <v>666</v>
      </c>
      <c r="C256" s="73">
        <v>1190008</v>
      </c>
      <c r="D256" s="86" t="s">
        <v>121</v>
      </c>
      <c r="E256" s="86" t="s">
        <v>314</v>
      </c>
      <c r="F256" s="73" t="s">
        <v>667</v>
      </c>
      <c r="G256" s="86" t="s">
        <v>520</v>
      </c>
      <c r="H256" s="73" t="s">
        <v>521</v>
      </c>
      <c r="I256" s="73" t="s">
        <v>318</v>
      </c>
      <c r="J256" s="73"/>
      <c r="K256" s="83">
        <v>4.0100000000015674</v>
      </c>
      <c r="L256" s="86" t="s">
        <v>134</v>
      </c>
      <c r="M256" s="87">
        <v>5.3399999999999996E-2</v>
      </c>
      <c r="N256" s="87">
        <v>6.6200000000015427E-2</v>
      </c>
      <c r="O256" s="83">
        <v>1151556.4176320001</v>
      </c>
      <c r="P256" s="85">
        <v>98.05</v>
      </c>
      <c r="Q256" s="73"/>
      <c r="R256" s="83">
        <v>1129.1010155229999</v>
      </c>
      <c r="S256" s="84">
        <v>4.6062256705280006E-3</v>
      </c>
      <c r="T256" s="84">
        <f t="shared" si="4"/>
        <v>2.0900423497703328E-3</v>
      </c>
      <c r="U256" s="84">
        <f>R256/'סכום נכסי הקרן'!$C$42</f>
        <v>2.4172241293940686E-4</v>
      </c>
    </row>
    <row r="257" spans="2:21">
      <c r="B257" s="76" t="s">
        <v>668</v>
      </c>
      <c r="C257" s="73">
        <v>1188572</v>
      </c>
      <c r="D257" s="86" t="s">
        <v>121</v>
      </c>
      <c r="E257" s="86" t="s">
        <v>314</v>
      </c>
      <c r="F257" s="73" t="s">
        <v>669</v>
      </c>
      <c r="G257" s="86" t="s">
        <v>520</v>
      </c>
      <c r="H257" s="73" t="s">
        <v>535</v>
      </c>
      <c r="I257" s="73" t="s">
        <v>132</v>
      </c>
      <c r="J257" s="73"/>
      <c r="K257" s="83">
        <v>3.5399999999999348</v>
      </c>
      <c r="L257" s="86" t="s">
        <v>134</v>
      </c>
      <c r="M257" s="87">
        <v>4.53E-2</v>
      </c>
      <c r="N257" s="87">
        <v>6.3799999999998691E-2</v>
      </c>
      <c r="O257" s="83">
        <v>3227130.1577110006</v>
      </c>
      <c r="P257" s="85">
        <v>95.16</v>
      </c>
      <c r="Q257" s="73"/>
      <c r="R257" s="83">
        <v>3070.9371656799999</v>
      </c>
      <c r="S257" s="84">
        <v>4.6101859395871435E-3</v>
      </c>
      <c r="T257" s="84">
        <f t="shared" si="4"/>
        <v>5.6845124054572503E-3</v>
      </c>
      <c r="U257" s="84">
        <f>R257/'סכום נכסי הקרן'!$C$42</f>
        <v>6.5743837926638695E-4</v>
      </c>
    </row>
    <row r="258" spans="2:21">
      <c r="B258" s="76" t="s">
        <v>670</v>
      </c>
      <c r="C258" s="73">
        <v>1150812</v>
      </c>
      <c r="D258" s="86" t="s">
        <v>121</v>
      </c>
      <c r="E258" s="86" t="s">
        <v>314</v>
      </c>
      <c r="F258" s="73" t="s">
        <v>545</v>
      </c>
      <c r="G258" s="86" t="s">
        <v>546</v>
      </c>
      <c r="H258" s="73" t="s">
        <v>535</v>
      </c>
      <c r="I258" s="73" t="s">
        <v>132</v>
      </c>
      <c r="J258" s="73"/>
      <c r="K258" s="83">
        <v>1.879999999998903</v>
      </c>
      <c r="L258" s="86" t="s">
        <v>134</v>
      </c>
      <c r="M258" s="87">
        <v>3.7499999999999999E-2</v>
      </c>
      <c r="N258" s="87">
        <v>5.8999999999966794E-2</v>
      </c>
      <c r="O258" s="83">
        <v>713169.67552000005</v>
      </c>
      <c r="P258" s="85">
        <v>97.13</v>
      </c>
      <c r="Q258" s="73"/>
      <c r="R258" s="83">
        <v>692.70170587699999</v>
      </c>
      <c r="S258" s="84">
        <v>1.6885577221113224E-3</v>
      </c>
      <c r="T258" s="84">
        <f t="shared" si="4"/>
        <v>1.2822377104766598E-3</v>
      </c>
      <c r="U258" s="84">
        <f>R258/'סכום נכסי הקרן'!$C$42</f>
        <v>1.4829632202064118E-4</v>
      </c>
    </row>
    <row r="259" spans="2:21">
      <c r="B259" s="76" t="s">
        <v>671</v>
      </c>
      <c r="C259" s="73">
        <v>1161785</v>
      </c>
      <c r="D259" s="86" t="s">
        <v>121</v>
      </c>
      <c r="E259" s="86" t="s">
        <v>314</v>
      </c>
      <c r="F259" s="73" t="s">
        <v>545</v>
      </c>
      <c r="G259" s="86" t="s">
        <v>546</v>
      </c>
      <c r="H259" s="73" t="s">
        <v>535</v>
      </c>
      <c r="I259" s="73" t="s">
        <v>132</v>
      </c>
      <c r="J259" s="73"/>
      <c r="K259" s="83">
        <v>3.9000000000001371</v>
      </c>
      <c r="L259" s="86" t="s">
        <v>134</v>
      </c>
      <c r="M259" s="87">
        <v>2.6600000000000002E-2</v>
      </c>
      <c r="N259" s="87">
        <v>7.3100000000001233E-2</v>
      </c>
      <c r="O259" s="83">
        <v>3492467.5744409994</v>
      </c>
      <c r="P259" s="85">
        <v>83.88</v>
      </c>
      <c r="Q259" s="73"/>
      <c r="R259" s="83">
        <v>2929.4816848439996</v>
      </c>
      <c r="S259" s="84">
        <v>4.2435986702607188E-3</v>
      </c>
      <c r="T259" s="84">
        <f t="shared" si="4"/>
        <v>5.4226687426761821E-3</v>
      </c>
      <c r="U259" s="84">
        <f>R259/'סכום נכסי הקרן'!$C$42</f>
        <v>6.2715503022932686E-4</v>
      </c>
    </row>
    <row r="260" spans="2:21">
      <c r="B260" s="76" t="s">
        <v>672</v>
      </c>
      <c r="C260" s="73">
        <v>1169721</v>
      </c>
      <c r="D260" s="86" t="s">
        <v>121</v>
      </c>
      <c r="E260" s="86" t="s">
        <v>314</v>
      </c>
      <c r="F260" s="73" t="s">
        <v>545</v>
      </c>
      <c r="G260" s="86" t="s">
        <v>546</v>
      </c>
      <c r="H260" s="73" t="s">
        <v>535</v>
      </c>
      <c r="I260" s="73" t="s">
        <v>132</v>
      </c>
      <c r="J260" s="73"/>
      <c r="K260" s="83">
        <v>3.0299999999979459</v>
      </c>
      <c r="L260" s="86" t="s">
        <v>134</v>
      </c>
      <c r="M260" s="87">
        <v>0.04</v>
      </c>
      <c r="N260" s="87">
        <v>1.3699999999992623E-2</v>
      </c>
      <c r="O260" s="83">
        <v>457068.45835999993</v>
      </c>
      <c r="P260" s="85">
        <v>109.7</v>
      </c>
      <c r="Q260" s="73"/>
      <c r="R260" s="83">
        <v>501.40410390099998</v>
      </c>
      <c r="S260" s="84">
        <v>5.7380275264554996E-3</v>
      </c>
      <c r="T260" s="84">
        <f t="shared" si="4"/>
        <v>9.2813291024835415E-4</v>
      </c>
      <c r="U260" s="84">
        <f>R260/'סכום נכסי הקרן'!$C$42</f>
        <v>1.0734257447862681E-4</v>
      </c>
    </row>
    <row r="261" spans="2:21">
      <c r="B261" s="76" t="s">
        <v>673</v>
      </c>
      <c r="C261" s="73">
        <v>1172725</v>
      </c>
      <c r="D261" s="86" t="s">
        <v>121</v>
      </c>
      <c r="E261" s="86" t="s">
        <v>314</v>
      </c>
      <c r="F261" s="73" t="s">
        <v>674</v>
      </c>
      <c r="G261" s="86" t="s">
        <v>520</v>
      </c>
      <c r="H261" s="73" t="s">
        <v>535</v>
      </c>
      <c r="I261" s="73" t="s">
        <v>132</v>
      </c>
      <c r="J261" s="73"/>
      <c r="K261" s="83">
        <v>3.6199999999999015</v>
      </c>
      <c r="L261" s="86" t="s">
        <v>134</v>
      </c>
      <c r="M261" s="87">
        <v>2.5000000000000001E-2</v>
      </c>
      <c r="N261" s="87">
        <v>6.3700000000001478E-2</v>
      </c>
      <c r="O261" s="83">
        <v>1154528.1499999999</v>
      </c>
      <c r="P261" s="85">
        <v>87.86</v>
      </c>
      <c r="Q261" s="73"/>
      <c r="R261" s="83">
        <v>1014.3684058049998</v>
      </c>
      <c r="S261" s="84">
        <v>5.4744034610473323E-3</v>
      </c>
      <c r="T261" s="84">
        <f t="shared" si="4"/>
        <v>1.8776645289079381E-3</v>
      </c>
      <c r="U261" s="84">
        <f>R261/'סכום נכסי הקרן'!$C$42</f>
        <v>2.1716000188619914E-4</v>
      </c>
    </row>
    <row r="262" spans="2:21">
      <c r="B262" s="76" t="s">
        <v>675</v>
      </c>
      <c r="C262" s="73">
        <v>1137314</v>
      </c>
      <c r="D262" s="86" t="s">
        <v>121</v>
      </c>
      <c r="E262" s="86" t="s">
        <v>314</v>
      </c>
      <c r="F262" s="73" t="s">
        <v>676</v>
      </c>
      <c r="G262" s="86" t="s">
        <v>511</v>
      </c>
      <c r="H262" s="73" t="s">
        <v>677</v>
      </c>
      <c r="I262" s="73" t="s">
        <v>132</v>
      </c>
      <c r="J262" s="73"/>
      <c r="K262" s="85">
        <v>0.5</v>
      </c>
      <c r="L262" s="86" t="s">
        <v>134</v>
      </c>
      <c r="M262" s="87">
        <v>4.8499999999999995E-2</v>
      </c>
      <c r="N262" s="87">
        <v>9.0198979352965961E-2</v>
      </c>
      <c r="O262" s="83">
        <v>4.3640999999999999E-2</v>
      </c>
      <c r="P262" s="85">
        <v>98.06</v>
      </c>
      <c r="Q262" s="73"/>
      <c r="R262" s="83">
        <v>4.2718E-5</v>
      </c>
      <c r="S262" s="84">
        <v>1.9839949466933595E-10</v>
      </c>
      <c r="T262" s="84">
        <f t="shared" si="4"/>
        <v>7.9073907356405506E-11</v>
      </c>
      <c r="U262" s="84">
        <f>R262/'סכום נכסי הקרן'!$C$42</f>
        <v>9.1452384631525852E-12</v>
      </c>
    </row>
    <row r="263" spans="2:21">
      <c r="B263" s="76" t="s">
        <v>678</v>
      </c>
      <c r="C263" s="73">
        <v>1140136</v>
      </c>
      <c r="D263" s="86" t="s">
        <v>121</v>
      </c>
      <c r="E263" s="86" t="s">
        <v>314</v>
      </c>
      <c r="F263" s="73" t="s">
        <v>679</v>
      </c>
      <c r="G263" s="86" t="s">
        <v>511</v>
      </c>
      <c r="H263" s="73" t="s">
        <v>550</v>
      </c>
      <c r="I263" s="73"/>
      <c r="J263" s="73"/>
      <c r="K263" s="83">
        <v>0.89000000000008794</v>
      </c>
      <c r="L263" s="86" t="s">
        <v>134</v>
      </c>
      <c r="M263" s="87">
        <v>4.9500000000000002E-2</v>
      </c>
      <c r="N263" s="87">
        <v>0.79810000000023051</v>
      </c>
      <c r="O263" s="83">
        <v>1099935.426304</v>
      </c>
      <c r="P263" s="85">
        <v>62.1</v>
      </c>
      <c r="Q263" s="73"/>
      <c r="R263" s="83">
        <v>682.908658446</v>
      </c>
      <c r="S263" s="84">
        <v>1.8985783366899148E-3</v>
      </c>
      <c r="T263" s="84">
        <f t="shared" si="4"/>
        <v>1.26411011730058E-3</v>
      </c>
      <c r="U263" s="84">
        <f>R263/'סכום נכסי הקרן'!$C$42</f>
        <v>1.461997876782689E-4</v>
      </c>
    </row>
    <row r="264" spans="2:21">
      <c r="B264" s="76" t="s">
        <v>680</v>
      </c>
      <c r="C264" s="73">
        <v>1143304</v>
      </c>
      <c r="D264" s="86" t="s">
        <v>121</v>
      </c>
      <c r="E264" s="86" t="s">
        <v>314</v>
      </c>
      <c r="F264" s="73" t="s">
        <v>679</v>
      </c>
      <c r="G264" s="86" t="s">
        <v>511</v>
      </c>
      <c r="H264" s="73" t="s">
        <v>550</v>
      </c>
      <c r="I264" s="73"/>
      <c r="J264" s="73"/>
      <c r="K264" s="83">
        <v>6.1800000006574001</v>
      </c>
      <c r="L264" s="86" t="s">
        <v>134</v>
      </c>
      <c r="M264" s="87">
        <v>0.04</v>
      </c>
      <c r="N264" s="87">
        <v>9.990000001023212</v>
      </c>
      <c r="O264" s="83">
        <v>188621.973983</v>
      </c>
      <c r="P264" s="85">
        <v>1</v>
      </c>
      <c r="Q264" s="73"/>
      <c r="R264" s="83">
        <v>1.8862198319999999</v>
      </c>
      <c r="S264" s="84">
        <v>2.2995977267967018E-3</v>
      </c>
      <c r="T264" s="84">
        <f t="shared" si="4"/>
        <v>3.4915204890065722E-6</v>
      </c>
      <c r="U264" s="84">
        <f>R264/'סכום נכסי הקרן'!$C$42</f>
        <v>4.0380940487774723E-7</v>
      </c>
    </row>
    <row r="265" spans="2:21">
      <c r="B265" s="76" t="s">
        <v>681</v>
      </c>
      <c r="C265" s="73">
        <v>1159375</v>
      </c>
      <c r="D265" s="86" t="s">
        <v>121</v>
      </c>
      <c r="E265" s="86" t="s">
        <v>314</v>
      </c>
      <c r="F265" s="73" t="s">
        <v>682</v>
      </c>
      <c r="G265" s="86" t="s">
        <v>562</v>
      </c>
      <c r="H265" s="73" t="s">
        <v>550</v>
      </c>
      <c r="I265" s="73"/>
      <c r="J265" s="73"/>
      <c r="K265" s="83">
        <v>1.3899999999971011</v>
      </c>
      <c r="L265" s="86" t="s">
        <v>134</v>
      </c>
      <c r="M265" s="87">
        <v>3.5499999999999997E-2</v>
      </c>
      <c r="N265" s="87">
        <v>7.1699999999873323E-2</v>
      </c>
      <c r="O265" s="83">
        <v>261794.75356600003</v>
      </c>
      <c r="P265" s="85">
        <v>96.19</v>
      </c>
      <c r="Q265" s="73"/>
      <c r="R265" s="83">
        <v>251.820376407</v>
      </c>
      <c r="S265" s="84">
        <v>7.3126413344580922E-4</v>
      </c>
      <c r="T265" s="84">
        <f t="shared" si="4"/>
        <v>4.6613654933429189E-4</v>
      </c>
      <c r="U265" s="84">
        <f>R265/'סכום נכסי הקרן'!$C$42</f>
        <v>5.3910702563857349E-5</v>
      </c>
    </row>
    <row r="266" spans="2:21">
      <c r="B266" s="76" t="s">
        <v>683</v>
      </c>
      <c r="C266" s="73">
        <v>1193275</v>
      </c>
      <c r="D266" s="86" t="s">
        <v>121</v>
      </c>
      <c r="E266" s="86" t="s">
        <v>314</v>
      </c>
      <c r="F266" s="73" t="s">
        <v>682</v>
      </c>
      <c r="G266" s="86" t="s">
        <v>562</v>
      </c>
      <c r="H266" s="73" t="s">
        <v>550</v>
      </c>
      <c r="I266" s="73"/>
      <c r="J266" s="73"/>
      <c r="K266" s="83">
        <v>4.0000000000019584</v>
      </c>
      <c r="L266" s="86" t="s">
        <v>134</v>
      </c>
      <c r="M266" s="87">
        <v>6.0499999999999998E-2</v>
      </c>
      <c r="N266" s="87">
        <v>6.8800000000028574E-2</v>
      </c>
      <c r="O266" s="83">
        <v>1052398.5898510001</v>
      </c>
      <c r="P266" s="85">
        <v>97.06</v>
      </c>
      <c r="Q266" s="73"/>
      <c r="R266" s="83">
        <v>1021.458024666</v>
      </c>
      <c r="S266" s="84">
        <v>4.7836299538681825E-3</v>
      </c>
      <c r="T266" s="84">
        <f t="shared" si="4"/>
        <v>1.8907878929466796E-3</v>
      </c>
      <c r="U266" s="84">
        <f>R266/'סכום נכסי הקרן'!$C$42</f>
        <v>2.1867777554359673E-4</v>
      </c>
    </row>
    <row r="267" spans="2:21">
      <c r="B267" s="76" t="s">
        <v>684</v>
      </c>
      <c r="C267" s="73">
        <v>7200116</v>
      </c>
      <c r="D267" s="86" t="s">
        <v>121</v>
      </c>
      <c r="E267" s="86" t="s">
        <v>314</v>
      </c>
      <c r="F267" s="73" t="s">
        <v>650</v>
      </c>
      <c r="G267" s="86" t="s">
        <v>562</v>
      </c>
      <c r="H267" s="73" t="s">
        <v>550</v>
      </c>
      <c r="I267" s="73"/>
      <c r="J267" s="73"/>
      <c r="K267" s="83">
        <v>1.709999999993091</v>
      </c>
      <c r="L267" s="86" t="s">
        <v>134</v>
      </c>
      <c r="M267" s="87">
        <v>4.2500000000000003E-2</v>
      </c>
      <c r="N267" s="87">
        <v>5.8499999999675499E-2</v>
      </c>
      <c r="O267" s="83">
        <v>97669.595046000002</v>
      </c>
      <c r="P267" s="85">
        <v>97.81</v>
      </c>
      <c r="Q267" s="73"/>
      <c r="R267" s="83">
        <v>95.530632146000002</v>
      </c>
      <c r="S267" s="84">
        <v>1.0561729661638282E-3</v>
      </c>
      <c r="T267" s="84">
        <f t="shared" ref="T267:T330" si="5">IFERROR(R267/$R$11,0)</f>
        <v>1.7683366159491684E-4</v>
      </c>
      <c r="U267" s="84">
        <f>R267/'סכום נכסי הקרן'!$C$42</f>
        <v>2.0451575717750831E-5</v>
      </c>
    </row>
    <row r="268" spans="2:21">
      <c r="B268" s="76" t="s">
        <v>685</v>
      </c>
      <c r="C268" s="73">
        <v>1183581</v>
      </c>
      <c r="D268" s="86" t="s">
        <v>121</v>
      </c>
      <c r="E268" s="86" t="s">
        <v>314</v>
      </c>
      <c r="F268" s="73" t="s">
        <v>686</v>
      </c>
      <c r="G268" s="86" t="s">
        <v>338</v>
      </c>
      <c r="H268" s="73" t="s">
        <v>550</v>
      </c>
      <c r="I268" s="73"/>
      <c r="J268" s="73"/>
      <c r="K268" s="83">
        <v>2.7200000000001427</v>
      </c>
      <c r="L268" s="86" t="s">
        <v>134</v>
      </c>
      <c r="M268" s="87">
        <v>0.01</v>
      </c>
      <c r="N268" s="87">
        <v>6.6399999999981432E-2</v>
      </c>
      <c r="O268" s="83">
        <v>323822.05551199999</v>
      </c>
      <c r="P268" s="85">
        <v>86.5</v>
      </c>
      <c r="Q268" s="73"/>
      <c r="R268" s="83">
        <v>280.10607801800001</v>
      </c>
      <c r="S268" s="84">
        <v>1.7990114195111111E-3</v>
      </c>
      <c r="T268" s="84">
        <f t="shared" si="5"/>
        <v>5.1849529620210278E-4</v>
      </c>
      <c r="U268" s="84">
        <f>R268/'סכום נכסי הקרן'!$C$42</f>
        <v>5.9966217483333312E-5</v>
      </c>
    </row>
    <row r="269" spans="2:21">
      <c r="B269" s="72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83"/>
      <c r="P269" s="85"/>
      <c r="Q269" s="73"/>
      <c r="R269" s="73"/>
      <c r="S269" s="73"/>
      <c r="T269" s="84"/>
      <c r="U269" s="73"/>
    </row>
    <row r="270" spans="2:21">
      <c r="B270" s="89" t="s">
        <v>49</v>
      </c>
      <c r="C270" s="71"/>
      <c r="D270" s="71"/>
      <c r="E270" s="71"/>
      <c r="F270" s="71"/>
      <c r="G270" s="71"/>
      <c r="H270" s="71"/>
      <c r="I270" s="71"/>
      <c r="J270" s="71"/>
      <c r="K270" s="80">
        <v>3.8177422427720789</v>
      </c>
      <c r="L270" s="71"/>
      <c r="M270" s="71"/>
      <c r="N270" s="91">
        <v>8.0099714586247345E-2</v>
      </c>
      <c r="O270" s="80"/>
      <c r="P270" s="82"/>
      <c r="Q270" s="71"/>
      <c r="R270" s="80">
        <v>7875.3845734479992</v>
      </c>
      <c r="S270" s="71"/>
      <c r="T270" s="81">
        <f t="shared" si="5"/>
        <v>1.4577869520035867E-2</v>
      </c>
      <c r="U270" s="81">
        <f>R270/'סכום נכסי הקרן'!$C$42</f>
        <v>1.6859934901731156E-3</v>
      </c>
    </row>
    <row r="271" spans="2:21">
      <c r="B271" s="76" t="s">
        <v>687</v>
      </c>
      <c r="C271" s="73">
        <v>1178250</v>
      </c>
      <c r="D271" s="86" t="s">
        <v>121</v>
      </c>
      <c r="E271" s="86" t="s">
        <v>314</v>
      </c>
      <c r="F271" s="73" t="s">
        <v>688</v>
      </c>
      <c r="G271" s="86" t="s">
        <v>575</v>
      </c>
      <c r="H271" s="73" t="s">
        <v>372</v>
      </c>
      <c r="I271" s="73" t="s">
        <v>318</v>
      </c>
      <c r="J271" s="73"/>
      <c r="K271" s="83">
        <v>2.9500000000015776</v>
      </c>
      <c r="L271" s="86" t="s">
        <v>134</v>
      </c>
      <c r="M271" s="87">
        <v>2.12E-2</v>
      </c>
      <c r="N271" s="87">
        <v>6.1200000000023139E-2</v>
      </c>
      <c r="O271" s="83">
        <v>966299.075801</v>
      </c>
      <c r="P271" s="85">
        <v>98.4</v>
      </c>
      <c r="Q271" s="73"/>
      <c r="R271" s="83">
        <v>950.83824279000009</v>
      </c>
      <c r="S271" s="84">
        <v>5.521709004577143E-3</v>
      </c>
      <c r="T271" s="84">
        <f t="shared" si="5"/>
        <v>1.7600659001194782E-3</v>
      </c>
      <c r="U271" s="84">
        <f>R271/'סכום נכסי הקרן'!$C$42</f>
        <v>2.0355921321689978E-4</v>
      </c>
    </row>
    <row r="272" spans="2:21">
      <c r="B272" s="76" t="s">
        <v>689</v>
      </c>
      <c r="C272" s="73">
        <v>1178268</v>
      </c>
      <c r="D272" s="86" t="s">
        <v>121</v>
      </c>
      <c r="E272" s="86" t="s">
        <v>314</v>
      </c>
      <c r="F272" s="73" t="s">
        <v>688</v>
      </c>
      <c r="G272" s="86" t="s">
        <v>575</v>
      </c>
      <c r="H272" s="73" t="s">
        <v>372</v>
      </c>
      <c r="I272" s="73" t="s">
        <v>318</v>
      </c>
      <c r="J272" s="73"/>
      <c r="K272" s="83">
        <v>5.1400000000007013</v>
      </c>
      <c r="L272" s="86" t="s">
        <v>134</v>
      </c>
      <c r="M272" s="87">
        <v>2.6699999999999998E-2</v>
      </c>
      <c r="N272" s="87">
        <v>6.3499999999988316E-2</v>
      </c>
      <c r="O272" s="83">
        <v>186909.014421</v>
      </c>
      <c r="P272" s="85">
        <v>91.66</v>
      </c>
      <c r="Q272" s="73"/>
      <c r="R272" s="83">
        <v>171.21484619200001</v>
      </c>
      <c r="S272" s="84">
        <v>1.0064021883534353E-3</v>
      </c>
      <c r="T272" s="84">
        <f t="shared" si="5"/>
        <v>3.1693026091641525E-4</v>
      </c>
      <c r="U272" s="84">
        <f>R272/'סכום נכסי הקרן'!$C$42</f>
        <v>3.665435172193999E-5</v>
      </c>
    </row>
    <row r="273" spans="2:21">
      <c r="B273" s="76" t="s">
        <v>690</v>
      </c>
      <c r="C273" s="73">
        <v>2320174</v>
      </c>
      <c r="D273" s="86" t="s">
        <v>121</v>
      </c>
      <c r="E273" s="86" t="s">
        <v>314</v>
      </c>
      <c r="F273" s="73" t="s">
        <v>585</v>
      </c>
      <c r="G273" s="86" t="s">
        <v>128</v>
      </c>
      <c r="H273" s="73" t="s">
        <v>372</v>
      </c>
      <c r="I273" s="73" t="s">
        <v>318</v>
      </c>
      <c r="J273" s="73"/>
      <c r="K273" s="73">
        <v>1.21</v>
      </c>
      <c r="L273" s="86" t="s">
        <v>134</v>
      </c>
      <c r="M273" s="87">
        <v>3.49E-2</v>
      </c>
      <c r="N273" s="87">
        <v>7.1300353469413755E-2</v>
      </c>
      <c r="O273" s="83">
        <v>6.4654000000000003E-2</v>
      </c>
      <c r="P273" s="85">
        <v>97.15</v>
      </c>
      <c r="Q273" s="73"/>
      <c r="R273" s="83">
        <v>6.2805999999999995E-5</v>
      </c>
      <c r="S273" s="84">
        <v>6.4173449508828887E-11</v>
      </c>
      <c r="T273" s="84">
        <f t="shared" si="5"/>
        <v>1.162581540668197E-10</v>
      </c>
      <c r="U273" s="84">
        <f>R273/'סכום נכסי הקרן'!$C$42</f>
        <v>1.3445756985738124E-11</v>
      </c>
    </row>
    <row r="274" spans="2:21">
      <c r="B274" s="76" t="s">
        <v>691</v>
      </c>
      <c r="C274" s="73">
        <v>2320224</v>
      </c>
      <c r="D274" s="86" t="s">
        <v>121</v>
      </c>
      <c r="E274" s="86" t="s">
        <v>314</v>
      </c>
      <c r="F274" s="73" t="s">
        <v>585</v>
      </c>
      <c r="G274" s="86" t="s">
        <v>128</v>
      </c>
      <c r="H274" s="73" t="s">
        <v>372</v>
      </c>
      <c r="I274" s="73" t="s">
        <v>318</v>
      </c>
      <c r="J274" s="73"/>
      <c r="K274" s="73">
        <v>3.89</v>
      </c>
      <c r="L274" s="86" t="s">
        <v>134</v>
      </c>
      <c r="M274" s="87">
        <v>3.7699999999999997E-2</v>
      </c>
      <c r="N274" s="87">
        <v>6.4199585485816793E-2</v>
      </c>
      <c r="O274" s="83">
        <v>6.6501000000000005E-2</v>
      </c>
      <c r="P274" s="85">
        <v>97.32</v>
      </c>
      <c r="Q274" s="73"/>
      <c r="R274" s="83">
        <v>6.4654000000000008E-5</v>
      </c>
      <c r="S274" s="84">
        <v>5.4784158603768047E-10</v>
      </c>
      <c r="T274" s="84">
        <f t="shared" si="5"/>
        <v>1.1967892706168459E-10</v>
      </c>
      <c r="U274" s="84">
        <f>R274/'סכום נכסי הקרן'!$C$42</f>
        <v>1.3841384137756152E-11</v>
      </c>
    </row>
    <row r="275" spans="2:21">
      <c r="B275" s="76" t="s">
        <v>692</v>
      </c>
      <c r="C275" s="73">
        <v>2590396</v>
      </c>
      <c r="D275" s="86" t="s">
        <v>121</v>
      </c>
      <c r="E275" s="86" t="s">
        <v>314</v>
      </c>
      <c r="F275" s="73" t="s">
        <v>624</v>
      </c>
      <c r="G275" s="86" t="s">
        <v>348</v>
      </c>
      <c r="H275" s="73" t="s">
        <v>479</v>
      </c>
      <c r="I275" s="73" t="s">
        <v>318</v>
      </c>
      <c r="J275" s="73"/>
      <c r="K275" s="73">
        <v>0.25</v>
      </c>
      <c r="L275" s="86" t="s">
        <v>134</v>
      </c>
      <c r="M275" s="87">
        <v>6.7000000000000004E-2</v>
      </c>
      <c r="N275" s="87">
        <v>7.2599339226716672E-2</v>
      </c>
      <c r="O275" s="83">
        <v>2.3782999999999999E-2</v>
      </c>
      <c r="P275" s="85">
        <v>94.27</v>
      </c>
      <c r="Q275" s="73"/>
      <c r="R275" s="83">
        <v>2.2398000000000001E-5</v>
      </c>
      <c r="S275" s="84">
        <v>5.642414501690909E-11</v>
      </c>
      <c r="T275" s="84">
        <f t="shared" si="5"/>
        <v>4.1460212953995289E-11</v>
      </c>
      <c r="U275" s="84">
        <f>R275/'סכום נכסי הקרן'!$C$42</f>
        <v>4.7950524626080719E-12</v>
      </c>
    </row>
    <row r="276" spans="2:21">
      <c r="B276" s="76" t="s">
        <v>693</v>
      </c>
      <c r="C276" s="73">
        <v>2590461</v>
      </c>
      <c r="D276" s="86" t="s">
        <v>121</v>
      </c>
      <c r="E276" s="86" t="s">
        <v>314</v>
      </c>
      <c r="F276" s="73" t="s">
        <v>624</v>
      </c>
      <c r="G276" s="86" t="s">
        <v>348</v>
      </c>
      <c r="H276" s="73" t="s">
        <v>479</v>
      </c>
      <c r="I276" s="73" t="s">
        <v>318</v>
      </c>
      <c r="J276" s="73"/>
      <c r="K276" s="73">
        <v>1.64</v>
      </c>
      <c r="L276" s="86" t="s">
        <v>134</v>
      </c>
      <c r="M276" s="87">
        <v>4.7E-2</v>
      </c>
      <c r="N276" s="87">
        <v>7.6100866163732878E-2</v>
      </c>
      <c r="O276" s="83">
        <v>7.62E-3</v>
      </c>
      <c r="P276" s="85">
        <v>94.32</v>
      </c>
      <c r="Q276" s="73"/>
      <c r="R276" s="83">
        <v>7.1579999999999999E-6</v>
      </c>
      <c r="S276" s="84">
        <v>1.4913469583469926E-11</v>
      </c>
      <c r="T276" s="84">
        <f t="shared" si="5"/>
        <v>1.3249942152187616E-11</v>
      </c>
      <c r="U276" s="84">
        <f>R276/'סכום נכסי הקרן'!$C$42</f>
        <v>1.5324129621996864E-12</v>
      </c>
    </row>
    <row r="277" spans="2:21">
      <c r="B277" s="76" t="s">
        <v>694</v>
      </c>
      <c r="C277" s="73">
        <v>1141332</v>
      </c>
      <c r="D277" s="86" t="s">
        <v>121</v>
      </c>
      <c r="E277" s="86" t="s">
        <v>314</v>
      </c>
      <c r="F277" s="73" t="s">
        <v>695</v>
      </c>
      <c r="G277" s="86" t="s">
        <v>128</v>
      </c>
      <c r="H277" s="73" t="s">
        <v>487</v>
      </c>
      <c r="I277" s="73" t="s">
        <v>132</v>
      </c>
      <c r="J277" s="73"/>
      <c r="K277" s="83">
        <v>3.7899999999995981</v>
      </c>
      <c r="L277" s="86" t="s">
        <v>134</v>
      </c>
      <c r="M277" s="87">
        <v>4.6900000000000004E-2</v>
      </c>
      <c r="N277" s="87">
        <v>8.41999999999863E-2</v>
      </c>
      <c r="O277" s="83">
        <v>2049590.51465</v>
      </c>
      <c r="P277" s="85">
        <v>89.8</v>
      </c>
      <c r="Q277" s="73"/>
      <c r="R277" s="83">
        <v>1840.549061206</v>
      </c>
      <c r="S277" s="84">
        <v>1.3465965136284096E-3</v>
      </c>
      <c r="T277" s="84">
        <f t="shared" si="5"/>
        <v>3.4069808031912162E-3</v>
      </c>
      <c r="U277" s="84">
        <f>R277/'סכום נכסי הקרן'!$C$42</f>
        <v>3.9403202555972876E-4</v>
      </c>
    </row>
    <row r="278" spans="2:21">
      <c r="B278" s="76" t="s">
        <v>696</v>
      </c>
      <c r="C278" s="73">
        <v>1143593</v>
      </c>
      <c r="D278" s="86" t="s">
        <v>121</v>
      </c>
      <c r="E278" s="86" t="s">
        <v>314</v>
      </c>
      <c r="F278" s="73" t="s">
        <v>695</v>
      </c>
      <c r="G278" s="86" t="s">
        <v>128</v>
      </c>
      <c r="H278" s="73" t="s">
        <v>487</v>
      </c>
      <c r="I278" s="73" t="s">
        <v>132</v>
      </c>
      <c r="J278" s="73"/>
      <c r="K278" s="83">
        <v>3.9499999999998372</v>
      </c>
      <c r="L278" s="86" t="s">
        <v>134</v>
      </c>
      <c r="M278" s="87">
        <v>4.6900000000000004E-2</v>
      </c>
      <c r="N278" s="87">
        <v>8.279999999999528E-2</v>
      </c>
      <c r="O278" s="83">
        <v>5373859.4169800011</v>
      </c>
      <c r="P278" s="85">
        <v>91.42</v>
      </c>
      <c r="Q278" s="73"/>
      <c r="R278" s="83">
        <v>4912.7822662439994</v>
      </c>
      <c r="S278" s="84">
        <v>4.1876675332281942E-3</v>
      </c>
      <c r="T278" s="84">
        <f t="shared" si="5"/>
        <v>9.0938922651615222E-3</v>
      </c>
      <c r="U278" s="84">
        <f>R278/'סכום נכסי הקרן'!$C$42</f>
        <v>1.0517478660599408E-3</v>
      </c>
    </row>
    <row r="279" spans="2:21">
      <c r="B279" s="72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83"/>
      <c r="P279" s="85"/>
      <c r="Q279" s="73"/>
      <c r="R279" s="73"/>
      <c r="S279" s="73"/>
      <c r="T279" s="84"/>
      <c r="U279" s="73"/>
    </row>
    <row r="280" spans="2:21">
      <c r="B280" s="70" t="s">
        <v>199</v>
      </c>
      <c r="C280" s="71"/>
      <c r="D280" s="71"/>
      <c r="E280" s="71"/>
      <c r="F280" s="71"/>
      <c r="G280" s="71"/>
      <c r="H280" s="71"/>
      <c r="I280" s="71"/>
      <c r="J280" s="71"/>
      <c r="K280" s="80">
        <v>5.2366368243367765</v>
      </c>
      <c r="L280" s="71"/>
      <c r="M280" s="71"/>
      <c r="N280" s="91">
        <v>6.915611108052222E-2</v>
      </c>
      <c r="O280" s="80"/>
      <c r="P280" s="82"/>
      <c r="Q280" s="71"/>
      <c r="R280" s="80">
        <v>161383.47980180293</v>
      </c>
      <c r="S280" s="71"/>
      <c r="T280" s="81">
        <f t="shared" si="5"/>
        <v>0.29873173675504716</v>
      </c>
      <c r="U280" s="81">
        <f>R280/'סכום נכסי הקרן'!$C$42</f>
        <v>3.4549613905165422E-2</v>
      </c>
    </row>
    <row r="281" spans="2:21">
      <c r="B281" s="89" t="s">
        <v>66</v>
      </c>
      <c r="C281" s="71"/>
      <c r="D281" s="71"/>
      <c r="E281" s="71"/>
      <c r="F281" s="71"/>
      <c r="G281" s="71"/>
      <c r="H281" s="71"/>
      <c r="I281" s="71"/>
      <c r="J281" s="71"/>
      <c r="K281" s="80">
        <v>5.5252487220102982</v>
      </c>
      <c r="L281" s="71"/>
      <c r="M281" s="71"/>
      <c r="N281" s="91">
        <v>6.4682791248656113E-2</v>
      </c>
      <c r="O281" s="80"/>
      <c r="P281" s="82"/>
      <c r="Q281" s="71"/>
      <c r="R281" s="80">
        <v>26195.425059245004</v>
      </c>
      <c r="S281" s="71"/>
      <c r="T281" s="81">
        <f t="shared" si="5"/>
        <v>4.8489503588566941E-2</v>
      </c>
      <c r="U281" s="81">
        <f>R281/'סכום נכסי הקרן'!$C$42</f>
        <v>5.6080202446378222E-3</v>
      </c>
    </row>
    <row r="282" spans="2:21">
      <c r="B282" s="76" t="s">
        <v>697</v>
      </c>
      <c r="C282" s="73" t="s">
        <v>698</v>
      </c>
      <c r="D282" s="86" t="s">
        <v>29</v>
      </c>
      <c r="E282" s="86" t="s">
        <v>699</v>
      </c>
      <c r="F282" s="73" t="s">
        <v>347</v>
      </c>
      <c r="G282" s="86" t="s">
        <v>348</v>
      </c>
      <c r="H282" s="73" t="s">
        <v>700</v>
      </c>
      <c r="I282" s="73" t="s">
        <v>701</v>
      </c>
      <c r="J282" s="73"/>
      <c r="K282" s="83">
        <v>7.4900000000005678</v>
      </c>
      <c r="L282" s="86" t="s">
        <v>133</v>
      </c>
      <c r="M282" s="87">
        <v>3.7499999999999999E-2</v>
      </c>
      <c r="N282" s="87">
        <v>5.5900000000005667E-2</v>
      </c>
      <c r="O282" s="83">
        <v>670187.72734999994</v>
      </c>
      <c r="P282" s="85">
        <v>87.170829999999995</v>
      </c>
      <c r="Q282" s="73"/>
      <c r="R282" s="83">
        <v>2111.9127404200003</v>
      </c>
      <c r="S282" s="84">
        <v>1.3403754546999999E-3</v>
      </c>
      <c r="T282" s="84">
        <f t="shared" si="5"/>
        <v>3.909293327889498E-3</v>
      </c>
      <c r="U282" s="84">
        <f>R282/'סכום נכסי הקרן'!$C$42</f>
        <v>4.5212663571588013E-4</v>
      </c>
    </row>
    <row r="283" spans="2:21">
      <c r="B283" s="76" t="s">
        <v>702</v>
      </c>
      <c r="C283" s="73" t="s">
        <v>703</v>
      </c>
      <c r="D283" s="86" t="s">
        <v>29</v>
      </c>
      <c r="E283" s="86" t="s">
        <v>699</v>
      </c>
      <c r="F283" s="73" t="s">
        <v>341</v>
      </c>
      <c r="G283" s="86" t="s">
        <v>321</v>
      </c>
      <c r="H283" s="73" t="s">
        <v>704</v>
      </c>
      <c r="I283" s="73" t="s">
        <v>312</v>
      </c>
      <c r="J283" s="73"/>
      <c r="K283" s="83">
        <v>3.3300000000001648</v>
      </c>
      <c r="L283" s="86" t="s">
        <v>133</v>
      </c>
      <c r="M283" s="87">
        <v>3.2549999999999996E-2</v>
      </c>
      <c r="N283" s="87">
        <v>8.7000000000010361E-2</v>
      </c>
      <c r="O283" s="83">
        <v>859449.473</v>
      </c>
      <c r="P283" s="85">
        <v>83.785880000000006</v>
      </c>
      <c r="Q283" s="73"/>
      <c r="R283" s="83">
        <v>2603.151599029</v>
      </c>
      <c r="S283" s="84">
        <v>8.5944947300000004E-4</v>
      </c>
      <c r="T283" s="84">
        <f t="shared" si="5"/>
        <v>4.8186096815463738E-3</v>
      </c>
      <c r="U283" s="84">
        <f>R283/'סכום נכסי הקרן'!$C$42</f>
        <v>5.5729299426136912E-4</v>
      </c>
    </row>
    <row r="284" spans="2:21">
      <c r="B284" s="76" t="s">
        <v>705</v>
      </c>
      <c r="C284" s="73" t="s">
        <v>706</v>
      </c>
      <c r="D284" s="86" t="s">
        <v>29</v>
      </c>
      <c r="E284" s="86" t="s">
        <v>699</v>
      </c>
      <c r="F284" s="73" t="s">
        <v>326</v>
      </c>
      <c r="G284" s="86" t="s">
        <v>321</v>
      </c>
      <c r="H284" s="73" t="s">
        <v>704</v>
      </c>
      <c r="I284" s="73" t="s">
        <v>312</v>
      </c>
      <c r="J284" s="73"/>
      <c r="K284" s="83">
        <v>2.690000000000031</v>
      </c>
      <c r="L284" s="86" t="s">
        <v>133</v>
      </c>
      <c r="M284" s="87">
        <v>3.2750000000000001E-2</v>
      </c>
      <c r="N284" s="87">
        <v>8.4500000000004169E-2</v>
      </c>
      <c r="O284" s="83">
        <v>1216541.585952</v>
      </c>
      <c r="P284" s="85">
        <v>87.174930000000003</v>
      </c>
      <c r="Q284" s="73"/>
      <c r="R284" s="83">
        <v>3833.7772069520001</v>
      </c>
      <c r="S284" s="84">
        <v>1.622055447936E-3</v>
      </c>
      <c r="T284" s="84">
        <f t="shared" si="5"/>
        <v>7.0965809187607453E-3</v>
      </c>
      <c r="U284" s="84">
        <f>R284/'סכום נכסי הקרן'!$C$42</f>
        <v>8.2075019364612385E-4</v>
      </c>
    </row>
    <row r="285" spans="2:21">
      <c r="B285" s="76" t="s">
        <v>707</v>
      </c>
      <c r="C285" s="73" t="s">
        <v>708</v>
      </c>
      <c r="D285" s="86" t="s">
        <v>29</v>
      </c>
      <c r="E285" s="86" t="s">
        <v>699</v>
      </c>
      <c r="F285" s="73" t="s">
        <v>326</v>
      </c>
      <c r="G285" s="86" t="s">
        <v>321</v>
      </c>
      <c r="H285" s="73" t="s">
        <v>704</v>
      </c>
      <c r="I285" s="73" t="s">
        <v>312</v>
      </c>
      <c r="J285" s="73"/>
      <c r="K285" s="83">
        <v>4.4200000000001047</v>
      </c>
      <c r="L285" s="86" t="s">
        <v>133</v>
      </c>
      <c r="M285" s="87">
        <v>7.1289999999999992E-2</v>
      </c>
      <c r="N285" s="87">
        <v>7.7400000000000885E-2</v>
      </c>
      <c r="O285" s="83">
        <v>694874.04200000002</v>
      </c>
      <c r="P285" s="85">
        <v>98.282799999999995</v>
      </c>
      <c r="Q285" s="73"/>
      <c r="R285" s="83">
        <v>2468.834118797</v>
      </c>
      <c r="S285" s="84">
        <v>1.389748084E-3</v>
      </c>
      <c r="T285" s="84">
        <f t="shared" si="5"/>
        <v>4.5699789406827805E-3</v>
      </c>
      <c r="U285" s="84">
        <f>R285/'סכום נכסי הקרן'!$C$42</f>
        <v>5.2853777663668111E-4</v>
      </c>
    </row>
    <row r="286" spans="2:21">
      <c r="B286" s="76" t="s">
        <v>709</v>
      </c>
      <c r="C286" s="73" t="s">
        <v>710</v>
      </c>
      <c r="D286" s="86" t="s">
        <v>29</v>
      </c>
      <c r="E286" s="86" t="s">
        <v>699</v>
      </c>
      <c r="F286" s="73" t="s">
        <v>577</v>
      </c>
      <c r="G286" s="86" t="s">
        <v>431</v>
      </c>
      <c r="H286" s="73" t="s">
        <v>711</v>
      </c>
      <c r="I286" s="73" t="s">
        <v>312</v>
      </c>
      <c r="J286" s="73"/>
      <c r="K286" s="83">
        <v>9.7000000000000473</v>
      </c>
      <c r="L286" s="86" t="s">
        <v>133</v>
      </c>
      <c r="M286" s="87">
        <v>6.3750000000000001E-2</v>
      </c>
      <c r="N286" s="87">
        <v>6.4700000000000035E-2</v>
      </c>
      <c r="O286" s="83">
        <v>1739013.7209000001</v>
      </c>
      <c r="P286" s="85">
        <v>100.011</v>
      </c>
      <c r="Q286" s="73"/>
      <c r="R286" s="83">
        <v>6287.2261199510003</v>
      </c>
      <c r="S286" s="84">
        <v>2.5090372542201705E-3</v>
      </c>
      <c r="T286" s="84">
        <f t="shared" si="5"/>
        <v>1.1638080802888202E-2</v>
      </c>
      <c r="U286" s="84">
        <f>R286/'סכום נכסי הקרן'!$C$42</f>
        <v>1.345994244550622E-3</v>
      </c>
    </row>
    <row r="287" spans="2:21">
      <c r="B287" s="76" t="s">
        <v>712</v>
      </c>
      <c r="C287" s="73" t="s">
        <v>713</v>
      </c>
      <c r="D287" s="86" t="s">
        <v>29</v>
      </c>
      <c r="E287" s="86" t="s">
        <v>699</v>
      </c>
      <c r="F287" s="73" t="s">
        <v>714</v>
      </c>
      <c r="G287" s="86" t="s">
        <v>321</v>
      </c>
      <c r="H287" s="73" t="s">
        <v>711</v>
      </c>
      <c r="I287" s="73" t="s">
        <v>701</v>
      </c>
      <c r="J287" s="73"/>
      <c r="K287" s="83">
        <v>2.8799999999999994</v>
      </c>
      <c r="L287" s="86" t="s">
        <v>133</v>
      </c>
      <c r="M287" s="87">
        <v>3.0769999999999999E-2</v>
      </c>
      <c r="N287" s="87">
        <v>8.7500000000001632E-2</v>
      </c>
      <c r="O287" s="83">
        <v>976115.16741999995</v>
      </c>
      <c r="P287" s="85">
        <v>86.234669999999994</v>
      </c>
      <c r="Q287" s="73"/>
      <c r="R287" s="83">
        <v>3042.9251224500003</v>
      </c>
      <c r="S287" s="84">
        <v>1.6268586123666666E-3</v>
      </c>
      <c r="T287" s="84">
        <f t="shared" si="5"/>
        <v>5.6326602187623531E-3</v>
      </c>
      <c r="U287" s="84">
        <f>R287/'סכום נכסי הקרן'!$C$42</f>
        <v>6.5144145021590503E-4</v>
      </c>
    </row>
    <row r="288" spans="2:21">
      <c r="B288" s="76" t="s">
        <v>715</v>
      </c>
      <c r="C288" s="73" t="s">
        <v>716</v>
      </c>
      <c r="D288" s="86" t="s">
        <v>29</v>
      </c>
      <c r="E288" s="86" t="s">
        <v>699</v>
      </c>
      <c r="F288" s="73" t="s">
        <v>717</v>
      </c>
      <c r="G288" s="86" t="s">
        <v>718</v>
      </c>
      <c r="H288" s="73" t="s">
        <v>719</v>
      </c>
      <c r="I288" s="73" t="s">
        <v>312</v>
      </c>
      <c r="J288" s="73"/>
      <c r="K288" s="83">
        <v>5.960000000002152</v>
      </c>
      <c r="L288" s="86" t="s">
        <v>135</v>
      </c>
      <c r="M288" s="87">
        <v>4.3749999999999997E-2</v>
      </c>
      <c r="N288" s="87">
        <v>7.1200000000022884E-2</v>
      </c>
      <c r="O288" s="83">
        <v>438867.81599999999</v>
      </c>
      <c r="P288" s="85">
        <v>86.129540000000006</v>
      </c>
      <c r="Q288" s="73"/>
      <c r="R288" s="83">
        <v>1486.3513035800001</v>
      </c>
      <c r="S288" s="84">
        <v>2.9257854399999998E-4</v>
      </c>
      <c r="T288" s="84">
        <f t="shared" si="5"/>
        <v>2.7513367966280605E-3</v>
      </c>
      <c r="U288" s="84">
        <f>R288/'סכום נכסי הקרן'!$C$42</f>
        <v>3.1820396814590576E-4</v>
      </c>
    </row>
    <row r="289" spans="2:21">
      <c r="B289" s="76" t="s">
        <v>720</v>
      </c>
      <c r="C289" s="73" t="s">
        <v>721</v>
      </c>
      <c r="D289" s="86" t="s">
        <v>29</v>
      </c>
      <c r="E289" s="86" t="s">
        <v>699</v>
      </c>
      <c r="F289" s="73" t="s">
        <v>717</v>
      </c>
      <c r="G289" s="86" t="s">
        <v>718</v>
      </c>
      <c r="H289" s="73" t="s">
        <v>719</v>
      </c>
      <c r="I289" s="73" t="s">
        <v>312</v>
      </c>
      <c r="J289" s="73"/>
      <c r="K289" s="83">
        <v>5.0700000000000731</v>
      </c>
      <c r="L289" s="86" t="s">
        <v>135</v>
      </c>
      <c r="M289" s="87">
        <v>7.3749999999999996E-2</v>
      </c>
      <c r="N289" s="87">
        <v>7.0500000000004323E-2</v>
      </c>
      <c r="O289" s="83">
        <v>374866.25949999993</v>
      </c>
      <c r="P289" s="85">
        <v>101.65321</v>
      </c>
      <c r="Q289" s="73"/>
      <c r="R289" s="83">
        <v>1498.4182084270001</v>
      </c>
      <c r="S289" s="84">
        <v>4.685828243749999E-4</v>
      </c>
      <c r="T289" s="84">
        <f t="shared" si="5"/>
        <v>2.7736734536801281E-3</v>
      </c>
      <c r="U289" s="84">
        <f>R289/'סכום נכסי הקרן'!$C$42</f>
        <v>3.2078729888091178E-4</v>
      </c>
    </row>
    <row r="290" spans="2:21">
      <c r="B290" s="76" t="s">
        <v>722</v>
      </c>
      <c r="C290" s="73" t="s">
        <v>723</v>
      </c>
      <c r="D290" s="86" t="s">
        <v>29</v>
      </c>
      <c r="E290" s="86" t="s">
        <v>699</v>
      </c>
      <c r="F290" s="73" t="s">
        <v>717</v>
      </c>
      <c r="G290" s="86" t="s">
        <v>718</v>
      </c>
      <c r="H290" s="73" t="s">
        <v>719</v>
      </c>
      <c r="I290" s="73" t="s">
        <v>312</v>
      </c>
      <c r="J290" s="73"/>
      <c r="K290" s="83">
        <v>6.1700000000002042</v>
      </c>
      <c r="L290" s="86" t="s">
        <v>133</v>
      </c>
      <c r="M290" s="87">
        <v>8.1250000000000003E-2</v>
      </c>
      <c r="N290" s="87">
        <v>7.2700000000002804E-2</v>
      </c>
      <c r="O290" s="83">
        <v>347437.02100000001</v>
      </c>
      <c r="P290" s="85">
        <v>105.09396</v>
      </c>
      <c r="Q290" s="73"/>
      <c r="R290" s="83">
        <v>1319.9641746690002</v>
      </c>
      <c r="S290" s="84">
        <v>6.94874042E-4</v>
      </c>
      <c r="T290" s="84">
        <f t="shared" si="5"/>
        <v>2.443342966935502E-3</v>
      </c>
      <c r="U290" s="84">
        <f>R290/'סכום נכסי הקרן'!$C$42</f>
        <v>2.8258315324140637E-4</v>
      </c>
    </row>
    <row r="291" spans="2:21">
      <c r="B291" s="76" t="s">
        <v>724</v>
      </c>
      <c r="C291" s="73" t="s">
        <v>725</v>
      </c>
      <c r="D291" s="86" t="s">
        <v>29</v>
      </c>
      <c r="E291" s="86" t="s">
        <v>699</v>
      </c>
      <c r="F291" s="73" t="s">
        <v>726</v>
      </c>
      <c r="G291" s="86" t="s">
        <v>727</v>
      </c>
      <c r="H291" s="73" t="s">
        <v>550</v>
      </c>
      <c r="I291" s="73"/>
      <c r="J291" s="73"/>
      <c r="K291" s="83">
        <v>3.029999999999287</v>
      </c>
      <c r="L291" s="86" t="s">
        <v>133</v>
      </c>
      <c r="M291" s="87">
        <v>0</v>
      </c>
      <c r="N291" s="87">
        <v>-9.4399999999968898E-2</v>
      </c>
      <c r="O291" s="83">
        <v>329256.27149999997</v>
      </c>
      <c r="P291" s="85">
        <v>129.624</v>
      </c>
      <c r="Q291" s="73"/>
      <c r="R291" s="83">
        <v>1542.8644649700002</v>
      </c>
      <c r="S291" s="84">
        <v>5.2056327509881421E-4</v>
      </c>
      <c r="T291" s="84">
        <f t="shared" si="5"/>
        <v>2.8559464807932943E-3</v>
      </c>
      <c r="U291" s="84">
        <f>R291/'סכום נכסי הקרן'!$C$42</f>
        <v>3.3030252934301651E-4</v>
      </c>
    </row>
    <row r="292" spans="2:21">
      <c r="B292" s="72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83"/>
      <c r="P292" s="85"/>
      <c r="Q292" s="73"/>
      <c r="R292" s="73"/>
      <c r="S292" s="73"/>
      <c r="T292" s="84"/>
      <c r="U292" s="73"/>
    </row>
    <row r="293" spans="2:21">
      <c r="B293" s="89" t="s">
        <v>65</v>
      </c>
      <c r="C293" s="71"/>
      <c r="D293" s="71"/>
      <c r="E293" s="71"/>
      <c r="F293" s="71"/>
      <c r="G293" s="71"/>
      <c r="H293" s="71"/>
      <c r="I293" s="71"/>
      <c r="J293" s="71"/>
      <c r="K293" s="80">
        <v>5.1807124207264827</v>
      </c>
      <c r="L293" s="71"/>
      <c r="M293" s="71"/>
      <c r="N293" s="91">
        <v>7.0022907445369931E-2</v>
      </c>
      <c r="O293" s="80"/>
      <c r="P293" s="82"/>
      <c r="Q293" s="71"/>
      <c r="R293" s="80">
        <v>135188.05474255796</v>
      </c>
      <c r="S293" s="71"/>
      <c r="T293" s="81">
        <f t="shared" si="5"/>
        <v>0.25024223316648025</v>
      </c>
      <c r="U293" s="81">
        <f>R293/'סכום נכסי הקרן'!$C$42</f>
        <v>2.8941593660527606E-2</v>
      </c>
    </row>
    <row r="294" spans="2:21">
      <c r="B294" s="76" t="s">
        <v>728</v>
      </c>
      <c r="C294" s="73" t="s">
        <v>729</v>
      </c>
      <c r="D294" s="86" t="s">
        <v>29</v>
      </c>
      <c r="E294" s="86" t="s">
        <v>699</v>
      </c>
      <c r="F294" s="73"/>
      <c r="G294" s="86" t="s">
        <v>730</v>
      </c>
      <c r="H294" s="73" t="s">
        <v>731</v>
      </c>
      <c r="I294" s="73" t="s">
        <v>732</v>
      </c>
      <c r="J294" s="73"/>
      <c r="K294" s="83">
        <v>7.5200000000001754</v>
      </c>
      <c r="L294" s="86" t="s">
        <v>135</v>
      </c>
      <c r="M294" s="87">
        <v>4.2519999999999995E-2</v>
      </c>
      <c r="N294" s="87">
        <v>5.3300000000001541E-2</v>
      </c>
      <c r="O294" s="83">
        <v>365723.18</v>
      </c>
      <c r="P294" s="85">
        <v>95.01267</v>
      </c>
      <c r="Q294" s="73"/>
      <c r="R294" s="83">
        <v>1366.3739996629999</v>
      </c>
      <c r="S294" s="84">
        <v>2.9257854399999998E-4</v>
      </c>
      <c r="T294" s="84">
        <f t="shared" si="5"/>
        <v>2.5292506920631423E-3</v>
      </c>
      <c r="U294" s="84">
        <f>R294/'סכום נכסי הקרן'!$C$42</f>
        <v>2.9251875220679118E-4</v>
      </c>
    </row>
    <row r="295" spans="2:21">
      <c r="B295" s="76" t="s">
        <v>733</v>
      </c>
      <c r="C295" s="73" t="s">
        <v>734</v>
      </c>
      <c r="D295" s="86" t="s">
        <v>29</v>
      </c>
      <c r="E295" s="86" t="s">
        <v>699</v>
      </c>
      <c r="F295" s="73"/>
      <c r="G295" s="86" t="s">
        <v>730</v>
      </c>
      <c r="H295" s="73" t="s">
        <v>735</v>
      </c>
      <c r="I295" s="73" t="s">
        <v>701</v>
      </c>
      <c r="J295" s="73"/>
      <c r="K295" s="83">
        <v>1.389999999939685</v>
      </c>
      <c r="L295" s="86" t="s">
        <v>133</v>
      </c>
      <c r="M295" s="87">
        <v>4.4999999999999998E-2</v>
      </c>
      <c r="N295" s="87">
        <v>8.6799999980699163E-2</v>
      </c>
      <c r="O295" s="83">
        <v>237.72006700000003</v>
      </c>
      <c r="P295" s="85">
        <v>96.465000000000003</v>
      </c>
      <c r="Q295" s="73"/>
      <c r="R295" s="83">
        <v>0.82897979499999996</v>
      </c>
      <c r="S295" s="84">
        <v>4.7544013400000004E-7</v>
      </c>
      <c r="T295" s="84">
        <f t="shared" si="5"/>
        <v>1.5344976710089898E-6</v>
      </c>
      <c r="U295" s="84">
        <f>R295/'סכום נכסי הקרן'!$C$42</f>
        <v>1.7747127455429431E-7</v>
      </c>
    </row>
    <row r="296" spans="2:21">
      <c r="B296" s="76" t="s">
        <v>736</v>
      </c>
      <c r="C296" s="73" t="s">
        <v>737</v>
      </c>
      <c r="D296" s="86" t="s">
        <v>29</v>
      </c>
      <c r="E296" s="86" t="s">
        <v>699</v>
      </c>
      <c r="F296" s="73"/>
      <c r="G296" s="86" t="s">
        <v>730</v>
      </c>
      <c r="H296" s="73" t="s">
        <v>731</v>
      </c>
      <c r="I296" s="73" t="s">
        <v>732</v>
      </c>
      <c r="J296" s="73"/>
      <c r="K296" s="83">
        <v>6.8700000000016477</v>
      </c>
      <c r="L296" s="86" t="s">
        <v>133</v>
      </c>
      <c r="M296" s="87">
        <v>0.03</v>
      </c>
      <c r="N296" s="87">
        <v>6.9200000000019329E-2</v>
      </c>
      <c r="O296" s="83">
        <v>676587.88299999991</v>
      </c>
      <c r="P296" s="85">
        <v>78.692670000000007</v>
      </c>
      <c r="Q296" s="73"/>
      <c r="R296" s="83">
        <v>1924.716546809</v>
      </c>
      <c r="S296" s="84">
        <v>3.8662164742857139E-4</v>
      </c>
      <c r="T296" s="84">
        <f t="shared" si="5"/>
        <v>3.5627805119555125E-3</v>
      </c>
      <c r="U296" s="84">
        <f>R296/'סכום נכסי הקרן'!$C$42</f>
        <v>4.1205093390476826E-4</v>
      </c>
    </row>
    <row r="297" spans="2:21">
      <c r="B297" s="76" t="s">
        <v>738</v>
      </c>
      <c r="C297" s="73" t="s">
        <v>739</v>
      </c>
      <c r="D297" s="86" t="s">
        <v>29</v>
      </c>
      <c r="E297" s="86" t="s">
        <v>699</v>
      </c>
      <c r="F297" s="73"/>
      <c r="G297" s="86" t="s">
        <v>730</v>
      </c>
      <c r="H297" s="73" t="s">
        <v>731</v>
      </c>
      <c r="I297" s="73" t="s">
        <v>732</v>
      </c>
      <c r="J297" s="73"/>
      <c r="K297" s="83">
        <v>7.4200000000014041</v>
      </c>
      <c r="L297" s="86" t="s">
        <v>133</v>
      </c>
      <c r="M297" s="87">
        <v>3.5000000000000003E-2</v>
      </c>
      <c r="N297" s="87">
        <v>7.1000000000019131E-2</v>
      </c>
      <c r="O297" s="83">
        <v>274292.38500000001</v>
      </c>
      <c r="P297" s="85">
        <v>79.081890000000001</v>
      </c>
      <c r="Q297" s="73"/>
      <c r="R297" s="83">
        <v>784.14989069499995</v>
      </c>
      <c r="S297" s="84">
        <v>5.4858477000000003E-4</v>
      </c>
      <c r="T297" s="84">
        <f t="shared" si="5"/>
        <v>1.4515144859392278E-3</v>
      </c>
      <c r="U297" s="84">
        <f>R297/'סכום נכסי הקרן'!$C$42</f>
        <v>1.6787391126131394E-4</v>
      </c>
    </row>
    <row r="298" spans="2:21">
      <c r="B298" s="76" t="s">
        <v>740</v>
      </c>
      <c r="C298" s="73" t="s">
        <v>741</v>
      </c>
      <c r="D298" s="86" t="s">
        <v>29</v>
      </c>
      <c r="E298" s="86" t="s">
        <v>699</v>
      </c>
      <c r="F298" s="73"/>
      <c r="G298" s="86" t="s">
        <v>742</v>
      </c>
      <c r="H298" s="73" t="s">
        <v>743</v>
      </c>
      <c r="I298" s="73" t="s">
        <v>701</v>
      </c>
      <c r="J298" s="73"/>
      <c r="K298" s="83">
        <v>3.8900000000031083</v>
      </c>
      <c r="L298" s="86" t="s">
        <v>133</v>
      </c>
      <c r="M298" s="87">
        <v>5.5480000000000002E-2</v>
      </c>
      <c r="N298" s="87">
        <v>6.0000000000065661E-2</v>
      </c>
      <c r="O298" s="83">
        <v>128003.11299999998</v>
      </c>
      <c r="P298" s="85">
        <v>98.737139999999997</v>
      </c>
      <c r="Q298" s="73"/>
      <c r="R298" s="83">
        <v>456.88762612199997</v>
      </c>
      <c r="S298" s="84">
        <v>2.5600622599999999E-4</v>
      </c>
      <c r="T298" s="84">
        <f t="shared" si="5"/>
        <v>8.4572989887773454E-4</v>
      </c>
      <c r="U298" s="84">
        <f>R298/'סכום נכסי הקרן'!$C$42</f>
        <v>9.7812310776473422E-5</v>
      </c>
    </row>
    <row r="299" spans="2:21">
      <c r="B299" s="76" t="s">
        <v>744</v>
      </c>
      <c r="C299" s="73" t="s">
        <v>745</v>
      </c>
      <c r="D299" s="86" t="s">
        <v>29</v>
      </c>
      <c r="E299" s="86" t="s">
        <v>699</v>
      </c>
      <c r="F299" s="73"/>
      <c r="G299" s="86" t="s">
        <v>730</v>
      </c>
      <c r="H299" s="73" t="s">
        <v>743</v>
      </c>
      <c r="I299" s="73" t="s">
        <v>312</v>
      </c>
      <c r="J299" s="73"/>
      <c r="K299" s="83">
        <v>7.8599999999996264</v>
      </c>
      <c r="L299" s="86" t="s">
        <v>135</v>
      </c>
      <c r="M299" s="87">
        <v>4.2500000000000003E-2</v>
      </c>
      <c r="N299" s="87">
        <v>5.4499999999996752E-2</v>
      </c>
      <c r="O299" s="83">
        <v>731446.36</v>
      </c>
      <c r="P299" s="85">
        <v>91.161519999999996</v>
      </c>
      <c r="Q299" s="73"/>
      <c r="R299" s="83">
        <v>2621.9816161930003</v>
      </c>
      <c r="S299" s="84">
        <v>5.8515708799999997E-4</v>
      </c>
      <c r="T299" s="84">
        <f t="shared" si="5"/>
        <v>4.853465316940018E-3</v>
      </c>
      <c r="U299" s="84">
        <f>R299/'סכום נכסי הקרן'!$C$42</f>
        <v>5.6132419884093838E-4</v>
      </c>
    </row>
    <row r="300" spans="2:21">
      <c r="B300" s="76" t="s">
        <v>746</v>
      </c>
      <c r="C300" s="73" t="s">
        <v>747</v>
      </c>
      <c r="D300" s="86" t="s">
        <v>29</v>
      </c>
      <c r="E300" s="86" t="s">
        <v>699</v>
      </c>
      <c r="F300" s="73"/>
      <c r="G300" s="86" t="s">
        <v>748</v>
      </c>
      <c r="H300" s="73" t="s">
        <v>743</v>
      </c>
      <c r="I300" s="73" t="s">
        <v>312</v>
      </c>
      <c r="J300" s="73"/>
      <c r="K300" s="83">
        <v>3.8799999999966133</v>
      </c>
      <c r="L300" s="86" t="s">
        <v>133</v>
      </c>
      <c r="M300" s="87">
        <v>4.2500000000000003E-2</v>
      </c>
      <c r="N300" s="87">
        <v>6.0499999999943543E-2</v>
      </c>
      <c r="O300" s="83">
        <v>125505.49797299999</v>
      </c>
      <c r="P300" s="85">
        <v>93.713059999999999</v>
      </c>
      <c r="Q300" s="73"/>
      <c r="R300" s="83">
        <v>425.178358688</v>
      </c>
      <c r="S300" s="84">
        <v>3.1134989578399856E-4</v>
      </c>
      <c r="T300" s="84">
        <f t="shared" si="5"/>
        <v>7.8703390010870038E-4</v>
      </c>
      <c r="U300" s="84">
        <f>R300/'סכום נכסי הקרן'!$C$42</f>
        <v>9.1023865339519264E-5</v>
      </c>
    </row>
    <row r="301" spans="2:21">
      <c r="B301" s="76" t="s">
        <v>749</v>
      </c>
      <c r="C301" s="73" t="s">
        <v>750</v>
      </c>
      <c r="D301" s="86" t="s">
        <v>29</v>
      </c>
      <c r="E301" s="86" t="s">
        <v>699</v>
      </c>
      <c r="F301" s="73"/>
      <c r="G301" s="86" t="s">
        <v>742</v>
      </c>
      <c r="H301" s="73" t="s">
        <v>743</v>
      </c>
      <c r="I301" s="73" t="s">
        <v>701</v>
      </c>
      <c r="J301" s="73"/>
      <c r="K301" s="83">
        <v>3.9800000000007199</v>
      </c>
      <c r="L301" s="86" t="s">
        <v>136</v>
      </c>
      <c r="M301" s="87">
        <v>4.6249999999999999E-2</v>
      </c>
      <c r="N301" s="87">
        <v>6.5600000000009123E-2</v>
      </c>
      <c r="O301" s="83">
        <v>548584.77</v>
      </c>
      <c r="P301" s="85">
        <v>92.972350000000006</v>
      </c>
      <c r="Q301" s="73"/>
      <c r="R301" s="83">
        <v>2278.4155634819999</v>
      </c>
      <c r="S301" s="84">
        <v>1.0971695400000001E-3</v>
      </c>
      <c r="T301" s="84">
        <f t="shared" si="5"/>
        <v>4.2175013152808676E-3</v>
      </c>
      <c r="U301" s="84">
        <f>R301/'סכום נכסי הקרן'!$C$42</f>
        <v>4.8777221888199486E-4</v>
      </c>
    </row>
    <row r="302" spans="2:21">
      <c r="B302" s="76" t="s">
        <v>751</v>
      </c>
      <c r="C302" s="73" t="s">
        <v>752</v>
      </c>
      <c r="D302" s="86" t="s">
        <v>29</v>
      </c>
      <c r="E302" s="86" t="s">
        <v>699</v>
      </c>
      <c r="F302" s="73"/>
      <c r="G302" s="86" t="s">
        <v>730</v>
      </c>
      <c r="H302" s="73" t="s">
        <v>753</v>
      </c>
      <c r="I302" s="73" t="s">
        <v>732</v>
      </c>
      <c r="J302" s="73"/>
      <c r="K302" s="83">
        <v>4.1000000000008372</v>
      </c>
      <c r="L302" s="86" t="s">
        <v>133</v>
      </c>
      <c r="M302" s="87">
        <v>3.2000000000000001E-2</v>
      </c>
      <c r="N302" s="87">
        <v>0.11760000000001598</v>
      </c>
      <c r="O302" s="83">
        <v>585157.08799999999</v>
      </c>
      <c r="P302" s="85">
        <v>73.328329999999994</v>
      </c>
      <c r="Q302" s="73"/>
      <c r="R302" s="83">
        <v>1551.1456733270002</v>
      </c>
      <c r="S302" s="84">
        <v>4.6812567040000001E-4</v>
      </c>
      <c r="T302" s="84">
        <f t="shared" si="5"/>
        <v>2.8712755575857588E-3</v>
      </c>
      <c r="U302" s="84">
        <f>R302/'סכום נכסי הקרן'!$C$42</f>
        <v>3.3207540319450343E-4</v>
      </c>
    </row>
    <row r="303" spans="2:21">
      <c r="B303" s="76" t="s">
        <v>754</v>
      </c>
      <c r="C303" s="73" t="s">
        <v>755</v>
      </c>
      <c r="D303" s="86" t="s">
        <v>29</v>
      </c>
      <c r="E303" s="86" t="s">
        <v>699</v>
      </c>
      <c r="F303" s="73"/>
      <c r="G303" s="86" t="s">
        <v>742</v>
      </c>
      <c r="H303" s="73" t="s">
        <v>700</v>
      </c>
      <c r="I303" s="73" t="s">
        <v>701</v>
      </c>
      <c r="J303" s="73"/>
      <c r="K303" s="83">
        <v>7.1700000000001705</v>
      </c>
      <c r="L303" s="86" t="s">
        <v>133</v>
      </c>
      <c r="M303" s="87">
        <v>6.7419999999999994E-2</v>
      </c>
      <c r="N303" s="87">
        <v>6.1600000000006101E-2</v>
      </c>
      <c r="O303" s="83">
        <v>274292.38500000001</v>
      </c>
      <c r="P303" s="85">
        <v>105.70751</v>
      </c>
      <c r="Q303" s="73"/>
      <c r="R303" s="83">
        <v>1048.160767046</v>
      </c>
      <c r="S303" s="84">
        <v>2.19433908E-4</v>
      </c>
      <c r="T303" s="84">
        <f t="shared" si="5"/>
        <v>1.9402164752098494E-3</v>
      </c>
      <c r="U303" s="84">
        <f>R303/'סכום נכסי הקרן'!$C$42</f>
        <v>2.2439440428757422E-4</v>
      </c>
    </row>
    <row r="304" spans="2:21">
      <c r="B304" s="76" t="s">
        <v>756</v>
      </c>
      <c r="C304" s="73" t="s">
        <v>757</v>
      </c>
      <c r="D304" s="86" t="s">
        <v>29</v>
      </c>
      <c r="E304" s="86" t="s">
        <v>699</v>
      </c>
      <c r="F304" s="73"/>
      <c r="G304" s="86" t="s">
        <v>742</v>
      </c>
      <c r="H304" s="73" t="s">
        <v>700</v>
      </c>
      <c r="I304" s="73" t="s">
        <v>701</v>
      </c>
      <c r="J304" s="73"/>
      <c r="K304" s="83">
        <v>5.5700000000004923</v>
      </c>
      <c r="L304" s="86" t="s">
        <v>133</v>
      </c>
      <c r="M304" s="87">
        <v>3.9329999999999997E-2</v>
      </c>
      <c r="N304" s="87">
        <v>6.3600000000003987E-2</v>
      </c>
      <c r="O304" s="83">
        <v>569613.85285000002</v>
      </c>
      <c r="P304" s="85">
        <v>87.835650000000001</v>
      </c>
      <c r="Q304" s="73"/>
      <c r="R304" s="83">
        <v>1808.671369423</v>
      </c>
      <c r="S304" s="84">
        <v>3.797425685666667E-4</v>
      </c>
      <c r="T304" s="84">
        <f t="shared" si="5"/>
        <v>3.3479730395603114E-3</v>
      </c>
      <c r="U304" s="84">
        <f>R304/'סכום נכסי הקרן'!$C$42</f>
        <v>3.872075231717327E-4</v>
      </c>
    </row>
    <row r="305" spans="2:21">
      <c r="B305" s="76" t="s">
        <v>758</v>
      </c>
      <c r="C305" s="73" t="s">
        <v>759</v>
      </c>
      <c r="D305" s="86" t="s">
        <v>29</v>
      </c>
      <c r="E305" s="86" t="s">
        <v>699</v>
      </c>
      <c r="F305" s="73"/>
      <c r="G305" s="86" t="s">
        <v>760</v>
      </c>
      <c r="H305" s="73" t="s">
        <v>700</v>
      </c>
      <c r="I305" s="73" t="s">
        <v>312</v>
      </c>
      <c r="J305" s="73"/>
      <c r="K305" s="83">
        <v>3.2200000000006588</v>
      </c>
      <c r="L305" s="86" t="s">
        <v>133</v>
      </c>
      <c r="M305" s="87">
        <v>4.7500000000000001E-2</v>
      </c>
      <c r="N305" s="87">
        <v>7.9200000000024862E-2</v>
      </c>
      <c r="O305" s="83">
        <v>420581.65700000001</v>
      </c>
      <c r="P305" s="85">
        <v>89.882170000000002</v>
      </c>
      <c r="Q305" s="73"/>
      <c r="R305" s="83">
        <v>1366.5708796049998</v>
      </c>
      <c r="S305" s="84">
        <v>2.8038777133333336E-4</v>
      </c>
      <c r="T305" s="84">
        <f t="shared" si="5"/>
        <v>2.5296151301523327E-3</v>
      </c>
      <c r="U305" s="84">
        <f>R305/'סכום נכסי הקרן'!$C$42</f>
        <v>2.9256090104377326E-4</v>
      </c>
    </row>
    <row r="306" spans="2:21">
      <c r="B306" s="76" t="s">
        <v>761</v>
      </c>
      <c r="C306" s="73" t="s">
        <v>762</v>
      </c>
      <c r="D306" s="86" t="s">
        <v>29</v>
      </c>
      <c r="E306" s="86" t="s">
        <v>699</v>
      </c>
      <c r="F306" s="73"/>
      <c r="G306" s="86" t="s">
        <v>760</v>
      </c>
      <c r="H306" s="73" t="s">
        <v>700</v>
      </c>
      <c r="I306" s="73" t="s">
        <v>312</v>
      </c>
      <c r="J306" s="73"/>
      <c r="K306" s="83">
        <v>6.1700000000012443</v>
      </c>
      <c r="L306" s="86" t="s">
        <v>133</v>
      </c>
      <c r="M306" s="87">
        <v>5.1249999999999997E-2</v>
      </c>
      <c r="N306" s="87">
        <v>7.7900000000023797E-2</v>
      </c>
      <c r="O306" s="83">
        <v>300807.31555</v>
      </c>
      <c r="P306" s="85">
        <v>84.302419999999998</v>
      </c>
      <c r="Q306" s="73"/>
      <c r="R306" s="83">
        <v>916.72002895799994</v>
      </c>
      <c r="S306" s="84">
        <v>2.0053821036666666E-4</v>
      </c>
      <c r="T306" s="84">
        <f t="shared" si="5"/>
        <v>1.6969107786316369E-3</v>
      </c>
      <c r="U306" s="84">
        <f>R306/'סכום נכסי הקרן'!$C$42</f>
        <v>1.9625505100353605E-4</v>
      </c>
    </row>
    <row r="307" spans="2:21">
      <c r="B307" s="76" t="s">
        <v>763</v>
      </c>
      <c r="C307" s="73" t="s">
        <v>764</v>
      </c>
      <c r="D307" s="86" t="s">
        <v>29</v>
      </c>
      <c r="E307" s="86" t="s">
        <v>699</v>
      </c>
      <c r="F307" s="73"/>
      <c r="G307" s="86" t="s">
        <v>765</v>
      </c>
      <c r="H307" s="73" t="s">
        <v>704</v>
      </c>
      <c r="I307" s="73" t="s">
        <v>312</v>
      </c>
      <c r="J307" s="73"/>
      <c r="K307" s="83">
        <v>7.5399999999982832</v>
      </c>
      <c r="L307" s="86" t="s">
        <v>133</v>
      </c>
      <c r="M307" s="87">
        <v>3.3000000000000002E-2</v>
      </c>
      <c r="N307" s="87">
        <v>5.839999999998953E-2</v>
      </c>
      <c r="O307" s="83">
        <v>548584.77</v>
      </c>
      <c r="P307" s="85">
        <v>82.811999999999998</v>
      </c>
      <c r="Q307" s="73"/>
      <c r="R307" s="83">
        <v>1642.272881333</v>
      </c>
      <c r="S307" s="84">
        <v>1.3714619250000001E-4</v>
      </c>
      <c r="T307" s="84">
        <f t="shared" si="5"/>
        <v>3.0399581832591125E-3</v>
      </c>
      <c r="U307" s="84">
        <f>R307/'סכום נכסי הקרן'!$C$42</f>
        <v>3.5158427644924793E-4</v>
      </c>
    </row>
    <row r="308" spans="2:21">
      <c r="B308" s="76" t="s">
        <v>766</v>
      </c>
      <c r="C308" s="73" t="s">
        <v>767</v>
      </c>
      <c r="D308" s="86" t="s">
        <v>29</v>
      </c>
      <c r="E308" s="86" t="s">
        <v>699</v>
      </c>
      <c r="F308" s="73"/>
      <c r="G308" s="86" t="s">
        <v>730</v>
      </c>
      <c r="H308" s="73" t="s">
        <v>704</v>
      </c>
      <c r="I308" s="73" t="s">
        <v>312</v>
      </c>
      <c r="J308" s="73"/>
      <c r="K308" s="83">
        <v>6.8499999999998264</v>
      </c>
      <c r="L308" s="86" t="s">
        <v>135</v>
      </c>
      <c r="M308" s="87">
        <v>5.7999999999999996E-2</v>
      </c>
      <c r="N308" s="87">
        <v>5.3600000000002437E-2</v>
      </c>
      <c r="O308" s="83">
        <v>274292.38500000001</v>
      </c>
      <c r="P308" s="85">
        <v>106.67863</v>
      </c>
      <c r="Q308" s="73"/>
      <c r="R308" s="83">
        <v>1150.606385352</v>
      </c>
      <c r="S308" s="84">
        <v>5.4858477000000003E-4</v>
      </c>
      <c r="T308" s="84">
        <f t="shared" si="5"/>
        <v>2.1298502439021645E-3</v>
      </c>
      <c r="U308" s="84">
        <f>R308/'סכום נכסי הקרן'!$C$42</f>
        <v>2.4632636760311987E-4</v>
      </c>
    </row>
    <row r="309" spans="2:21">
      <c r="B309" s="76" t="s">
        <v>768</v>
      </c>
      <c r="C309" s="73" t="s">
        <v>769</v>
      </c>
      <c r="D309" s="86" t="s">
        <v>29</v>
      </c>
      <c r="E309" s="86" t="s">
        <v>699</v>
      </c>
      <c r="F309" s="73"/>
      <c r="G309" s="86" t="s">
        <v>770</v>
      </c>
      <c r="H309" s="73" t="s">
        <v>704</v>
      </c>
      <c r="I309" s="73" t="s">
        <v>701</v>
      </c>
      <c r="J309" s="73"/>
      <c r="K309" s="83">
        <v>7.5900000000005292</v>
      </c>
      <c r="L309" s="86" t="s">
        <v>133</v>
      </c>
      <c r="M309" s="87">
        <v>5.5E-2</v>
      </c>
      <c r="N309" s="87">
        <v>5.6000000000003783E-2</v>
      </c>
      <c r="O309" s="83">
        <v>731446.36</v>
      </c>
      <c r="P309" s="85">
        <v>100.00783</v>
      </c>
      <c r="Q309" s="73"/>
      <c r="R309" s="83">
        <v>2644.3857185399997</v>
      </c>
      <c r="S309" s="84">
        <v>6.6495123636363634E-4</v>
      </c>
      <c r="T309" s="84">
        <f t="shared" si="5"/>
        <v>4.8949368257510594E-3</v>
      </c>
      <c r="U309" s="84">
        <f>R309/'סכום נכסי הקרן'!$C$42</f>
        <v>5.6612055771813733E-4</v>
      </c>
    </row>
    <row r="310" spans="2:21">
      <c r="B310" s="76" t="s">
        <v>771</v>
      </c>
      <c r="C310" s="73" t="s">
        <v>772</v>
      </c>
      <c r="D310" s="86" t="s">
        <v>29</v>
      </c>
      <c r="E310" s="86" t="s">
        <v>699</v>
      </c>
      <c r="F310" s="73"/>
      <c r="G310" s="86" t="s">
        <v>742</v>
      </c>
      <c r="H310" s="73" t="s">
        <v>704</v>
      </c>
      <c r="I310" s="73" t="s">
        <v>701</v>
      </c>
      <c r="J310" s="73"/>
      <c r="K310" s="83">
        <v>4.6000000000008656</v>
      </c>
      <c r="L310" s="86" t="s">
        <v>135</v>
      </c>
      <c r="M310" s="87">
        <v>4.1250000000000002E-2</v>
      </c>
      <c r="N310" s="87">
        <v>5.2000000000007686E-2</v>
      </c>
      <c r="O310" s="83">
        <v>543098.92229999998</v>
      </c>
      <c r="P310" s="85">
        <v>97.414000000000001</v>
      </c>
      <c r="Q310" s="73"/>
      <c r="R310" s="83">
        <v>2080.3476496570001</v>
      </c>
      <c r="S310" s="84">
        <v>5.4309892229999993E-4</v>
      </c>
      <c r="T310" s="84">
        <f t="shared" si="5"/>
        <v>3.8508642098902938E-3</v>
      </c>
      <c r="U310" s="84">
        <f>R310/'סכום נכסי הקרן'!$C$42</f>
        <v>4.4536905619112026E-4</v>
      </c>
    </row>
    <row r="311" spans="2:21">
      <c r="B311" s="76" t="s">
        <v>773</v>
      </c>
      <c r="C311" s="73" t="s">
        <v>774</v>
      </c>
      <c r="D311" s="86" t="s">
        <v>29</v>
      </c>
      <c r="E311" s="86" t="s">
        <v>699</v>
      </c>
      <c r="F311" s="73"/>
      <c r="G311" s="86" t="s">
        <v>730</v>
      </c>
      <c r="H311" s="73" t="s">
        <v>704</v>
      </c>
      <c r="I311" s="73" t="s">
        <v>312</v>
      </c>
      <c r="J311" s="73"/>
      <c r="K311" s="83">
        <v>7.0599999999985643</v>
      </c>
      <c r="L311" s="86" t="s">
        <v>133</v>
      </c>
      <c r="M311" s="87">
        <v>0.06</v>
      </c>
      <c r="N311" s="87">
        <v>6.9099999999989198E-2</v>
      </c>
      <c r="O311" s="83">
        <v>457153.97499999998</v>
      </c>
      <c r="P311" s="85">
        <v>93.504329999999996</v>
      </c>
      <c r="Q311" s="73"/>
      <c r="R311" s="83">
        <v>1545.263477337</v>
      </c>
      <c r="S311" s="84">
        <v>3.8096164583333329E-4</v>
      </c>
      <c r="T311" s="84">
        <f t="shared" si="5"/>
        <v>2.8603872149488029E-3</v>
      </c>
      <c r="U311" s="84">
        <f>R311/'סכום נכסי הקרן'!$C$42</f>
        <v>3.3081611940276339E-4</v>
      </c>
    </row>
    <row r="312" spans="2:21">
      <c r="B312" s="76" t="s">
        <v>775</v>
      </c>
      <c r="C312" s="73" t="s">
        <v>776</v>
      </c>
      <c r="D312" s="86" t="s">
        <v>29</v>
      </c>
      <c r="E312" s="86" t="s">
        <v>699</v>
      </c>
      <c r="F312" s="73"/>
      <c r="G312" s="86" t="s">
        <v>777</v>
      </c>
      <c r="H312" s="73" t="s">
        <v>704</v>
      </c>
      <c r="I312" s="73" t="s">
        <v>312</v>
      </c>
      <c r="J312" s="73"/>
      <c r="K312" s="83">
        <v>7.1299999999997601</v>
      </c>
      <c r="L312" s="86" t="s">
        <v>133</v>
      </c>
      <c r="M312" s="87">
        <v>6.3750000000000001E-2</v>
      </c>
      <c r="N312" s="87">
        <v>5.6499999999988004E-2</v>
      </c>
      <c r="O312" s="83">
        <v>153603.73560000001</v>
      </c>
      <c r="P312" s="85">
        <v>105.03675</v>
      </c>
      <c r="Q312" s="73"/>
      <c r="R312" s="83">
        <v>583.24544397799991</v>
      </c>
      <c r="S312" s="84">
        <v>2.1943390800000003E-4</v>
      </c>
      <c r="T312" s="84">
        <f t="shared" si="5"/>
        <v>1.0796267663083937E-3</v>
      </c>
      <c r="U312" s="84">
        <f>R312/'סכום נכסי הקרן'!$C$42</f>
        <v>1.2486349238555435E-4</v>
      </c>
    </row>
    <row r="313" spans="2:21">
      <c r="B313" s="76" t="s">
        <v>778</v>
      </c>
      <c r="C313" s="73" t="s">
        <v>779</v>
      </c>
      <c r="D313" s="86" t="s">
        <v>29</v>
      </c>
      <c r="E313" s="86" t="s">
        <v>699</v>
      </c>
      <c r="F313" s="73"/>
      <c r="G313" s="86" t="s">
        <v>742</v>
      </c>
      <c r="H313" s="73" t="s">
        <v>704</v>
      </c>
      <c r="I313" s="73" t="s">
        <v>701</v>
      </c>
      <c r="J313" s="73"/>
      <c r="K313" s="83">
        <v>3.820000000000265</v>
      </c>
      <c r="L313" s="86" t="s">
        <v>133</v>
      </c>
      <c r="M313" s="87">
        <v>8.1250000000000003E-2</v>
      </c>
      <c r="N313" s="87">
        <v>7.6300000000009124E-2</v>
      </c>
      <c r="O313" s="83">
        <v>365723.18</v>
      </c>
      <c r="P313" s="85">
        <v>102.81816999999999</v>
      </c>
      <c r="Q313" s="73"/>
      <c r="R313" s="83">
        <v>1359.347975352</v>
      </c>
      <c r="S313" s="84">
        <v>2.0898467428571429E-4</v>
      </c>
      <c r="T313" s="84">
        <f t="shared" si="5"/>
        <v>2.5162450458378542E-3</v>
      </c>
      <c r="U313" s="84">
        <f>R313/'סכום נכסי הקרן'!$C$42</f>
        <v>2.9101459312228341E-4</v>
      </c>
    </row>
    <row r="314" spans="2:21">
      <c r="B314" s="76" t="s">
        <v>780</v>
      </c>
      <c r="C314" s="73" t="s">
        <v>781</v>
      </c>
      <c r="D314" s="86" t="s">
        <v>29</v>
      </c>
      <c r="E314" s="86" t="s">
        <v>699</v>
      </c>
      <c r="F314" s="73"/>
      <c r="G314" s="86" t="s">
        <v>742</v>
      </c>
      <c r="H314" s="73" t="s">
        <v>711</v>
      </c>
      <c r="I314" s="73" t="s">
        <v>701</v>
      </c>
      <c r="J314" s="73"/>
      <c r="K314" s="83">
        <v>4.5399999999998482</v>
      </c>
      <c r="L314" s="86" t="s">
        <v>135</v>
      </c>
      <c r="M314" s="87">
        <v>7.2499999999999995E-2</v>
      </c>
      <c r="N314" s="87">
        <v>7.7099999999998531E-2</v>
      </c>
      <c r="O314" s="83">
        <v>652815.8763</v>
      </c>
      <c r="P314" s="85">
        <v>97.38861</v>
      </c>
      <c r="Q314" s="73"/>
      <c r="R314" s="83">
        <v>2499.9681060469998</v>
      </c>
      <c r="S314" s="84">
        <v>5.2225270103999999E-4</v>
      </c>
      <c r="T314" s="84">
        <f t="shared" si="5"/>
        <v>4.6276100569204786E-3</v>
      </c>
      <c r="U314" s="84">
        <f>R314/'סכום נכסי הקרן'!$C$42</f>
        <v>5.352030638156221E-4</v>
      </c>
    </row>
    <row r="315" spans="2:21">
      <c r="B315" s="76" t="s">
        <v>782</v>
      </c>
      <c r="C315" s="73" t="s">
        <v>783</v>
      </c>
      <c r="D315" s="86" t="s">
        <v>29</v>
      </c>
      <c r="E315" s="86" t="s">
        <v>699</v>
      </c>
      <c r="F315" s="73"/>
      <c r="G315" s="86" t="s">
        <v>784</v>
      </c>
      <c r="H315" s="73" t="s">
        <v>711</v>
      </c>
      <c r="I315" s="73" t="s">
        <v>701</v>
      </c>
      <c r="J315" s="73"/>
      <c r="K315" s="83">
        <v>3.4999999999989382</v>
      </c>
      <c r="L315" s="86" t="s">
        <v>133</v>
      </c>
      <c r="M315" s="87">
        <v>2.6249999999999999E-2</v>
      </c>
      <c r="N315" s="87">
        <v>7.6099999999977699E-2</v>
      </c>
      <c r="O315" s="83">
        <v>463645.561445</v>
      </c>
      <c r="P315" s="85">
        <v>84.22963</v>
      </c>
      <c r="Q315" s="73"/>
      <c r="R315" s="83">
        <v>1411.7548078149998</v>
      </c>
      <c r="S315" s="84">
        <v>3.7340391668740482E-4</v>
      </c>
      <c r="T315" s="84">
        <f t="shared" si="5"/>
        <v>2.6132536374156878E-3</v>
      </c>
      <c r="U315" s="84">
        <f>R315/'סכום נכסי הקרן'!$C$42</f>
        <v>3.0223405517510935E-4</v>
      </c>
    </row>
    <row r="316" spans="2:21">
      <c r="B316" s="76" t="s">
        <v>785</v>
      </c>
      <c r="C316" s="73" t="s">
        <v>786</v>
      </c>
      <c r="D316" s="86" t="s">
        <v>29</v>
      </c>
      <c r="E316" s="86" t="s">
        <v>699</v>
      </c>
      <c r="F316" s="73"/>
      <c r="G316" s="86" t="s">
        <v>784</v>
      </c>
      <c r="H316" s="73" t="s">
        <v>711</v>
      </c>
      <c r="I316" s="73" t="s">
        <v>701</v>
      </c>
      <c r="J316" s="73"/>
      <c r="K316" s="83">
        <v>2.3199999999987813</v>
      </c>
      <c r="L316" s="86" t="s">
        <v>133</v>
      </c>
      <c r="M316" s="87">
        <v>7.0499999999999993E-2</v>
      </c>
      <c r="N316" s="87">
        <v>7.1999999999984757E-2</v>
      </c>
      <c r="O316" s="83">
        <v>182861.59</v>
      </c>
      <c r="P316" s="85">
        <v>99.263580000000005</v>
      </c>
      <c r="Q316" s="73"/>
      <c r="R316" s="83">
        <v>656.17660461499997</v>
      </c>
      <c r="S316" s="84">
        <v>2.2857698749999999E-4</v>
      </c>
      <c r="T316" s="84">
        <f t="shared" si="5"/>
        <v>1.2146272775590439E-3</v>
      </c>
      <c r="U316" s="84">
        <f>R316/'סכום נכסי הקרן'!$C$42</f>
        <v>1.4047688382288413E-4</v>
      </c>
    </row>
    <row r="317" spans="2:21">
      <c r="B317" s="76" t="s">
        <v>787</v>
      </c>
      <c r="C317" s="73" t="s">
        <v>788</v>
      </c>
      <c r="D317" s="86" t="s">
        <v>29</v>
      </c>
      <c r="E317" s="86" t="s">
        <v>699</v>
      </c>
      <c r="F317" s="73"/>
      <c r="G317" s="86" t="s">
        <v>789</v>
      </c>
      <c r="H317" s="73" t="s">
        <v>711</v>
      </c>
      <c r="I317" s="73" t="s">
        <v>701</v>
      </c>
      <c r="J317" s="73"/>
      <c r="K317" s="83">
        <v>5.4900000000004869</v>
      </c>
      <c r="L317" s="86" t="s">
        <v>133</v>
      </c>
      <c r="M317" s="87">
        <v>0.04</v>
      </c>
      <c r="N317" s="87">
        <v>5.6800000000005312E-2</v>
      </c>
      <c r="O317" s="83">
        <v>681159.42275000003</v>
      </c>
      <c r="P317" s="85">
        <v>91.793890000000005</v>
      </c>
      <c r="Q317" s="73"/>
      <c r="R317" s="83">
        <v>2260.3247460099997</v>
      </c>
      <c r="S317" s="84">
        <v>1.3623188455E-3</v>
      </c>
      <c r="T317" s="84">
        <f t="shared" si="5"/>
        <v>4.184013988515041E-3</v>
      </c>
      <c r="U317" s="84">
        <f>R317/'סכום נכסי הקרן'!$C$42</f>
        <v>4.8389926509729496E-4</v>
      </c>
    </row>
    <row r="318" spans="2:21">
      <c r="B318" s="76" t="s">
        <v>790</v>
      </c>
      <c r="C318" s="73" t="s">
        <v>791</v>
      </c>
      <c r="D318" s="86" t="s">
        <v>29</v>
      </c>
      <c r="E318" s="86" t="s">
        <v>699</v>
      </c>
      <c r="F318" s="73"/>
      <c r="G318" s="86" t="s">
        <v>792</v>
      </c>
      <c r="H318" s="73" t="s">
        <v>711</v>
      </c>
      <c r="I318" s="73" t="s">
        <v>312</v>
      </c>
      <c r="J318" s="73"/>
      <c r="K318" s="83">
        <v>3.7900000000029541</v>
      </c>
      <c r="L318" s="86" t="s">
        <v>133</v>
      </c>
      <c r="M318" s="87">
        <v>5.5E-2</v>
      </c>
      <c r="N318" s="87">
        <v>8.7900000000078346E-2</v>
      </c>
      <c r="O318" s="83">
        <v>128003.11299999998</v>
      </c>
      <c r="P318" s="85">
        <v>88.544110000000003</v>
      </c>
      <c r="Q318" s="73"/>
      <c r="R318" s="83">
        <v>409.72127530099993</v>
      </c>
      <c r="S318" s="84">
        <v>1.28003113E-4</v>
      </c>
      <c r="T318" s="84">
        <f t="shared" si="5"/>
        <v>7.584217932744881E-4</v>
      </c>
      <c r="U318" s="84">
        <f>R318/'סכום נכסי הקרן'!$C$42</f>
        <v>8.7714751768683784E-5</v>
      </c>
    </row>
    <row r="319" spans="2:21">
      <c r="B319" s="76" t="s">
        <v>793</v>
      </c>
      <c r="C319" s="73" t="s">
        <v>794</v>
      </c>
      <c r="D319" s="86" t="s">
        <v>29</v>
      </c>
      <c r="E319" s="86" t="s">
        <v>699</v>
      </c>
      <c r="F319" s="73"/>
      <c r="G319" s="86" t="s">
        <v>792</v>
      </c>
      <c r="H319" s="73" t="s">
        <v>711</v>
      </c>
      <c r="I319" s="73" t="s">
        <v>312</v>
      </c>
      <c r="J319" s="73"/>
      <c r="K319" s="83">
        <v>3.3800000000007717</v>
      </c>
      <c r="L319" s="86" t="s">
        <v>133</v>
      </c>
      <c r="M319" s="87">
        <v>0.06</v>
      </c>
      <c r="N319" s="87">
        <v>8.3000000000020432E-2</v>
      </c>
      <c r="O319" s="83">
        <v>393335.28009000001</v>
      </c>
      <c r="P319" s="85">
        <v>93.00967</v>
      </c>
      <c r="Q319" s="73"/>
      <c r="R319" s="83">
        <v>1322.5109959209999</v>
      </c>
      <c r="S319" s="84">
        <v>5.2444704012000003E-4</v>
      </c>
      <c r="T319" s="84">
        <f t="shared" si="5"/>
        <v>2.44805730533463E-3</v>
      </c>
      <c r="U319" s="84">
        <f>R319/'סכום נכסי הקרן'!$C$42</f>
        <v>2.8312838681209234E-4</v>
      </c>
    </row>
    <row r="320" spans="2:21">
      <c r="B320" s="76" t="s">
        <v>795</v>
      </c>
      <c r="C320" s="73" t="s">
        <v>796</v>
      </c>
      <c r="D320" s="86" t="s">
        <v>29</v>
      </c>
      <c r="E320" s="86" t="s">
        <v>699</v>
      </c>
      <c r="F320" s="73"/>
      <c r="G320" s="86" t="s">
        <v>797</v>
      </c>
      <c r="H320" s="73" t="s">
        <v>711</v>
      </c>
      <c r="I320" s="73" t="s">
        <v>312</v>
      </c>
      <c r="J320" s="73"/>
      <c r="K320" s="83">
        <v>6.3900000000007564</v>
      </c>
      <c r="L320" s="86" t="s">
        <v>135</v>
      </c>
      <c r="M320" s="87">
        <v>6.6250000000000003E-2</v>
      </c>
      <c r="N320" s="87">
        <v>6.4600000000007082E-2</v>
      </c>
      <c r="O320" s="83">
        <v>731446.36</v>
      </c>
      <c r="P320" s="85">
        <v>102.01015</v>
      </c>
      <c r="Q320" s="73"/>
      <c r="R320" s="83">
        <v>2934.0091973020003</v>
      </c>
      <c r="S320" s="84">
        <v>9.7526181333333335E-4</v>
      </c>
      <c r="T320" s="84">
        <f t="shared" si="5"/>
        <v>5.4310494744674387E-3</v>
      </c>
      <c r="U320" s="84">
        <f>R320/'סכום נכסי הקרן'!$C$42</f>
        <v>6.2812429801043347E-4</v>
      </c>
    </row>
    <row r="321" spans="2:21">
      <c r="B321" s="76" t="s">
        <v>798</v>
      </c>
      <c r="C321" s="73" t="s">
        <v>799</v>
      </c>
      <c r="D321" s="86" t="s">
        <v>29</v>
      </c>
      <c r="E321" s="86" t="s">
        <v>699</v>
      </c>
      <c r="F321" s="73"/>
      <c r="G321" s="86" t="s">
        <v>800</v>
      </c>
      <c r="H321" s="73" t="s">
        <v>711</v>
      </c>
      <c r="I321" s="73" t="s">
        <v>312</v>
      </c>
      <c r="J321" s="73"/>
      <c r="K321" s="83">
        <v>6.120000000000835</v>
      </c>
      <c r="L321" s="86" t="s">
        <v>133</v>
      </c>
      <c r="M321" s="87">
        <v>3.2500000000000001E-2</v>
      </c>
      <c r="N321" s="87">
        <v>5.580000000000556E-2</v>
      </c>
      <c r="O321" s="83">
        <v>365723.18</v>
      </c>
      <c r="P321" s="85">
        <v>86.956249999999997</v>
      </c>
      <c r="Q321" s="73"/>
      <c r="R321" s="83">
        <v>1149.639273192</v>
      </c>
      <c r="S321" s="84">
        <v>2.9267688343283341E-4</v>
      </c>
      <c r="T321" s="84">
        <f t="shared" si="5"/>
        <v>2.1280600538805556E-3</v>
      </c>
      <c r="U321" s="84">
        <f>R321/'סכום נכסי הקרן'!$C$42</f>
        <v>2.4611932440531537E-4</v>
      </c>
    </row>
    <row r="322" spans="2:21">
      <c r="B322" s="76" t="s">
        <v>801</v>
      </c>
      <c r="C322" s="73" t="s">
        <v>802</v>
      </c>
      <c r="D322" s="86" t="s">
        <v>29</v>
      </c>
      <c r="E322" s="86" t="s">
        <v>699</v>
      </c>
      <c r="F322" s="73"/>
      <c r="G322" s="86" t="s">
        <v>784</v>
      </c>
      <c r="H322" s="73" t="s">
        <v>711</v>
      </c>
      <c r="I322" s="73" t="s">
        <v>312</v>
      </c>
      <c r="J322" s="73"/>
      <c r="K322" s="83">
        <v>1.8000000000001453</v>
      </c>
      <c r="L322" s="86" t="s">
        <v>133</v>
      </c>
      <c r="M322" s="87">
        <v>4.2500000000000003E-2</v>
      </c>
      <c r="N322" s="87">
        <v>7.6699999999994412E-2</v>
      </c>
      <c r="O322" s="83">
        <v>402295.49800000002</v>
      </c>
      <c r="P322" s="85">
        <v>94.699060000000003</v>
      </c>
      <c r="Q322" s="73"/>
      <c r="R322" s="83">
        <v>1377.2066842310001</v>
      </c>
      <c r="S322" s="84">
        <v>8.4693789052631586E-4</v>
      </c>
      <c r="T322" s="84">
        <f t="shared" si="5"/>
        <v>2.5493027238986964E-3</v>
      </c>
      <c r="U322" s="84">
        <f>R322/'סכום נכסי הקרן'!$C$42</f>
        <v>2.9483785618100516E-4</v>
      </c>
    </row>
    <row r="323" spans="2:21">
      <c r="B323" s="76" t="s">
        <v>803</v>
      </c>
      <c r="C323" s="73" t="s">
        <v>804</v>
      </c>
      <c r="D323" s="86" t="s">
        <v>29</v>
      </c>
      <c r="E323" s="86" t="s">
        <v>699</v>
      </c>
      <c r="F323" s="73"/>
      <c r="G323" s="86" t="s">
        <v>784</v>
      </c>
      <c r="H323" s="73" t="s">
        <v>711</v>
      </c>
      <c r="I323" s="73" t="s">
        <v>312</v>
      </c>
      <c r="J323" s="73"/>
      <c r="K323" s="83">
        <v>4.9699999999993851</v>
      </c>
      <c r="L323" s="86" t="s">
        <v>133</v>
      </c>
      <c r="M323" s="87">
        <v>3.125E-2</v>
      </c>
      <c r="N323" s="87">
        <v>7.0799999999995297E-2</v>
      </c>
      <c r="O323" s="83">
        <v>365723.18</v>
      </c>
      <c r="P323" s="85">
        <v>83.658330000000007</v>
      </c>
      <c r="Q323" s="73"/>
      <c r="R323" s="83">
        <v>1106.037870144</v>
      </c>
      <c r="S323" s="84">
        <v>4.8763090666666668E-4</v>
      </c>
      <c r="T323" s="84">
        <f t="shared" si="5"/>
        <v>2.0473509077307624E-3</v>
      </c>
      <c r="U323" s="84">
        <f>R323/'סכום נכסי הקרן'!$C$42</f>
        <v>2.3678496352226867E-4</v>
      </c>
    </row>
    <row r="324" spans="2:21">
      <c r="B324" s="76" t="s">
        <v>805</v>
      </c>
      <c r="C324" s="73" t="s">
        <v>806</v>
      </c>
      <c r="D324" s="86" t="s">
        <v>29</v>
      </c>
      <c r="E324" s="86" t="s">
        <v>699</v>
      </c>
      <c r="F324" s="73"/>
      <c r="G324" s="86" t="s">
        <v>797</v>
      </c>
      <c r="H324" s="73" t="s">
        <v>711</v>
      </c>
      <c r="I324" s="73" t="s">
        <v>701</v>
      </c>
      <c r="J324" s="73"/>
      <c r="K324" s="83">
        <v>4.7500000000002611</v>
      </c>
      <c r="L324" s="86" t="s">
        <v>135</v>
      </c>
      <c r="M324" s="87">
        <v>4.8750000000000002E-2</v>
      </c>
      <c r="N324" s="87">
        <v>5.5800000000003756E-2</v>
      </c>
      <c r="O324" s="83">
        <v>501040.75660000002</v>
      </c>
      <c r="P324" s="85">
        <v>97.309150000000002</v>
      </c>
      <c r="Q324" s="73"/>
      <c r="R324" s="83">
        <v>1917.177552766</v>
      </c>
      <c r="S324" s="84">
        <v>5.010407566E-4</v>
      </c>
      <c r="T324" s="84">
        <f t="shared" si="5"/>
        <v>3.5488253240600898E-3</v>
      </c>
      <c r="U324" s="84">
        <f>R324/'סכום נכסי הקרן'!$C$42</f>
        <v>4.1043695623035648E-4</v>
      </c>
    </row>
    <row r="325" spans="2:21">
      <c r="B325" s="76" t="s">
        <v>807</v>
      </c>
      <c r="C325" s="73" t="s">
        <v>808</v>
      </c>
      <c r="D325" s="86" t="s">
        <v>29</v>
      </c>
      <c r="E325" s="86" t="s">
        <v>699</v>
      </c>
      <c r="F325" s="73"/>
      <c r="G325" s="86" t="s">
        <v>789</v>
      </c>
      <c r="H325" s="73" t="s">
        <v>711</v>
      </c>
      <c r="I325" s="73" t="s">
        <v>701</v>
      </c>
      <c r="J325" s="73"/>
      <c r="K325" s="83">
        <v>7.5900000000001615</v>
      </c>
      <c r="L325" s="86" t="s">
        <v>133</v>
      </c>
      <c r="M325" s="87">
        <v>5.9000000000000004E-2</v>
      </c>
      <c r="N325" s="87">
        <v>5.8600000000001096E-2</v>
      </c>
      <c r="O325" s="83">
        <v>512012.45199999993</v>
      </c>
      <c r="P325" s="85">
        <v>100.63411000000001</v>
      </c>
      <c r="Q325" s="73"/>
      <c r="R325" s="83">
        <v>1862.6619350299998</v>
      </c>
      <c r="S325" s="84">
        <v>1.024024904E-3</v>
      </c>
      <c r="T325" s="84">
        <f t="shared" si="5"/>
        <v>3.4479132283080955E-3</v>
      </c>
      <c r="U325" s="84">
        <f>R325/'סכום נכסי הקרן'!$C$42</f>
        <v>3.9876603708241434E-4</v>
      </c>
    </row>
    <row r="326" spans="2:21">
      <c r="B326" s="76" t="s">
        <v>809</v>
      </c>
      <c r="C326" s="73" t="s">
        <v>810</v>
      </c>
      <c r="D326" s="86" t="s">
        <v>29</v>
      </c>
      <c r="E326" s="86" t="s">
        <v>699</v>
      </c>
      <c r="F326" s="73"/>
      <c r="G326" s="86" t="s">
        <v>811</v>
      </c>
      <c r="H326" s="73" t="s">
        <v>711</v>
      </c>
      <c r="I326" s="73" t="s">
        <v>701</v>
      </c>
      <c r="J326" s="73"/>
      <c r="K326" s="83">
        <v>7.2399999999979494</v>
      </c>
      <c r="L326" s="86" t="s">
        <v>133</v>
      </c>
      <c r="M326" s="87">
        <v>3.15E-2</v>
      </c>
      <c r="N326" s="87">
        <v>6.70999999999881E-2</v>
      </c>
      <c r="O326" s="83">
        <v>365723.18</v>
      </c>
      <c r="P326" s="85">
        <v>78.185749999999999</v>
      </c>
      <c r="Q326" s="73"/>
      <c r="R326" s="83">
        <v>1033.6854315129999</v>
      </c>
      <c r="S326" s="84">
        <v>5.6406815892850808E-4</v>
      </c>
      <c r="T326" s="84">
        <f t="shared" si="5"/>
        <v>1.9134216500567677E-3</v>
      </c>
      <c r="U326" s="84">
        <f>R326/'סכום נכסי הקרן'!$C$42</f>
        <v>2.2129546718182414E-4</v>
      </c>
    </row>
    <row r="327" spans="2:21">
      <c r="B327" s="76" t="s">
        <v>812</v>
      </c>
      <c r="C327" s="73" t="s">
        <v>813</v>
      </c>
      <c r="D327" s="86" t="s">
        <v>29</v>
      </c>
      <c r="E327" s="86" t="s">
        <v>699</v>
      </c>
      <c r="F327" s="73"/>
      <c r="G327" s="86" t="s">
        <v>784</v>
      </c>
      <c r="H327" s="73" t="s">
        <v>814</v>
      </c>
      <c r="I327" s="73" t="s">
        <v>732</v>
      </c>
      <c r="J327" s="73"/>
      <c r="K327" s="83">
        <v>7.2099999999991882</v>
      </c>
      <c r="L327" s="86" t="s">
        <v>133</v>
      </c>
      <c r="M327" s="87">
        <v>6.7979999999999999E-2</v>
      </c>
      <c r="N327" s="87">
        <v>6.6999999999992538E-2</v>
      </c>
      <c r="O327" s="83">
        <v>877735.63199999998</v>
      </c>
      <c r="P327" s="85">
        <v>101.7236</v>
      </c>
      <c r="Q327" s="73"/>
      <c r="R327" s="83">
        <v>3227.7043843220004</v>
      </c>
      <c r="S327" s="84">
        <v>8.7773563200000001E-4</v>
      </c>
      <c r="T327" s="84">
        <f t="shared" si="5"/>
        <v>5.9746991305712283E-3</v>
      </c>
      <c r="U327" s="84">
        <f>R327/'סכום נכסי הקרן'!$C$42</f>
        <v>6.9099972571721037E-4</v>
      </c>
    </row>
    <row r="328" spans="2:21">
      <c r="B328" s="76" t="s">
        <v>815</v>
      </c>
      <c r="C328" s="73" t="s">
        <v>816</v>
      </c>
      <c r="D328" s="86" t="s">
        <v>29</v>
      </c>
      <c r="E328" s="86" t="s">
        <v>699</v>
      </c>
      <c r="F328" s="73"/>
      <c r="G328" s="86" t="s">
        <v>770</v>
      </c>
      <c r="H328" s="73" t="s">
        <v>711</v>
      </c>
      <c r="I328" s="73" t="s">
        <v>312</v>
      </c>
      <c r="J328" s="73"/>
      <c r="K328" s="83">
        <v>7.0100000000037408</v>
      </c>
      <c r="L328" s="86" t="s">
        <v>133</v>
      </c>
      <c r="M328" s="87">
        <v>5.5999999999999994E-2</v>
      </c>
      <c r="N328" s="87">
        <v>5.4600000000027571E-2</v>
      </c>
      <c r="O328" s="83">
        <v>137146.1925</v>
      </c>
      <c r="P328" s="85">
        <v>102.45411</v>
      </c>
      <c r="Q328" s="73"/>
      <c r="R328" s="83">
        <v>507.95056341000003</v>
      </c>
      <c r="S328" s="84">
        <v>2.2857698750000001E-4</v>
      </c>
      <c r="T328" s="84">
        <f t="shared" si="5"/>
        <v>9.4025084958837784E-4</v>
      </c>
      <c r="U328" s="84">
        <f>R328/'סכום נכסי הקרן'!$C$42</f>
        <v>1.0874406643281891E-4</v>
      </c>
    </row>
    <row r="329" spans="2:21">
      <c r="B329" s="76" t="s">
        <v>817</v>
      </c>
      <c r="C329" s="73" t="s">
        <v>818</v>
      </c>
      <c r="D329" s="86" t="s">
        <v>29</v>
      </c>
      <c r="E329" s="86" t="s">
        <v>699</v>
      </c>
      <c r="F329" s="73"/>
      <c r="G329" s="86" t="s">
        <v>765</v>
      </c>
      <c r="H329" s="73" t="s">
        <v>711</v>
      </c>
      <c r="I329" s="73" t="s">
        <v>312</v>
      </c>
      <c r="J329" s="73"/>
      <c r="K329" s="83">
        <v>4.7699999999996336</v>
      </c>
      <c r="L329" s="86" t="s">
        <v>133</v>
      </c>
      <c r="M329" s="87">
        <v>4.4999999999999998E-2</v>
      </c>
      <c r="N329" s="87">
        <v>6.1799999999993478E-2</v>
      </c>
      <c r="O329" s="83">
        <v>734317.28696299996</v>
      </c>
      <c r="P329" s="85">
        <v>92.473500000000001</v>
      </c>
      <c r="Q329" s="73"/>
      <c r="R329" s="83">
        <v>2454.7617604699999</v>
      </c>
      <c r="S329" s="84">
        <v>1.2238621449383333E-3</v>
      </c>
      <c r="T329" s="84">
        <f t="shared" si="5"/>
        <v>4.5439300535945427E-3</v>
      </c>
      <c r="U329" s="84">
        <f>R329/'סכום נכסי הקרן'!$C$42</f>
        <v>5.2552511048565935E-4</v>
      </c>
    </row>
    <row r="330" spans="2:21">
      <c r="B330" s="76" t="s">
        <v>819</v>
      </c>
      <c r="C330" s="73" t="s">
        <v>820</v>
      </c>
      <c r="D330" s="86" t="s">
        <v>29</v>
      </c>
      <c r="E330" s="86" t="s">
        <v>699</v>
      </c>
      <c r="F330" s="73"/>
      <c r="G330" s="86" t="s">
        <v>792</v>
      </c>
      <c r="H330" s="73" t="s">
        <v>711</v>
      </c>
      <c r="I330" s="73" t="s">
        <v>312</v>
      </c>
      <c r="J330" s="73"/>
      <c r="K330" s="83">
        <v>7.3200000000014569</v>
      </c>
      <c r="L330" s="86" t="s">
        <v>133</v>
      </c>
      <c r="M330" s="87">
        <v>0.04</v>
      </c>
      <c r="N330" s="87">
        <v>5.7400000000010928E-2</v>
      </c>
      <c r="O330" s="83">
        <v>274292.38500000001</v>
      </c>
      <c r="P330" s="85">
        <v>88.599329999999995</v>
      </c>
      <c r="Q330" s="73"/>
      <c r="R330" s="83">
        <v>878.52172654599997</v>
      </c>
      <c r="S330" s="84">
        <v>2.7429238500000002E-4</v>
      </c>
      <c r="T330" s="84">
        <f t="shared" si="5"/>
        <v>1.6262031372135356E-3</v>
      </c>
      <c r="U330" s="84">
        <f>R330/'סכום נכסי הקרן'!$C$42</f>
        <v>1.8807740728319904E-4</v>
      </c>
    </row>
    <row r="331" spans="2:21">
      <c r="B331" s="76" t="s">
        <v>821</v>
      </c>
      <c r="C331" s="73" t="s">
        <v>822</v>
      </c>
      <c r="D331" s="86" t="s">
        <v>29</v>
      </c>
      <c r="E331" s="86" t="s">
        <v>699</v>
      </c>
      <c r="F331" s="73"/>
      <c r="G331" s="86" t="s">
        <v>792</v>
      </c>
      <c r="H331" s="73" t="s">
        <v>711</v>
      </c>
      <c r="I331" s="73" t="s">
        <v>312</v>
      </c>
      <c r="J331" s="73"/>
      <c r="K331" s="83">
        <v>3.3499999999995622</v>
      </c>
      <c r="L331" s="86" t="s">
        <v>133</v>
      </c>
      <c r="M331" s="87">
        <v>6.8750000000000006E-2</v>
      </c>
      <c r="N331" s="87">
        <v>6.0999999999985413E-2</v>
      </c>
      <c r="O331" s="83">
        <v>457153.97499999998</v>
      </c>
      <c r="P331" s="85">
        <v>103.71629</v>
      </c>
      <c r="Q331" s="73"/>
      <c r="R331" s="83">
        <v>1714.027487825</v>
      </c>
      <c r="S331" s="84">
        <v>6.7294434696334941E-4</v>
      </c>
      <c r="T331" s="84">
        <f t="shared" ref="T331:T388" si="6">IFERROR(R331/$R$11,0)</f>
        <v>3.1727808132076996E-3</v>
      </c>
      <c r="U331" s="84">
        <f>R331/'סכום נכסי הקרן'!$C$42</f>
        <v>3.6694578651992111E-4</v>
      </c>
    </row>
    <row r="332" spans="2:21">
      <c r="B332" s="76" t="s">
        <v>823</v>
      </c>
      <c r="C332" s="73" t="s">
        <v>824</v>
      </c>
      <c r="D332" s="86" t="s">
        <v>29</v>
      </c>
      <c r="E332" s="86" t="s">
        <v>699</v>
      </c>
      <c r="F332" s="73"/>
      <c r="G332" s="86" t="s">
        <v>825</v>
      </c>
      <c r="H332" s="73" t="s">
        <v>814</v>
      </c>
      <c r="I332" s="73" t="s">
        <v>732</v>
      </c>
      <c r="J332" s="73"/>
      <c r="K332" s="83">
        <v>3.5200000000003486</v>
      </c>
      <c r="L332" s="86" t="s">
        <v>133</v>
      </c>
      <c r="M332" s="87">
        <v>4.7E-2</v>
      </c>
      <c r="N332" s="87">
        <v>7.3900000000017826E-2</v>
      </c>
      <c r="O332" s="83">
        <v>347437.02100000001</v>
      </c>
      <c r="P332" s="85">
        <v>91.508889999999994</v>
      </c>
      <c r="Q332" s="73"/>
      <c r="R332" s="83">
        <v>1149.3377635049999</v>
      </c>
      <c r="S332" s="84">
        <v>7.0061911877394639E-4</v>
      </c>
      <c r="T332" s="84">
        <f t="shared" si="6"/>
        <v>2.127501939056432E-3</v>
      </c>
      <c r="U332" s="84">
        <f>R332/'סכום נכסי הקרן'!$C$42</f>
        <v>2.4605477601853302E-4</v>
      </c>
    </row>
    <row r="333" spans="2:21">
      <c r="B333" s="76" t="s">
        <v>826</v>
      </c>
      <c r="C333" s="73" t="s">
        <v>827</v>
      </c>
      <c r="D333" s="86" t="s">
        <v>29</v>
      </c>
      <c r="E333" s="86" t="s">
        <v>699</v>
      </c>
      <c r="F333" s="73"/>
      <c r="G333" s="86" t="s">
        <v>784</v>
      </c>
      <c r="H333" s="73" t="s">
        <v>711</v>
      </c>
      <c r="I333" s="73" t="s">
        <v>312</v>
      </c>
      <c r="J333" s="73"/>
      <c r="K333" s="83">
        <v>3.0999999999977299</v>
      </c>
      <c r="L333" s="86" t="s">
        <v>133</v>
      </c>
      <c r="M333" s="87">
        <v>3.4000000000000002E-2</v>
      </c>
      <c r="N333" s="87">
        <v>7.3699999999944379E-2</v>
      </c>
      <c r="O333" s="83">
        <v>164575.43100000001</v>
      </c>
      <c r="P333" s="85">
        <v>88.836330000000004</v>
      </c>
      <c r="Q333" s="73"/>
      <c r="R333" s="83">
        <v>528.52304416199991</v>
      </c>
      <c r="S333" s="84">
        <v>1.6457543100000001E-4</v>
      </c>
      <c r="T333" s="84">
        <f t="shared" si="6"/>
        <v>9.7833190294001121E-4</v>
      </c>
      <c r="U333" s="84">
        <f>R333/'סכום נכסי הקרן'!$C$42</f>
        <v>1.1314830451174713E-4</v>
      </c>
    </row>
    <row r="334" spans="2:21">
      <c r="B334" s="76" t="s">
        <v>828</v>
      </c>
      <c r="C334" s="73" t="s">
        <v>829</v>
      </c>
      <c r="D334" s="86" t="s">
        <v>29</v>
      </c>
      <c r="E334" s="86" t="s">
        <v>699</v>
      </c>
      <c r="F334" s="73"/>
      <c r="G334" s="86" t="s">
        <v>784</v>
      </c>
      <c r="H334" s="73" t="s">
        <v>711</v>
      </c>
      <c r="I334" s="73" t="s">
        <v>312</v>
      </c>
      <c r="J334" s="73"/>
      <c r="K334" s="83">
        <v>2.2099999999984701</v>
      </c>
      <c r="L334" s="86" t="s">
        <v>133</v>
      </c>
      <c r="M334" s="87">
        <v>3.7499999999999999E-2</v>
      </c>
      <c r="N334" s="87">
        <v>7.6499999999934426E-2</v>
      </c>
      <c r="O334" s="83">
        <v>109716.954</v>
      </c>
      <c r="P334" s="85">
        <v>92.273330000000001</v>
      </c>
      <c r="Q334" s="73"/>
      <c r="R334" s="83">
        <v>365.98075883600001</v>
      </c>
      <c r="S334" s="84">
        <v>2.19433908E-4</v>
      </c>
      <c r="T334" s="84">
        <f t="shared" si="6"/>
        <v>6.7745513878048719E-4</v>
      </c>
      <c r="U334" s="84">
        <f>R334/'סכום נכסי הקרן'!$C$42</f>
        <v>7.8350608934892968E-5</v>
      </c>
    </row>
    <row r="335" spans="2:21">
      <c r="B335" s="76" t="s">
        <v>830</v>
      </c>
      <c r="C335" s="73" t="s">
        <v>831</v>
      </c>
      <c r="D335" s="86" t="s">
        <v>29</v>
      </c>
      <c r="E335" s="86" t="s">
        <v>699</v>
      </c>
      <c r="F335" s="73"/>
      <c r="G335" s="86" t="s">
        <v>742</v>
      </c>
      <c r="H335" s="73" t="s">
        <v>814</v>
      </c>
      <c r="I335" s="73" t="s">
        <v>732</v>
      </c>
      <c r="J335" s="73"/>
      <c r="K335" s="83">
        <v>3.6599999999998922</v>
      </c>
      <c r="L335" s="86" t="s">
        <v>133</v>
      </c>
      <c r="M335" s="87">
        <v>6.8750000000000006E-2</v>
      </c>
      <c r="N335" s="87">
        <v>8.7399999999996425E-2</v>
      </c>
      <c r="O335" s="83">
        <v>380352.10720000009</v>
      </c>
      <c r="P335" s="85">
        <v>94.403750000000002</v>
      </c>
      <c r="Q335" s="73"/>
      <c r="R335" s="83">
        <v>1298.0259484290002</v>
      </c>
      <c r="S335" s="84">
        <v>7.6070421440000021E-4</v>
      </c>
      <c r="T335" s="84">
        <f t="shared" si="6"/>
        <v>2.4027338263094048E-3</v>
      </c>
      <c r="U335" s="84">
        <f>R335/'סכום נכסי הקרן'!$C$42</f>
        <v>2.7788653096453501E-4</v>
      </c>
    </row>
    <row r="336" spans="2:21">
      <c r="B336" s="76" t="s">
        <v>832</v>
      </c>
      <c r="C336" s="73" t="s">
        <v>833</v>
      </c>
      <c r="D336" s="86" t="s">
        <v>29</v>
      </c>
      <c r="E336" s="86" t="s">
        <v>699</v>
      </c>
      <c r="F336" s="73"/>
      <c r="G336" s="86" t="s">
        <v>730</v>
      </c>
      <c r="H336" s="73" t="s">
        <v>711</v>
      </c>
      <c r="I336" s="73" t="s">
        <v>312</v>
      </c>
      <c r="J336" s="73"/>
      <c r="K336" s="83">
        <v>2.200000000000363</v>
      </c>
      <c r="L336" s="86" t="s">
        <v>133</v>
      </c>
      <c r="M336" s="87">
        <v>5.7500000000000002E-2</v>
      </c>
      <c r="N336" s="87">
        <v>8.0400000000018873E-2</v>
      </c>
      <c r="O336" s="83">
        <v>154975.197525</v>
      </c>
      <c r="P336" s="85">
        <v>98.318719999999999</v>
      </c>
      <c r="Q336" s="73"/>
      <c r="R336" s="83">
        <v>550.81622687399999</v>
      </c>
      <c r="S336" s="84">
        <v>2.2139313932142857E-4</v>
      </c>
      <c r="T336" s="84">
        <f t="shared" si="6"/>
        <v>1.0195980920042959E-3</v>
      </c>
      <c r="U336" s="84">
        <f>R336/'סכום נכסי הקרן'!$C$42</f>
        <v>1.1792091727460754E-4</v>
      </c>
    </row>
    <row r="337" spans="2:21">
      <c r="B337" s="76" t="s">
        <v>834</v>
      </c>
      <c r="C337" s="73" t="s">
        <v>835</v>
      </c>
      <c r="D337" s="86" t="s">
        <v>29</v>
      </c>
      <c r="E337" s="86" t="s">
        <v>699</v>
      </c>
      <c r="F337" s="73"/>
      <c r="G337" s="86" t="s">
        <v>797</v>
      </c>
      <c r="H337" s="73" t="s">
        <v>711</v>
      </c>
      <c r="I337" s="73" t="s">
        <v>312</v>
      </c>
      <c r="J337" s="73"/>
      <c r="K337" s="83">
        <v>4.2600000000005309</v>
      </c>
      <c r="L337" s="86" t="s">
        <v>135</v>
      </c>
      <c r="M337" s="87">
        <v>0.04</v>
      </c>
      <c r="N337" s="87">
        <v>6.3300000000006976E-2</v>
      </c>
      <c r="O337" s="83">
        <v>438867.81599999999</v>
      </c>
      <c r="P337" s="85">
        <v>93.981669999999994</v>
      </c>
      <c r="Q337" s="73"/>
      <c r="R337" s="83">
        <v>1621.8566832389999</v>
      </c>
      <c r="S337" s="84">
        <v>4.38867816E-4</v>
      </c>
      <c r="T337" s="84">
        <f t="shared" si="6"/>
        <v>3.0021664196780702E-3</v>
      </c>
      <c r="U337" s="84">
        <f>R337/'סכום נכסי הקרן'!$C$42</f>
        <v>3.4721349598011096E-4</v>
      </c>
    </row>
    <row r="338" spans="2:21">
      <c r="B338" s="76" t="s">
        <v>836</v>
      </c>
      <c r="C338" s="73" t="s">
        <v>837</v>
      </c>
      <c r="D338" s="86" t="s">
        <v>29</v>
      </c>
      <c r="E338" s="86" t="s">
        <v>699</v>
      </c>
      <c r="F338" s="73"/>
      <c r="G338" s="86" t="s">
        <v>838</v>
      </c>
      <c r="H338" s="73" t="s">
        <v>711</v>
      </c>
      <c r="I338" s="73" t="s">
        <v>701</v>
      </c>
      <c r="J338" s="73"/>
      <c r="K338" s="83">
        <v>4.2500000000001714</v>
      </c>
      <c r="L338" s="86" t="s">
        <v>135</v>
      </c>
      <c r="M338" s="87">
        <v>4.6249999999999999E-2</v>
      </c>
      <c r="N338" s="87">
        <v>5.3400000000002328E-2</v>
      </c>
      <c r="O338" s="83">
        <v>374866.25949999993</v>
      </c>
      <c r="P338" s="85">
        <v>98.969210000000004</v>
      </c>
      <c r="Q338" s="73"/>
      <c r="R338" s="83">
        <v>1458.8546878990001</v>
      </c>
      <c r="S338" s="84">
        <v>6.2477709916666649E-4</v>
      </c>
      <c r="T338" s="84">
        <f t="shared" si="6"/>
        <v>2.7004387011888057E-3</v>
      </c>
      <c r="U338" s="84">
        <f>R338/'סכום נכסי הקרן'!$C$42</f>
        <v>3.1231738386451602E-4</v>
      </c>
    </row>
    <row r="339" spans="2:21">
      <c r="B339" s="76" t="s">
        <v>839</v>
      </c>
      <c r="C339" s="73" t="s">
        <v>840</v>
      </c>
      <c r="D339" s="86" t="s">
        <v>29</v>
      </c>
      <c r="E339" s="86" t="s">
        <v>699</v>
      </c>
      <c r="F339" s="73"/>
      <c r="G339" s="86" t="s">
        <v>792</v>
      </c>
      <c r="H339" s="73" t="s">
        <v>711</v>
      </c>
      <c r="I339" s="73" t="s">
        <v>312</v>
      </c>
      <c r="J339" s="73"/>
      <c r="K339" s="83">
        <v>3.569999999999574</v>
      </c>
      <c r="L339" s="86" t="s">
        <v>133</v>
      </c>
      <c r="M339" s="87">
        <v>5.2999999999999999E-2</v>
      </c>
      <c r="N339" s="87">
        <v>9.9799999999977379E-2</v>
      </c>
      <c r="O339" s="83">
        <v>529384.30304999999</v>
      </c>
      <c r="P339" s="85">
        <v>84.544830000000005</v>
      </c>
      <c r="Q339" s="73"/>
      <c r="R339" s="83">
        <v>1617.954982317</v>
      </c>
      <c r="S339" s="84">
        <v>3.5292286869999999E-4</v>
      </c>
      <c r="T339" s="84">
        <f t="shared" si="6"/>
        <v>2.9949441073685371E-3</v>
      </c>
      <c r="U339" s="84">
        <f>R339/'סכום נכסי הקרן'!$C$42</f>
        <v>3.463782044087923E-4</v>
      </c>
    </row>
    <row r="340" spans="2:21">
      <c r="B340" s="76" t="s">
        <v>841</v>
      </c>
      <c r="C340" s="73" t="s">
        <v>842</v>
      </c>
      <c r="D340" s="86" t="s">
        <v>29</v>
      </c>
      <c r="E340" s="86" t="s">
        <v>699</v>
      </c>
      <c r="F340" s="73"/>
      <c r="G340" s="86" t="s">
        <v>777</v>
      </c>
      <c r="H340" s="73" t="s">
        <v>711</v>
      </c>
      <c r="I340" s="73" t="s">
        <v>701</v>
      </c>
      <c r="J340" s="73"/>
      <c r="K340" s="83">
        <v>4.5699999999997072</v>
      </c>
      <c r="L340" s="86" t="s">
        <v>135</v>
      </c>
      <c r="M340" s="87">
        <v>4.6249999999999999E-2</v>
      </c>
      <c r="N340" s="87">
        <v>6.6100000000002004E-2</v>
      </c>
      <c r="O340" s="83">
        <v>349265.63689999998</v>
      </c>
      <c r="P340" s="85">
        <v>94.531930000000003</v>
      </c>
      <c r="Q340" s="73"/>
      <c r="R340" s="83">
        <v>1298.2848506340001</v>
      </c>
      <c r="S340" s="84">
        <v>2.3284375793333333E-4</v>
      </c>
      <c r="T340" s="84">
        <f t="shared" si="6"/>
        <v>2.4032130718024645E-3</v>
      </c>
      <c r="U340" s="84">
        <f>R340/'סכום נכסי הקרן'!$C$42</f>
        <v>2.7794195777298486E-4</v>
      </c>
    </row>
    <row r="341" spans="2:21">
      <c r="B341" s="76" t="s">
        <v>843</v>
      </c>
      <c r="C341" s="73" t="s">
        <v>844</v>
      </c>
      <c r="D341" s="86" t="s">
        <v>29</v>
      </c>
      <c r="E341" s="86" t="s">
        <v>699</v>
      </c>
      <c r="F341" s="73"/>
      <c r="G341" s="86" t="s">
        <v>845</v>
      </c>
      <c r="H341" s="73" t="s">
        <v>711</v>
      </c>
      <c r="I341" s="73" t="s">
        <v>312</v>
      </c>
      <c r="J341" s="73"/>
      <c r="K341" s="83">
        <v>7.4099999999984325</v>
      </c>
      <c r="L341" s="86" t="s">
        <v>133</v>
      </c>
      <c r="M341" s="87">
        <v>4.2790000000000002E-2</v>
      </c>
      <c r="N341" s="87">
        <v>5.8199999999989836E-2</v>
      </c>
      <c r="O341" s="83">
        <v>731446.36</v>
      </c>
      <c r="P341" s="85">
        <v>89.266289999999998</v>
      </c>
      <c r="Q341" s="73"/>
      <c r="R341" s="83">
        <v>2360.3601737700001</v>
      </c>
      <c r="S341" s="84">
        <v>1.4628927199999999E-4</v>
      </c>
      <c r="T341" s="84">
        <f t="shared" si="6"/>
        <v>4.36918633148645E-3</v>
      </c>
      <c r="U341" s="84">
        <f>R341/'סכום נכסי הקרן'!$C$42</f>
        <v>5.0531524528430458E-4</v>
      </c>
    </row>
    <row r="342" spans="2:21">
      <c r="B342" s="76" t="s">
        <v>846</v>
      </c>
      <c r="C342" s="73" t="s">
        <v>847</v>
      </c>
      <c r="D342" s="86" t="s">
        <v>29</v>
      </c>
      <c r="E342" s="86" t="s">
        <v>699</v>
      </c>
      <c r="F342" s="73"/>
      <c r="G342" s="86" t="s">
        <v>765</v>
      </c>
      <c r="H342" s="73" t="s">
        <v>848</v>
      </c>
      <c r="I342" s="73" t="s">
        <v>312</v>
      </c>
      <c r="J342" s="73"/>
      <c r="K342" s="83">
        <v>2.0400000000008878</v>
      </c>
      <c r="L342" s="86" t="s">
        <v>133</v>
      </c>
      <c r="M342" s="87">
        <v>6.5000000000000002E-2</v>
      </c>
      <c r="N342" s="87">
        <v>9.4000000000025369E-2</v>
      </c>
      <c r="O342" s="83">
        <v>182861.59</v>
      </c>
      <c r="P342" s="85">
        <v>95.410830000000004</v>
      </c>
      <c r="Q342" s="73"/>
      <c r="R342" s="83">
        <v>630.70820703599998</v>
      </c>
      <c r="S342" s="84">
        <v>3.6572317999999997E-4</v>
      </c>
      <c r="T342" s="84">
        <f t="shared" si="6"/>
        <v>1.1674835510110326E-3</v>
      </c>
      <c r="U342" s="84">
        <f>R342/'סכום נכסי הקרן'!$C$42</f>
        <v>1.3502450849786111E-4</v>
      </c>
    </row>
    <row r="343" spans="2:21">
      <c r="B343" s="76" t="s">
        <v>849</v>
      </c>
      <c r="C343" s="73" t="s">
        <v>850</v>
      </c>
      <c r="D343" s="86" t="s">
        <v>29</v>
      </c>
      <c r="E343" s="86" t="s">
        <v>699</v>
      </c>
      <c r="F343" s="73"/>
      <c r="G343" s="86" t="s">
        <v>797</v>
      </c>
      <c r="H343" s="73" t="s">
        <v>848</v>
      </c>
      <c r="I343" s="73" t="s">
        <v>312</v>
      </c>
      <c r="J343" s="73"/>
      <c r="K343" s="83">
        <v>4.6400000000008799</v>
      </c>
      <c r="L343" s="86" t="s">
        <v>133</v>
      </c>
      <c r="M343" s="87">
        <v>4.1250000000000002E-2</v>
      </c>
      <c r="N343" s="87">
        <v>5.9800000000008888E-2</v>
      </c>
      <c r="O343" s="83">
        <v>654644.49219999998</v>
      </c>
      <c r="P343" s="85">
        <v>92.195130000000006</v>
      </c>
      <c r="Q343" s="73"/>
      <c r="R343" s="83">
        <v>2181.834362997</v>
      </c>
      <c r="S343" s="84">
        <v>1.6366112305E-3</v>
      </c>
      <c r="T343" s="84">
        <f t="shared" si="6"/>
        <v>4.0387229806322115E-3</v>
      </c>
      <c r="U343" s="84">
        <f>R343/'סכום נכסי הקרן'!$C$42</f>
        <v>4.6709573333742648E-4</v>
      </c>
    </row>
    <row r="344" spans="2:21">
      <c r="B344" s="76" t="s">
        <v>851</v>
      </c>
      <c r="C344" s="73" t="s">
        <v>852</v>
      </c>
      <c r="D344" s="86" t="s">
        <v>29</v>
      </c>
      <c r="E344" s="86" t="s">
        <v>699</v>
      </c>
      <c r="F344" s="73"/>
      <c r="G344" s="86" t="s">
        <v>853</v>
      </c>
      <c r="H344" s="73" t="s">
        <v>848</v>
      </c>
      <c r="I344" s="73" t="s">
        <v>701</v>
      </c>
      <c r="J344" s="73"/>
      <c r="K344" s="83">
        <v>4.2900000000003446</v>
      </c>
      <c r="L344" s="86" t="s">
        <v>135</v>
      </c>
      <c r="M344" s="87">
        <v>3.125E-2</v>
      </c>
      <c r="N344" s="87">
        <v>6.5000000000002653E-2</v>
      </c>
      <c r="O344" s="83">
        <v>548584.77</v>
      </c>
      <c r="P344" s="85">
        <v>87.472070000000002</v>
      </c>
      <c r="Q344" s="73"/>
      <c r="R344" s="83">
        <v>1886.8993806149999</v>
      </c>
      <c r="S344" s="84">
        <v>7.3144636000000004E-4</v>
      </c>
      <c r="T344" s="84">
        <f t="shared" si="6"/>
        <v>3.492778379456188E-3</v>
      </c>
      <c r="U344" s="84">
        <f>R344/'סכום נכסי הקרן'!$C$42</f>
        <v>4.0395488533402982E-4</v>
      </c>
    </row>
    <row r="345" spans="2:21">
      <c r="B345" s="76" t="s">
        <v>854</v>
      </c>
      <c r="C345" s="73" t="s">
        <v>855</v>
      </c>
      <c r="D345" s="86" t="s">
        <v>29</v>
      </c>
      <c r="E345" s="86" t="s">
        <v>699</v>
      </c>
      <c r="F345" s="73"/>
      <c r="G345" s="86" t="s">
        <v>742</v>
      </c>
      <c r="H345" s="73" t="s">
        <v>856</v>
      </c>
      <c r="I345" s="73" t="s">
        <v>732</v>
      </c>
      <c r="J345" s="73"/>
      <c r="K345" s="83">
        <v>5.1999999999988562</v>
      </c>
      <c r="L345" s="86" t="s">
        <v>135</v>
      </c>
      <c r="M345" s="87">
        <v>6.8750000000000006E-2</v>
      </c>
      <c r="N345" s="87">
        <v>8.1399999999985456E-2</v>
      </c>
      <c r="O345" s="83">
        <v>321836.39840000001</v>
      </c>
      <c r="P345" s="85">
        <v>96.660404999999997</v>
      </c>
      <c r="Q345" s="73"/>
      <c r="R345" s="83">
        <v>1223.261668377</v>
      </c>
      <c r="S345" s="84">
        <v>3.2183639839999999E-4</v>
      </c>
      <c r="T345" s="84">
        <f t="shared" si="6"/>
        <v>2.2643400870332162E-3</v>
      </c>
      <c r="U345" s="84">
        <f>R345/'סכום נכסי הקרן'!$C$42</f>
        <v>2.6188069806970228E-4</v>
      </c>
    </row>
    <row r="346" spans="2:21">
      <c r="B346" s="76" t="s">
        <v>857</v>
      </c>
      <c r="C346" s="73" t="s">
        <v>858</v>
      </c>
      <c r="D346" s="86" t="s">
        <v>29</v>
      </c>
      <c r="E346" s="86" t="s">
        <v>699</v>
      </c>
      <c r="F346" s="73"/>
      <c r="G346" s="86" t="s">
        <v>742</v>
      </c>
      <c r="H346" s="73" t="s">
        <v>856</v>
      </c>
      <c r="I346" s="73" t="s">
        <v>732</v>
      </c>
      <c r="J346" s="73"/>
      <c r="K346" s="83">
        <v>5.0599999999986522</v>
      </c>
      <c r="L346" s="86" t="s">
        <v>133</v>
      </c>
      <c r="M346" s="87">
        <v>7.7499999999999999E-2</v>
      </c>
      <c r="N346" s="87">
        <v>8.6899999999967559E-2</v>
      </c>
      <c r="O346" s="83">
        <v>377554.32487300003</v>
      </c>
      <c r="P346" s="85">
        <v>95.760220000000004</v>
      </c>
      <c r="Q346" s="73"/>
      <c r="R346" s="83">
        <v>1306.9919006960001</v>
      </c>
      <c r="S346" s="84">
        <v>1.8877716243650001E-4</v>
      </c>
      <c r="T346" s="84">
        <f t="shared" si="6"/>
        <v>2.4193304103939288E-3</v>
      </c>
      <c r="U346" s="84">
        <f>R346/'סכום נכסי הקרן'!$C$42</f>
        <v>2.798059975016144E-4</v>
      </c>
    </row>
    <row r="347" spans="2:21">
      <c r="B347" s="76" t="s">
        <v>859</v>
      </c>
      <c r="C347" s="73" t="s">
        <v>860</v>
      </c>
      <c r="D347" s="86" t="s">
        <v>29</v>
      </c>
      <c r="E347" s="86" t="s">
        <v>699</v>
      </c>
      <c r="F347" s="73"/>
      <c r="G347" s="86" t="s">
        <v>770</v>
      </c>
      <c r="H347" s="73" t="s">
        <v>856</v>
      </c>
      <c r="I347" s="73" t="s">
        <v>732</v>
      </c>
      <c r="J347" s="73"/>
      <c r="K347" s="83">
        <v>5.3199999999986405</v>
      </c>
      <c r="L347" s="86" t="s">
        <v>133</v>
      </c>
      <c r="M347" s="87">
        <v>3.2500000000000001E-2</v>
      </c>
      <c r="N347" s="87">
        <v>5.6599999999987348E-2</v>
      </c>
      <c r="O347" s="83">
        <v>268769.964982</v>
      </c>
      <c r="P347" s="85">
        <v>87.801249999999996</v>
      </c>
      <c r="Q347" s="73"/>
      <c r="R347" s="83">
        <v>853.07995123799992</v>
      </c>
      <c r="S347" s="84">
        <v>3.8395709283142856E-4</v>
      </c>
      <c r="T347" s="84">
        <f t="shared" si="6"/>
        <v>1.57910869028982E-3</v>
      </c>
      <c r="U347" s="84">
        <f>R347/'סכום נכסי הקרן'!$C$42</f>
        <v>1.8263073135928856E-4</v>
      </c>
    </row>
    <row r="348" spans="2:21">
      <c r="B348" s="76" t="s">
        <v>861</v>
      </c>
      <c r="C348" s="73" t="s">
        <v>862</v>
      </c>
      <c r="D348" s="86" t="s">
        <v>29</v>
      </c>
      <c r="E348" s="86" t="s">
        <v>699</v>
      </c>
      <c r="F348" s="73"/>
      <c r="G348" s="86" t="s">
        <v>792</v>
      </c>
      <c r="H348" s="73" t="s">
        <v>856</v>
      </c>
      <c r="I348" s="73" t="s">
        <v>732</v>
      </c>
      <c r="J348" s="73"/>
      <c r="K348" s="83">
        <v>7.5500000000058369</v>
      </c>
      <c r="L348" s="86" t="s">
        <v>133</v>
      </c>
      <c r="M348" s="87">
        <v>3.2500000000000001E-2</v>
      </c>
      <c r="N348" s="87">
        <v>5.770000000005255E-2</v>
      </c>
      <c r="O348" s="83">
        <v>91430.794999999998</v>
      </c>
      <c r="P348" s="85">
        <v>82.917670000000001</v>
      </c>
      <c r="Q348" s="73"/>
      <c r="R348" s="83">
        <v>274.06139862800001</v>
      </c>
      <c r="S348" s="84">
        <v>7.6504147320453618E-5</v>
      </c>
      <c r="T348" s="84">
        <f t="shared" si="6"/>
        <v>5.0730618580170867E-4</v>
      </c>
      <c r="U348" s="84">
        <f>R348/'סכום נכסי הקרן'!$C$42</f>
        <v>5.8672148602420025E-5</v>
      </c>
    </row>
    <row r="349" spans="2:21">
      <c r="B349" s="76" t="s">
        <v>863</v>
      </c>
      <c r="C349" s="73" t="s">
        <v>864</v>
      </c>
      <c r="D349" s="86" t="s">
        <v>29</v>
      </c>
      <c r="E349" s="86" t="s">
        <v>699</v>
      </c>
      <c r="F349" s="73"/>
      <c r="G349" s="86" t="s">
        <v>792</v>
      </c>
      <c r="H349" s="73" t="s">
        <v>856</v>
      </c>
      <c r="I349" s="73" t="s">
        <v>732</v>
      </c>
      <c r="J349" s="73"/>
      <c r="K349" s="83">
        <v>5.6700000000004041</v>
      </c>
      <c r="L349" s="86" t="s">
        <v>133</v>
      </c>
      <c r="M349" s="87">
        <v>4.4999999999999998E-2</v>
      </c>
      <c r="N349" s="87">
        <v>5.7500000000001467E-2</v>
      </c>
      <c r="O349" s="83">
        <v>495554.90889999998</v>
      </c>
      <c r="P349" s="85">
        <v>95.171499999999995</v>
      </c>
      <c r="Q349" s="73"/>
      <c r="R349" s="83">
        <v>1704.9317500930001</v>
      </c>
      <c r="S349" s="84">
        <v>3.3039196539769318E-4</v>
      </c>
      <c r="T349" s="84">
        <f t="shared" si="6"/>
        <v>3.1559439874490427E-3</v>
      </c>
      <c r="U349" s="84">
        <f>R349/'סכום נכסי הקרן'!$C$42</f>
        <v>3.649985349969698E-4</v>
      </c>
    </row>
    <row r="350" spans="2:21">
      <c r="B350" s="76" t="s">
        <v>865</v>
      </c>
      <c r="C350" s="73" t="s">
        <v>866</v>
      </c>
      <c r="D350" s="86" t="s">
        <v>29</v>
      </c>
      <c r="E350" s="86" t="s">
        <v>699</v>
      </c>
      <c r="F350" s="73"/>
      <c r="G350" s="86" t="s">
        <v>784</v>
      </c>
      <c r="H350" s="73" t="s">
        <v>848</v>
      </c>
      <c r="I350" s="73" t="s">
        <v>312</v>
      </c>
      <c r="J350" s="73"/>
      <c r="K350" s="83">
        <v>0.35000000005038673</v>
      </c>
      <c r="L350" s="86" t="s">
        <v>133</v>
      </c>
      <c r="M350" s="87">
        <v>6.5000000000000002E-2</v>
      </c>
      <c r="N350" s="87">
        <v>0.19309999997846808</v>
      </c>
      <c r="O350" s="83">
        <v>859.44947300000001</v>
      </c>
      <c r="P350" s="85">
        <v>95.817939999999993</v>
      </c>
      <c r="Q350" s="73"/>
      <c r="R350" s="83">
        <v>2.9769768110000001</v>
      </c>
      <c r="S350" s="84">
        <v>3.4377978919999999E-7</v>
      </c>
      <c r="T350" s="84">
        <f t="shared" si="6"/>
        <v>5.5105854336621919E-6</v>
      </c>
      <c r="U350" s="84">
        <f>R350/'סכום נכסי הקרן'!$C$42</f>
        <v>6.3732297476170521E-7</v>
      </c>
    </row>
    <row r="351" spans="2:21">
      <c r="B351" s="76" t="s">
        <v>867</v>
      </c>
      <c r="C351" s="73" t="s">
        <v>868</v>
      </c>
      <c r="D351" s="86" t="s">
        <v>29</v>
      </c>
      <c r="E351" s="86" t="s">
        <v>699</v>
      </c>
      <c r="F351" s="73"/>
      <c r="G351" s="86" t="s">
        <v>742</v>
      </c>
      <c r="H351" s="73" t="s">
        <v>856</v>
      </c>
      <c r="I351" s="73" t="s">
        <v>732</v>
      </c>
      <c r="J351" s="73"/>
      <c r="K351" s="83">
        <v>4.5800000000005401</v>
      </c>
      <c r="L351" s="86" t="s">
        <v>133</v>
      </c>
      <c r="M351" s="87">
        <v>7.4999999999999997E-2</v>
      </c>
      <c r="N351" s="87">
        <v>9.6700000000003256E-2</v>
      </c>
      <c r="O351" s="83">
        <v>438867.81599999999</v>
      </c>
      <c r="P351" s="85">
        <v>90.979330000000004</v>
      </c>
      <c r="Q351" s="73"/>
      <c r="R351" s="83">
        <v>1443.3936327590002</v>
      </c>
      <c r="S351" s="84">
        <v>4.38867816E-4</v>
      </c>
      <c r="T351" s="84">
        <f t="shared" si="6"/>
        <v>2.6718192423711498E-3</v>
      </c>
      <c r="U351" s="84">
        <f>R351/'סכום נכסי הקרן'!$C$42</f>
        <v>3.0900742000508326E-4</v>
      </c>
    </row>
    <row r="352" spans="2:21">
      <c r="B352" s="76" t="s">
        <v>869</v>
      </c>
      <c r="C352" s="73" t="s">
        <v>870</v>
      </c>
      <c r="D352" s="86" t="s">
        <v>29</v>
      </c>
      <c r="E352" s="86" t="s">
        <v>699</v>
      </c>
      <c r="F352" s="73"/>
      <c r="G352" s="86" t="s">
        <v>871</v>
      </c>
      <c r="H352" s="73" t="s">
        <v>848</v>
      </c>
      <c r="I352" s="73" t="s">
        <v>312</v>
      </c>
      <c r="J352" s="73"/>
      <c r="K352" s="83">
        <v>5.3799999999993</v>
      </c>
      <c r="L352" s="86" t="s">
        <v>133</v>
      </c>
      <c r="M352" s="87">
        <v>3.7499999999999999E-2</v>
      </c>
      <c r="N352" s="87">
        <v>5.8399999999996226E-2</v>
      </c>
      <c r="O352" s="83">
        <v>548584.77</v>
      </c>
      <c r="P352" s="85">
        <v>90.728579999999994</v>
      </c>
      <c r="Q352" s="73"/>
      <c r="R352" s="83">
        <v>1799.269332677</v>
      </c>
      <c r="S352" s="84">
        <v>9.1430795000000005E-4</v>
      </c>
      <c r="T352" s="84">
        <f t="shared" si="6"/>
        <v>3.3305692336093136E-3</v>
      </c>
      <c r="U352" s="84">
        <f>R352/'סכום נכסי הקרן'!$C$42</f>
        <v>3.8519469794392493E-4</v>
      </c>
    </row>
    <row r="353" spans="2:21">
      <c r="B353" s="76" t="s">
        <v>872</v>
      </c>
      <c r="C353" s="73" t="s">
        <v>873</v>
      </c>
      <c r="D353" s="86" t="s">
        <v>29</v>
      </c>
      <c r="E353" s="86" t="s">
        <v>699</v>
      </c>
      <c r="F353" s="73"/>
      <c r="G353" s="86" t="s">
        <v>784</v>
      </c>
      <c r="H353" s="73" t="s">
        <v>856</v>
      </c>
      <c r="I353" s="73" t="s">
        <v>732</v>
      </c>
      <c r="J353" s="73"/>
      <c r="K353" s="83">
        <v>6.4700000000009066</v>
      </c>
      <c r="L353" s="86" t="s">
        <v>133</v>
      </c>
      <c r="M353" s="87">
        <v>3.6249999999999998E-2</v>
      </c>
      <c r="N353" s="87">
        <v>5.7500000000008711E-2</v>
      </c>
      <c r="O353" s="83">
        <v>731446.36</v>
      </c>
      <c r="P353" s="85">
        <v>86.761009999999999</v>
      </c>
      <c r="Q353" s="73"/>
      <c r="R353" s="83">
        <v>2294.1161552360004</v>
      </c>
      <c r="S353" s="84">
        <v>8.1271817777777778E-4</v>
      </c>
      <c r="T353" s="84">
        <f t="shared" si="6"/>
        <v>4.2465641725727959E-3</v>
      </c>
      <c r="U353" s="84">
        <f>R353/'סכום נכסי הקרן'!$C$42</f>
        <v>4.911334636875321E-4</v>
      </c>
    </row>
    <row r="354" spans="2:21">
      <c r="B354" s="76" t="s">
        <v>874</v>
      </c>
      <c r="C354" s="73" t="s">
        <v>875</v>
      </c>
      <c r="D354" s="86" t="s">
        <v>29</v>
      </c>
      <c r="E354" s="86" t="s">
        <v>699</v>
      </c>
      <c r="F354" s="73"/>
      <c r="G354" s="86" t="s">
        <v>742</v>
      </c>
      <c r="H354" s="73" t="s">
        <v>848</v>
      </c>
      <c r="I354" s="73" t="s">
        <v>701</v>
      </c>
      <c r="J354" s="73"/>
      <c r="K354" s="83">
        <v>4.119999999999707</v>
      </c>
      <c r="L354" s="86" t="s">
        <v>136</v>
      </c>
      <c r="M354" s="87">
        <v>7.4160000000000004E-2</v>
      </c>
      <c r="N354" s="87">
        <v>7.1399999999994843E-2</v>
      </c>
      <c r="O354" s="83">
        <v>621729.40599999996</v>
      </c>
      <c r="P354" s="85">
        <v>103.18897</v>
      </c>
      <c r="Q354" s="73"/>
      <c r="R354" s="83">
        <v>2865.9596412820001</v>
      </c>
      <c r="S354" s="84">
        <v>9.5650677846153837E-4</v>
      </c>
      <c r="T354" s="84">
        <f t="shared" si="6"/>
        <v>5.3050851435444083E-3</v>
      </c>
      <c r="U354" s="84">
        <f>R354/'סכום נכסי הקרן'!$C$42</f>
        <v>6.1355597980465224E-4</v>
      </c>
    </row>
    <row r="355" spans="2:21">
      <c r="B355" s="76" t="s">
        <v>876</v>
      </c>
      <c r="C355" s="73" t="s">
        <v>877</v>
      </c>
      <c r="D355" s="86" t="s">
        <v>29</v>
      </c>
      <c r="E355" s="86" t="s">
        <v>699</v>
      </c>
      <c r="F355" s="73"/>
      <c r="G355" s="86" t="s">
        <v>845</v>
      </c>
      <c r="H355" s="73" t="s">
        <v>848</v>
      </c>
      <c r="I355" s="73" t="s">
        <v>701</v>
      </c>
      <c r="J355" s="73"/>
      <c r="K355" s="83">
        <v>7.1200000000003927</v>
      </c>
      <c r="L355" s="86" t="s">
        <v>133</v>
      </c>
      <c r="M355" s="87">
        <v>5.1249999999999997E-2</v>
      </c>
      <c r="N355" s="87">
        <v>6.0700000000007338E-2</v>
      </c>
      <c r="O355" s="83">
        <v>393152.41850000003</v>
      </c>
      <c r="P355" s="85">
        <v>93.002629999999996</v>
      </c>
      <c r="Q355" s="73"/>
      <c r="R355" s="83">
        <v>1321.796081529</v>
      </c>
      <c r="S355" s="84">
        <v>7.8630483700000006E-4</v>
      </c>
      <c r="T355" s="84">
        <f t="shared" si="6"/>
        <v>2.4467339504397204E-3</v>
      </c>
      <c r="U355" s="84">
        <f>R355/'סכום נכסי הקרן'!$C$42</f>
        <v>2.8297533511033714E-4</v>
      </c>
    </row>
    <row r="356" spans="2:21">
      <c r="B356" s="76" t="s">
        <v>878</v>
      </c>
      <c r="C356" s="73" t="s">
        <v>879</v>
      </c>
      <c r="D356" s="86" t="s">
        <v>29</v>
      </c>
      <c r="E356" s="86" t="s">
        <v>699</v>
      </c>
      <c r="F356" s="73"/>
      <c r="G356" s="86" t="s">
        <v>765</v>
      </c>
      <c r="H356" s="73" t="s">
        <v>848</v>
      </c>
      <c r="I356" s="73" t="s">
        <v>701</v>
      </c>
      <c r="J356" s="73"/>
      <c r="K356" s="83">
        <v>7.3300000000017551</v>
      </c>
      <c r="L356" s="86" t="s">
        <v>133</v>
      </c>
      <c r="M356" s="87">
        <v>6.4000000000000001E-2</v>
      </c>
      <c r="N356" s="87">
        <v>6.3400000000017165E-2</v>
      </c>
      <c r="O356" s="83">
        <v>365723.18</v>
      </c>
      <c r="P356" s="85">
        <v>101.29833000000001</v>
      </c>
      <c r="Q356" s="73"/>
      <c r="R356" s="83">
        <v>1339.2544219050001</v>
      </c>
      <c r="S356" s="84">
        <v>2.9257854399999998E-4</v>
      </c>
      <c r="T356" s="84">
        <f t="shared" si="6"/>
        <v>2.4790505193214192E-3</v>
      </c>
      <c r="U356" s="84">
        <f>R356/'סכום נכסי הקרן'!$C$42</f>
        <v>2.8671288569579069E-4</v>
      </c>
    </row>
    <row r="357" spans="2:21">
      <c r="B357" s="76" t="s">
        <v>880</v>
      </c>
      <c r="C357" s="73" t="s">
        <v>881</v>
      </c>
      <c r="D357" s="86" t="s">
        <v>29</v>
      </c>
      <c r="E357" s="86" t="s">
        <v>699</v>
      </c>
      <c r="F357" s="73"/>
      <c r="G357" s="86" t="s">
        <v>742</v>
      </c>
      <c r="H357" s="73" t="s">
        <v>856</v>
      </c>
      <c r="I357" s="73" t="s">
        <v>732</v>
      </c>
      <c r="J357" s="73"/>
      <c r="K357" s="83">
        <v>4.5000000000002638</v>
      </c>
      <c r="L357" s="86" t="s">
        <v>133</v>
      </c>
      <c r="M357" s="87">
        <v>7.6249999999999998E-2</v>
      </c>
      <c r="N357" s="87">
        <v>8.7200000000002553E-2</v>
      </c>
      <c r="O357" s="83">
        <v>548584.77</v>
      </c>
      <c r="P357" s="85">
        <v>95.331680000000006</v>
      </c>
      <c r="Q357" s="73"/>
      <c r="R357" s="83">
        <v>1890.5549161910001</v>
      </c>
      <c r="S357" s="84">
        <v>1.0971695400000001E-3</v>
      </c>
      <c r="T357" s="84">
        <f t="shared" si="6"/>
        <v>3.4995450230601646E-3</v>
      </c>
      <c r="U357" s="84">
        <f>R357/'סכום נכסי הקרן'!$C$42</f>
        <v>4.0473747685406959E-4</v>
      </c>
    </row>
    <row r="358" spans="2:21">
      <c r="B358" s="76" t="s">
        <v>882</v>
      </c>
      <c r="C358" s="73" t="s">
        <v>883</v>
      </c>
      <c r="D358" s="86" t="s">
        <v>29</v>
      </c>
      <c r="E358" s="86" t="s">
        <v>699</v>
      </c>
      <c r="F358" s="73"/>
      <c r="G358" s="86" t="s">
        <v>838</v>
      </c>
      <c r="H358" s="73" t="s">
        <v>848</v>
      </c>
      <c r="I358" s="73" t="s">
        <v>312</v>
      </c>
      <c r="J358" s="73"/>
      <c r="K358" s="83">
        <v>6.550000000003636</v>
      </c>
      <c r="L358" s="86" t="s">
        <v>133</v>
      </c>
      <c r="M358" s="87">
        <v>4.1250000000000002E-2</v>
      </c>
      <c r="N358" s="87">
        <v>7.78000000000416E-2</v>
      </c>
      <c r="O358" s="83">
        <v>274292.38500000001</v>
      </c>
      <c r="P358" s="85">
        <v>79.042169999999999</v>
      </c>
      <c r="Q358" s="73"/>
      <c r="R358" s="83">
        <v>783.75601853299997</v>
      </c>
      <c r="S358" s="84">
        <v>2.7429238500000002E-4</v>
      </c>
      <c r="T358" s="84">
        <f t="shared" si="6"/>
        <v>1.4507854019266745E-3</v>
      </c>
      <c r="U358" s="84">
        <f>R358/'סכום נכסי הקרן'!$C$42</f>
        <v>1.6778958955043124E-4</v>
      </c>
    </row>
    <row r="359" spans="2:21">
      <c r="B359" s="76" t="s">
        <v>884</v>
      </c>
      <c r="C359" s="73" t="s">
        <v>885</v>
      </c>
      <c r="D359" s="86" t="s">
        <v>29</v>
      </c>
      <c r="E359" s="86" t="s">
        <v>699</v>
      </c>
      <c r="F359" s="73"/>
      <c r="G359" s="86" t="s">
        <v>838</v>
      </c>
      <c r="H359" s="73" t="s">
        <v>848</v>
      </c>
      <c r="I359" s="73" t="s">
        <v>312</v>
      </c>
      <c r="J359" s="73"/>
      <c r="K359" s="83">
        <v>1.2000000000000797</v>
      </c>
      <c r="L359" s="86" t="s">
        <v>133</v>
      </c>
      <c r="M359" s="87">
        <v>6.25E-2</v>
      </c>
      <c r="N359" s="87">
        <v>8.4899999999992981E-2</v>
      </c>
      <c r="O359" s="83">
        <v>694874.04200000002</v>
      </c>
      <c r="P359" s="85">
        <v>99.794920000000005</v>
      </c>
      <c r="Q359" s="73"/>
      <c r="R359" s="83">
        <v>2506.8180306239997</v>
      </c>
      <c r="S359" s="84">
        <v>5.3451849384615385E-4</v>
      </c>
      <c r="T359" s="84">
        <f t="shared" si="6"/>
        <v>4.6402897306271141E-3</v>
      </c>
      <c r="U359" s="84">
        <f>R359/'סכום נכסי הקרן'!$C$42</f>
        <v>5.3666952277229782E-4</v>
      </c>
    </row>
    <row r="360" spans="2:21">
      <c r="B360" s="76" t="s">
        <v>886</v>
      </c>
      <c r="C360" s="73" t="s">
        <v>887</v>
      </c>
      <c r="D360" s="86" t="s">
        <v>29</v>
      </c>
      <c r="E360" s="86" t="s">
        <v>699</v>
      </c>
      <c r="F360" s="73"/>
      <c r="G360" s="86" t="s">
        <v>765</v>
      </c>
      <c r="H360" s="73" t="s">
        <v>848</v>
      </c>
      <c r="I360" s="73" t="s">
        <v>701</v>
      </c>
      <c r="J360" s="73"/>
      <c r="K360" s="83">
        <v>3.0200000000008234</v>
      </c>
      <c r="L360" s="86" t="s">
        <v>135</v>
      </c>
      <c r="M360" s="87">
        <v>5.7500000000000002E-2</v>
      </c>
      <c r="N360" s="87">
        <v>5.5800000000010057E-2</v>
      </c>
      <c r="O360" s="83">
        <v>550413.38589999999</v>
      </c>
      <c r="P360" s="85">
        <v>101.06919000000001</v>
      </c>
      <c r="Q360" s="73"/>
      <c r="R360" s="83">
        <v>2187.4764138099999</v>
      </c>
      <c r="S360" s="84">
        <v>8.4678982446153846E-4</v>
      </c>
      <c r="T360" s="84">
        <f t="shared" si="6"/>
        <v>4.049166798303621E-3</v>
      </c>
      <c r="U360" s="84">
        <f>R360/'סכום נכסי הקרן'!$C$42</f>
        <v>4.6830360589948715E-4</v>
      </c>
    </row>
    <row r="361" spans="2:21">
      <c r="B361" s="76" t="s">
        <v>888</v>
      </c>
      <c r="C361" s="73" t="s">
        <v>889</v>
      </c>
      <c r="D361" s="86" t="s">
        <v>29</v>
      </c>
      <c r="E361" s="86" t="s">
        <v>699</v>
      </c>
      <c r="F361" s="73"/>
      <c r="G361" s="86" t="s">
        <v>765</v>
      </c>
      <c r="H361" s="73" t="s">
        <v>890</v>
      </c>
      <c r="I361" s="73" t="s">
        <v>732</v>
      </c>
      <c r="J361" s="73"/>
      <c r="K361" s="83">
        <v>6.699999999999779</v>
      </c>
      <c r="L361" s="86" t="s">
        <v>133</v>
      </c>
      <c r="M361" s="87">
        <v>3.7499999999999999E-2</v>
      </c>
      <c r="N361" s="87">
        <v>6.109999999999878E-2</v>
      </c>
      <c r="O361" s="83">
        <v>585157.08799999999</v>
      </c>
      <c r="P361" s="85">
        <v>85.134</v>
      </c>
      <c r="Q361" s="73"/>
      <c r="R361" s="83">
        <v>1800.8760016020001</v>
      </c>
      <c r="S361" s="84">
        <v>5.8515708799999997E-4</v>
      </c>
      <c r="T361" s="84">
        <f t="shared" si="6"/>
        <v>3.3335432864612232E-3</v>
      </c>
      <c r="U361" s="84">
        <f>R361/'סכום נכסי הקרן'!$C$42</f>
        <v>3.8553865998452753E-4</v>
      </c>
    </row>
    <row r="362" spans="2:21">
      <c r="B362" s="76" t="s">
        <v>891</v>
      </c>
      <c r="C362" s="73" t="s">
        <v>892</v>
      </c>
      <c r="D362" s="86" t="s">
        <v>29</v>
      </c>
      <c r="E362" s="86" t="s">
        <v>699</v>
      </c>
      <c r="F362" s="73"/>
      <c r="G362" s="86" t="s">
        <v>765</v>
      </c>
      <c r="H362" s="73" t="s">
        <v>890</v>
      </c>
      <c r="I362" s="73" t="s">
        <v>732</v>
      </c>
      <c r="J362" s="73"/>
      <c r="K362" s="83">
        <v>5.1400000000048918</v>
      </c>
      <c r="L362" s="86" t="s">
        <v>133</v>
      </c>
      <c r="M362" s="87">
        <v>5.8749999999999997E-2</v>
      </c>
      <c r="N362" s="87">
        <v>6.3200000000075404E-2</v>
      </c>
      <c r="O362" s="83">
        <v>54858.476999999999</v>
      </c>
      <c r="P362" s="85">
        <v>98.967010000000002</v>
      </c>
      <c r="Q362" s="73"/>
      <c r="R362" s="83">
        <v>196.264844786</v>
      </c>
      <c r="S362" s="84">
        <v>1.09716954E-4</v>
      </c>
      <c r="T362" s="84">
        <f t="shared" si="6"/>
        <v>3.6329950264355707E-4</v>
      </c>
      <c r="U362" s="84">
        <f>R362/'סכום נכסי הקרן'!$C$42</f>
        <v>4.2017154536766685E-5</v>
      </c>
    </row>
    <row r="363" spans="2:21">
      <c r="B363" s="76" t="s">
        <v>893</v>
      </c>
      <c r="C363" s="73" t="s">
        <v>894</v>
      </c>
      <c r="D363" s="86" t="s">
        <v>29</v>
      </c>
      <c r="E363" s="86" t="s">
        <v>699</v>
      </c>
      <c r="F363" s="73"/>
      <c r="G363" s="86" t="s">
        <v>853</v>
      </c>
      <c r="H363" s="73" t="s">
        <v>895</v>
      </c>
      <c r="I363" s="73" t="s">
        <v>701</v>
      </c>
      <c r="J363" s="73"/>
      <c r="K363" s="83">
        <v>6.790000000001065</v>
      </c>
      <c r="L363" s="86" t="s">
        <v>133</v>
      </c>
      <c r="M363" s="87">
        <v>0.04</v>
      </c>
      <c r="N363" s="87">
        <v>5.8000000000005408E-2</v>
      </c>
      <c r="O363" s="83">
        <v>699445.58175000001</v>
      </c>
      <c r="P363" s="85">
        <v>87.642669999999995</v>
      </c>
      <c r="Q363" s="73"/>
      <c r="R363" s="83">
        <v>2216.0411264160002</v>
      </c>
      <c r="S363" s="84">
        <v>1.3988911635E-3</v>
      </c>
      <c r="T363" s="84">
        <f t="shared" si="6"/>
        <v>4.1020420133948991E-3</v>
      </c>
      <c r="U363" s="84">
        <f>R363/'סכום נכסי הקרן'!$C$42</f>
        <v>4.7441885259674109E-4</v>
      </c>
    </row>
    <row r="364" spans="2:21">
      <c r="B364" s="76" t="s">
        <v>896</v>
      </c>
      <c r="C364" s="73" t="s">
        <v>897</v>
      </c>
      <c r="D364" s="86" t="s">
        <v>29</v>
      </c>
      <c r="E364" s="86" t="s">
        <v>699</v>
      </c>
      <c r="F364" s="73"/>
      <c r="G364" s="86" t="s">
        <v>898</v>
      </c>
      <c r="H364" s="73" t="s">
        <v>890</v>
      </c>
      <c r="I364" s="73" t="s">
        <v>732</v>
      </c>
      <c r="J364" s="73"/>
      <c r="K364" s="83">
        <v>7.1800000000017974</v>
      </c>
      <c r="L364" s="86" t="s">
        <v>133</v>
      </c>
      <c r="M364" s="87">
        <v>6.0999999999999999E-2</v>
      </c>
      <c r="N364" s="87">
        <v>6.5700000000013234E-2</v>
      </c>
      <c r="O364" s="83">
        <v>457153.97499999998</v>
      </c>
      <c r="P364" s="85">
        <v>96.951719999999995</v>
      </c>
      <c r="Q364" s="73"/>
      <c r="R364" s="83">
        <v>1602.2354270840001</v>
      </c>
      <c r="S364" s="84">
        <v>2.6123084285714285E-4</v>
      </c>
      <c r="T364" s="84">
        <f t="shared" si="6"/>
        <v>2.965846147394331E-3</v>
      </c>
      <c r="U364" s="84">
        <f>R364/'סכום נכסי הקרן'!$C$42</f>
        <v>3.4301289982663764E-4</v>
      </c>
    </row>
    <row r="365" spans="2:21">
      <c r="B365" s="76" t="s">
        <v>899</v>
      </c>
      <c r="C365" s="73" t="s">
        <v>900</v>
      </c>
      <c r="D365" s="86" t="s">
        <v>29</v>
      </c>
      <c r="E365" s="86" t="s">
        <v>699</v>
      </c>
      <c r="F365" s="73"/>
      <c r="G365" s="86" t="s">
        <v>898</v>
      </c>
      <c r="H365" s="73" t="s">
        <v>890</v>
      </c>
      <c r="I365" s="73" t="s">
        <v>732</v>
      </c>
      <c r="J365" s="73"/>
      <c r="K365" s="83">
        <v>3.8100000000011462</v>
      </c>
      <c r="L365" s="86" t="s">
        <v>133</v>
      </c>
      <c r="M365" s="87">
        <v>7.3499999999999996E-2</v>
      </c>
      <c r="N365" s="87">
        <v>6.5500000000012534E-2</v>
      </c>
      <c r="O365" s="83">
        <v>292578.54399999999</v>
      </c>
      <c r="P365" s="85">
        <v>105.62582999999999</v>
      </c>
      <c r="Q365" s="73"/>
      <c r="R365" s="83">
        <v>1117.1742686119999</v>
      </c>
      <c r="S365" s="84">
        <v>1.9505236266666667E-4</v>
      </c>
      <c r="T365" s="84">
        <f t="shared" si="6"/>
        <v>2.0679651345377912E-3</v>
      </c>
      <c r="U365" s="84">
        <f>R365/'סכום נכסי הקרן'!$C$42</f>
        <v>2.391690877699054E-4</v>
      </c>
    </row>
    <row r="366" spans="2:21">
      <c r="B366" s="76" t="s">
        <v>901</v>
      </c>
      <c r="C366" s="73" t="s">
        <v>902</v>
      </c>
      <c r="D366" s="86" t="s">
        <v>29</v>
      </c>
      <c r="E366" s="86" t="s">
        <v>699</v>
      </c>
      <c r="F366" s="73"/>
      <c r="G366" s="86" t="s">
        <v>898</v>
      </c>
      <c r="H366" s="73" t="s">
        <v>895</v>
      </c>
      <c r="I366" s="73" t="s">
        <v>701</v>
      </c>
      <c r="J366" s="73"/>
      <c r="K366" s="83">
        <v>5.9799999999989613</v>
      </c>
      <c r="L366" s="86" t="s">
        <v>133</v>
      </c>
      <c r="M366" s="87">
        <v>3.7499999999999999E-2</v>
      </c>
      <c r="N366" s="87">
        <v>5.9599999999993658E-2</v>
      </c>
      <c r="O366" s="83">
        <v>438867.81599999999</v>
      </c>
      <c r="P366" s="85">
        <v>87.350579999999994</v>
      </c>
      <c r="Q366" s="73"/>
      <c r="R366" s="83">
        <v>1385.8232543779998</v>
      </c>
      <c r="S366" s="84">
        <v>1.0971695400000001E-3</v>
      </c>
      <c r="T366" s="84">
        <f t="shared" si="6"/>
        <v>2.5652525780476224E-3</v>
      </c>
      <c r="U366" s="84">
        <f>R366/'סכום נכסי הקרן'!$C$42</f>
        <v>2.966825256114278E-4</v>
      </c>
    </row>
    <row r="367" spans="2:21">
      <c r="B367" s="76" t="s">
        <v>903</v>
      </c>
      <c r="C367" s="73" t="s">
        <v>904</v>
      </c>
      <c r="D367" s="86" t="s">
        <v>29</v>
      </c>
      <c r="E367" s="86" t="s">
        <v>699</v>
      </c>
      <c r="F367" s="73"/>
      <c r="G367" s="86" t="s">
        <v>792</v>
      </c>
      <c r="H367" s="73" t="s">
        <v>890</v>
      </c>
      <c r="I367" s="73" t="s">
        <v>732</v>
      </c>
      <c r="J367" s="73"/>
      <c r="K367" s="83">
        <v>4.5400000000000356</v>
      </c>
      <c r="L367" s="86" t="s">
        <v>133</v>
      </c>
      <c r="M367" s="87">
        <v>5.1249999999999997E-2</v>
      </c>
      <c r="N367" s="87">
        <v>6.1599999999997011E-2</v>
      </c>
      <c r="O367" s="83">
        <v>652212.43305300002</v>
      </c>
      <c r="P367" s="85">
        <v>96.047790000000006</v>
      </c>
      <c r="Q367" s="73"/>
      <c r="R367" s="83">
        <v>2264.5648350480001</v>
      </c>
      <c r="S367" s="84">
        <v>1.185840787369091E-3</v>
      </c>
      <c r="T367" s="84">
        <f t="shared" si="6"/>
        <v>4.1918626801151571E-3</v>
      </c>
      <c r="U367" s="84">
        <f>R367/'סכום נכסי הקרן'!$C$42</f>
        <v>4.8480700013539394E-4</v>
      </c>
    </row>
    <row r="368" spans="2:21">
      <c r="B368" s="76" t="s">
        <v>905</v>
      </c>
      <c r="C368" s="73" t="s">
        <v>906</v>
      </c>
      <c r="D368" s="86" t="s">
        <v>29</v>
      </c>
      <c r="E368" s="86" t="s">
        <v>699</v>
      </c>
      <c r="F368" s="73"/>
      <c r="G368" s="86" t="s">
        <v>800</v>
      </c>
      <c r="H368" s="73" t="s">
        <v>890</v>
      </c>
      <c r="I368" s="73" t="s">
        <v>732</v>
      </c>
      <c r="J368" s="73"/>
      <c r="K368" s="83">
        <v>6.7600000000007983</v>
      </c>
      <c r="L368" s="86" t="s">
        <v>133</v>
      </c>
      <c r="M368" s="87">
        <v>0.04</v>
      </c>
      <c r="N368" s="87">
        <v>5.9100000000006363E-2</v>
      </c>
      <c r="O368" s="83">
        <v>576014.0085</v>
      </c>
      <c r="P368" s="85">
        <v>89.044560000000004</v>
      </c>
      <c r="Q368" s="73"/>
      <c r="R368" s="83">
        <v>1854.1664465020001</v>
      </c>
      <c r="S368" s="84">
        <v>5.2364909863636367E-4</v>
      </c>
      <c r="T368" s="84">
        <f t="shared" si="6"/>
        <v>3.4321875044256464E-3</v>
      </c>
      <c r="U368" s="84">
        <f>R368/'סכום נכסי הקרן'!$C$42</f>
        <v>3.9694728928407324E-4</v>
      </c>
    </row>
    <row r="369" spans="2:21">
      <c r="B369" s="76" t="s">
        <v>907</v>
      </c>
      <c r="C369" s="73" t="s">
        <v>908</v>
      </c>
      <c r="D369" s="86" t="s">
        <v>29</v>
      </c>
      <c r="E369" s="86" t="s">
        <v>699</v>
      </c>
      <c r="F369" s="73"/>
      <c r="G369" s="86" t="s">
        <v>770</v>
      </c>
      <c r="H369" s="73" t="s">
        <v>890</v>
      </c>
      <c r="I369" s="73" t="s">
        <v>732</v>
      </c>
      <c r="J369" s="73"/>
      <c r="K369" s="83">
        <v>5.3800000000012709</v>
      </c>
      <c r="L369" s="86" t="s">
        <v>133</v>
      </c>
      <c r="M369" s="87">
        <v>4.0910000000000002E-2</v>
      </c>
      <c r="N369" s="87">
        <v>6.240000000001196E-2</v>
      </c>
      <c r="O369" s="83">
        <v>248508.90080999999</v>
      </c>
      <c r="P369" s="85">
        <v>89.327299999999994</v>
      </c>
      <c r="Q369" s="73"/>
      <c r="R369" s="83">
        <v>802.48046842100007</v>
      </c>
      <c r="S369" s="84">
        <v>4.9701780161999997E-4</v>
      </c>
      <c r="T369" s="84">
        <f t="shared" si="6"/>
        <v>1.4854456251520917E-3</v>
      </c>
      <c r="U369" s="84">
        <f>R369/'סכום נכסי הקרן'!$C$42</f>
        <v>1.7179819386985422E-4</v>
      </c>
    </row>
    <row r="370" spans="2:21">
      <c r="B370" s="76" t="s">
        <v>909</v>
      </c>
      <c r="C370" s="73" t="s">
        <v>910</v>
      </c>
      <c r="D370" s="86" t="s">
        <v>29</v>
      </c>
      <c r="E370" s="86" t="s">
        <v>699</v>
      </c>
      <c r="F370" s="73"/>
      <c r="G370" s="86" t="s">
        <v>742</v>
      </c>
      <c r="H370" s="73" t="s">
        <v>895</v>
      </c>
      <c r="I370" s="73" t="s">
        <v>701</v>
      </c>
      <c r="J370" s="73"/>
      <c r="K370" s="83">
        <v>4.9299999999990174</v>
      </c>
      <c r="L370" s="86" t="s">
        <v>135</v>
      </c>
      <c r="M370" s="87">
        <v>7.8750000000000001E-2</v>
      </c>
      <c r="N370" s="87">
        <v>9.659999999998034E-2</v>
      </c>
      <c r="O370" s="83">
        <v>544927.53819999995</v>
      </c>
      <c r="P370" s="85">
        <v>92.595299999999995</v>
      </c>
      <c r="Q370" s="73"/>
      <c r="R370" s="83">
        <v>1984.0987798149999</v>
      </c>
      <c r="S370" s="84">
        <v>5.4492753819999993E-4</v>
      </c>
      <c r="T370" s="84">
        <f t="shared" si="6"/>
        <v>3.6727010417399813E-3</v>
      </c>
      <c r="U370" s="84">
        <f>R370/'סכום נכסי הקרן'!$C$42</f>
        <v>4.2476371730554448E-4</v>
      </c>
    </row>
    <row r="371" spans="2:21">
      <c r="B371" s="76" t="s">
        <v>911</v>
      </c>
      <c r="C371" s="73" t="s">
        <v>912</v>
      </c>
      <c r="D371" s="86" t="s">
        <v>29</v>
      </c>
      <c r="E371" s="86" t="s">
        <v>699</v>
      </c>
      <c r="F371" s="73"/>
      <c r="G371" s="86" t="s">
        <v>838</v>
      </c>
      <c r="H371" s="73" t="s">
        <v>895</v>
      </c>
      <c r="I371" s="73" t="s">
        <v>701</v>
      </c>
      <c r="J371" s="73"/>
      <c r="K371" s="83">
        <v>5.8899999999979027</v>
      </c>
      <c r="L371" s="86" t="s">
        <v>135</v>
      </c>
      <c r="M371" s="87">
        <v>6.1349999999999995E-2</v>
      </c>
      <c r="N371" s="87">
        <v>6.66999999999799E-2</v>
      </c>
      <c r="O371" s="83">
        <v>182861.59</v>
      </c>
      <c r="P371" s="85">
        <v>97.506069999999994</v>
      </c>
      <c r="Q371" s="73"/>
      <c r="R371" s="83">
        <v>701.11577112299994</v>
      </c>
      <c r="S371" s="84">
        <v>1.8286158999999998E-4</v>
      </c>
      <c r="T371" s="84">
        <f t="shared" si="6"/>
        <v>1.2978127143568263E-3</v>
      </c>
      <c r="U371" s="84">
        <f>R371/'סכום נכסי הקרן'!$C$42</f>
        <v>1.5009763840060264E-4</v>
      </c>
    </row>
    <row r="372" spans="2:21">
      <c r="B372" s="76" t="s">
        <v>913</v>
      </c>
      <c r="C372" s="73" t="s">
        <v>914</v>
      </c>
      <c r="D372" s="86" t="s">
        <v>29</v>
      </c>
      <c r="E372" s="86" t="s">
        <v>699</v>
      </c>
      <c r="F372" s="73"/>
      <c r="G372" s="86" t="s">
        <v>838</v>
      </c>
      <c r="H372" s="73" t="s">
        <v>895</v>
      </c>
      <c r="I372" s="73" t="s">
        <v>701</v>
      </c>
      <c r="J372" s="73"/>
      <c r="K372" s="83">
        <v>4.559999999999377</v>
      </c>
      <c r="L372" s="86" t="s">
        <v>135</v>
      </c>
      <c r="M372" s="87">
        <v>7.1249999999999994E-2</v>
      </c>
      <c r="N372" s="87">
        <v>6.6399999999992881E-2</v>
      </c>
      <c r="O372" s="83">
        <v>548584.77</v>
      </c>
      <c r="P372" s="85">
        <v>104.10363</v>
      </c>
      <c r="Q372" s="73"/>
      <c r="R372" s="83">
        <v>2245.6662861149998</v>
      </c>
      <c r="S372" s="84">
        <v>7.3144636000000004E-4</v>
      </c>
      <c r="T372" s="84">
        <f t="shared" si="6"/>
        <v>4.1568801877817484E-3</v>
      </c>
      <c r="U372" s="84">
        <f>R372/'סכום נכסי הקרן'!$C$42</f>
        <v>4.8076112400355619E-4</v>
      </c>
    </row>
    <row r="373" spans="2:21">
      <c r="B373" s="76" t="s">
        <v>915</v>
      </c>
      <c r="C373" s="73" t="s">
        <v>916</v>
      </c>
      <c r="D373" s="86" t="s">
        <v>29</v>
      </c>
      <c r="E373" s="86" t="s">
        <v>699</v>
      </c>
      <c r="F373" s="73"/>
      <c r="G373" s="86" t="s">
        <v>789</v>
      </c>
      <c r="H373" s="73" t="s">
        <v>719</v>
      </c>
      <c r="I373" s="73" t="s">
        <v>701</v>
      </c>
      <c r="J373" s="73"/>
      <c r="K373" s="83">
        <v>4.5099999999997298</v>
      </c>
      <c r="L373" s="86" t="s">
        <v>133</v>
      </c>
      <c r="M373" s="87">
        <v>4.6249999999999999E-2</v>
      </c>
      <c r="N373" s="87">
        <v>6.1099999999996005E-2</v>
      </c>
      <c r="O373" s="83">
        <v>457208.83347700001</v>
      </c>
      <c r="P373" s="85">
        <v>94.046379999999999</v>
      </c>
      <c r="Q373" s="73"/>
      <c r="R373" s="83">
        <v>1554.4078275420002</v>
      </c>
      <c r="S373" s="84">
        <v>8.3128878814E-4</v>
      </c>
      <c r="T373" s="84">
        <f t="shared" si="6"/>
        <v>2.8773140256830297E-3</v>
      </c>
      <c r="U373" s="84">
        <f>R373/'סכום נכסי הקרן'!$C$42</f>
        <v>3.3277377807628051E-4</v>
      </c>
    </row>
    <row r="374" spans="2:21">
      <c r="B374" s="76" t="s">
        <v>917</v>
      </c>
      <c r="C374" s="73" t="s">
        <v>918</v>
      </c>
      <c r="D374" s="86" t="s">
        <v>29</v>
      </c>
      <c r="E374" s="86" t="s">
        <v>699</v>
      </c>
      <c r="F374" s="73"/>
      <c r="G374" s="86" t="s">
        <v>789</v>
      </c>
      <c r="H374" s="73" t="s">
        <v>919</v>
      </c>
      <c r="I374" s="73" t="s">
        <v>732</v>
      </c>
      <c r="J374" s="73"/>
      <c r="K374" s="83">
        <v>4.1900000000009339</v>
      </c>
      <c r="L374" s="86" t="s">
        <v>133</v>
      </c>
      <c r="M374" s="87">
        <v>6.3750000000000001E-2</v>
      </c>
      <c r="N374" s="87">
        <v>5.7700000000014365E-2</v>
      </c>
      <c r="O374" s="83">
        <v>512012.45199999993</v>
      </c>
      <c r="P374" s="85">
        <v>103.01075</v>
      </c>
      <c r="Q374" s="73"/>
      <c r="R374" s="83">
        <v>1906.651738838</v>
      </c>
      <c r="S374" s="84">
        <v>1.024024904E-3</v>
      </c>
      <c r="T374" s="84">
        <f t="shared" si="6"/>
        <v>3.5293413305352659E-3</v>
      </c>
      <c r="U374" s="84">
        <f>R374/'סכום נכסי הקרן'!$C$42</f>
        <v>4.0818354833695479E-4</v>
      </c>
    </row>
    <row r="375" spans="2:21">
      <c r="B375" s="76" t="s">
        <v>920</v>
      </c>
      <c r="C375" s="73" t="s">
        <v>921</v>
      </c>
      <c r="D375" s="86" t="s">
        <v>29</v>
      </c>
      <c r="E375" s="86" t="s">
        <v>699</v>
      </c>
      <c r="F375" s="73"/>
      <c r="G375" s="86" t="s">
        <v>742</v>
      </c>
      <c r="H375" s="73" t="s">
        <v>719</v>
      </c>
      <c r="I375" s="73" t="s">
        <v>701</v>
      </c>
      <c r="J375" s="73"/>
      <c r="K375" s="83">
        <v>4.0700000000009</v>
      </c>
      <c r="L375" s="86" t="s">
        <v>136</v>
      </c>
      <c r="M375" s="87">
        <v>8.5000000000000006E-2</v>
      </c>
      <c r="N375" s="87">
        <v>0.10240000000002328</v>
      </c>
      <c r="O375" s="83">
        <v>182861.59</v>
      </c>
      <c r="P375" s="85">
        <v>92.497389999999996</v>
      </c>
      <c r="Q375" s="73"/>
      <c r="R375" s="83">
        <v>755.5920377760001</v>
      </c>
      <c r="S375" s="84">
        <v>2.4381545333333334E-4</v>
      </c>
      <c r="T375" s="84">
        <f t="shared" si="6"/>
        <v>1.3986519685925624E-3</v>
      </c>
      <c r="U375" s="84">
        <f>R375/'סכום נכסי הקרן'!$C$42</f>
        <v>1.6176013311299493E-4</v>
      </c>
    </row>
    <row r="376" spans="2:21">
      <c r="B376" s="76" t="s">
        <v>922</v>
      </c>
      <c r="C376" s="73" t="s">
        <v>923</v>
      </c>
      <c r="D376" s="86" t="s">
        <v>29</v>
      </c>
      <c r="E376" s="86" t="s">
        <v>699</v>
      </c>
      <c r="F376" s="73"/>
      <c r="G376" s="86" t="s">
        <v>742</v>
      </c>
      <c r="H376" s="73" t="s">
        <v>719</v>
      </c>
      <c r="I376" s="73" t="s">
        <v>701</v>
      </c>
      <c r="J376" s="73"/>
      <c r="K376" s="83">
        <v>4.3799999999998942</v>
      </c>
      <c r="L376" s="86" t="s">
        <v>136</v>
      </c>
      <c r="M376" s="87">
        <v>8.5000000000000006E-2</v>
      </c>
      <c r="N376" s="87">
        <v>0.10099999999999207</v>
      </c>
      <c r="O376" s="83">
        <v>182861.59</v>
      </c>
      <c r="P376" s="85">
        <v>92.463390000000004</v>
      </c>
      <c r="Q376" s="73"/>
      <c r="R376" s="83">
        <v>755.3142988159999</v>
      </c>
      <c r="S376" s="84">
        <v>2.4381545333333334E-4</v>
      </c>
      <c r="T376" s="84">
        <f t="shared" si="6"/>
        <v>1.3981378549919182E-3</v>
      </c>
      <c r="U376" s="84">
        <f>R376/'סכום נכסי הקרן'!$C$42</f>
        <v>1.6170067365750286E-4</v>
      </c>
    </row>
    <row r="377" spans="2:21">
      <c r="B377" s="76" t="s">
        <v>924</v>
      </c>
      <c r="C377" s="73" t="s">
        <v>925</v>
      </c>
      <c r="D377" s="86" t="s">
        <v>29</v>
      </c>
      <c r="E377" s="86" t="s">
        <v>699</v>
      </c>
      <c r="F377" s="73"/>
      <c r="G377" s="86" t="s">
        <v>845</v>
      </c>
      <c r="H377" s="73" t="s">
        <v>919</v>
      </c>
      <c r="I377" s="73" t="s">
        <v>732</v>
      </c>
      <c r="J377" s="73"/>
      <c r="K377" s="83">
        <v>6.2599999999986489</v>
      </c>
      <c r="L377" s="86" t="s">
        <v>133</v>
      </c>
      <c r="M377" s="87">
        <v>4.1250000000000002E-2</v>
      </c>
      <c r="N377" s="87">
        <v>6.3699999999982035E-2</v>
      </c>
      <c r="O377" s="83">
        <v>585632.52813400002</v>
      </c>
      <c r="P377" s="85">
        <v>86.028040000000004</v>
      </c>
      <c r="Q377" s="73"/>
      <c r="R377" s="83">
        <v>1821.266625771</v>
      </c>
      <c r="S377" s="84">
        <v>1.1712650562680001E-3</v>
      </c>
      <c r="T377" s="84">
        <f t="shared" si="6"/>
        <v>3.3712877109773236E-3</v>
      </c>
      <c r="U377" s="84">
        <f>R377/'סכום נכסי הקרן'!$C$42</f>
        <v>3.899039654866116E-4</v>
      </c>
    </row>
    <row r="378" spans="2:21">
      <c r="B378" s="76" t="s">
        <v>926</v>
      </c>
      <c r="C378" s="73" t="s">
        <v>927</v>
      </c>
      <c r="D378" s="86" t="s">
        <v>29</v>
      </c>
      <c r="E378" s="86" t="s">
        <v>699</v>
      </c>
      <c r="F378" s="73"/>
      <c r="G378" s="86" t="s">
        <v>845</v>
      </c>
      <c r="H378" s="73" t="s">
        <v>919</v>
      </c>
      <c r="I378" s="73" t="s">
        <v>732</v>
      </c>
      <c r="J378" s="73"/>
      <c r="K378" s="83">
        <v>4.7200000000031235</v>
      </c>
      <c r="L378" s="86" t="s">
        <v>133</v>
      </c>
      <c r="M378" s="87">
        <v>0.04</v>
      </c>
      <c r="N378" s="87">
        <v>7.1700000000034722E-2</v>
      </c>
      <c r="O378" s="83">
        <v>274292.38500000001</v>
      </c>
      <c r="P378" s="85">
        <v>86.543329999999997</v>
      </c>
      <c r="Q378" s="73"/>
      <c r="R378" s="83">
        <v>858.13510960600001</v>
      </c>
      <c r="S378" s="84">
        <v>1.3714619250000001E-4</v>
      </c>
      <c r="T378" s="84">
        <f t="shared" si="6"/>
        <v>1.5884661303493545E-3</v>
      </c>
      <c r="U378" s="84">
        <f>R378/'סכום נכסי הקרן'!$C$42</f>
        <v>1.8371295966455476E-4</v>
      </c>
    </row>
    <row r="379" spans="2:21">
      <c r="B379" s="76" t="s">
        <v>928</v>
      </c>
      <c r="C379" s="73" t="s">
        <v>929</v>
      </c>
      <c r="D379" s="86" t="s">
        <v>29</v>
      </c>
      <c r="E379" s="86" t="s">
        <v>699</v>
      </c>
      <c r="F379" s="73"/>
      <c r="G379" s="86" t="s">
        <v>748</v>
      </c>
      <c r="H379" s="73" t="s">
        <v>719</v>
      </c>
      <c r="I379" s="73" t="s">
        <v>701</v>
      </c>
      <c r="J379" s="73"/>
      <c r="K379" s="83">
        <v>2.8100000000009691</v>
      </c>
      <c r="L379" s="86" t="s">
        <v>133</v>
      </c>
      <c r="M379" s="87">
        <v>4.3749999999999997E-2</v>
      </c>
      <c r="N379" s="87">
        <v>6.0800000000012913E-2</v>
      </c>
      <c r="O379" s="83">
        <v>274292.38500000001</v>
      </c>
      <c r="P379" s="85">
        <v>96.794210000000007</v>
      </c>
      <c r="Q379" s="73"/>
      <c r="R379" s="83">
        <v>959.77940044700017</v>
      </c>
      <c r="S379" s="84">
        <v>1.3714619250000001E-4</v>
      </c>
      <c r="T379" s="84">
        <f t="shared" si="6"/>
        <v>1.7766165877038372E-3</v>
      </c>
      <c r="U379" s="84">
        <f>R379/'סכום נכסי הקרן'!$C$42</f>
        <v>2.0547337162576509E-4</v>
      </c>
    </row>
    <row r="380" spans="2:21">
      <c r="B380" s="76" t="s">
        <v>930</v>
      </c>
      <c r="C380" s="73" t="s">
        <v>931</v>
      </c>
      <c r="D380" s="86" t="s">
        <v>29</v>
      </c>
      <c r="E380" s="86" t="s">
        <v>699</v>
      </c>
      <c r="F380" s="73"/>
      <c r="G380" s="86" t="s">
        <v>760</v>
      </c>
      <c r="H380" s="73" t="s">
        <v>932</v>
      </c>
      <c r="I380" s="73" t="s">
        <v>732</v>
      </c>
      <c r="J380" s="73"/>
      <c r="K380" s="83">
        <v>4.1199999999976429</v>
      </c>
      <c r="L380" s="86" t="s">
        <v>135</v>
      </c>
      <c r="M380" s="87">
        <v>2.6249999999999999E-2</v>
      </c>
      <c r="N380" s="87">
        <v>0.10459999999995098</v>
      </c>
      <c r="O380" s="83">
        <v>330065.16995000001</v>
      </c>
      <c r="P380" s="85">
        <v>74.511700000000005</v>
      </c>
      <c r="Q380" s="73"/>
      <c r="R380" s="83">
        <v>967.07411901900002</v>
      </c>
      <c r="S380" s="84">
        <v>1.1002172331666667E-3</v>
      </c>
      <c r="T380" s="84">
        <f t="shared" si="6"/>
        <v>1.7901196051801555E-3</v>
      </c>
      <c r="U380" s="84">
        <f>R380/'סכום נכסי הקרן'!$C$42</f>
        <v>2.0703505384081557E-4</v>
      </c>
    </row>
    <row r="381" spans="2:21">
      <c r="B381" s="76" t="s">
        <v>933</v>
      </c>
      <c r="C381" s="73" t="s">
        <v>934</v>
      </c>
      <c r="D381" s="86" t="s">
        <v>29</v>
      </c>
      <c r="E381" s="86" t="s">
        <v>699</v>
      </c>
      <c r="F381" s="73"/>
      <c r="G381" s="86" t="s">
        <v>742</v>
      </c>
      <c r="H381" s="73" t="s">
        <v>935</v>
      </c>
      <c r="I381" s="73" t="s">
        <v>701</v>
      </c>
      <c r="J381" s="73"/>
      <c r="K381" s="83">
        <v>3.9799999999994955</v>
      </c>
      <c r="L381" s="86" t="s">
        <v>136</v>
      </c>
      <c r="M381" s="87">
        <v>8.8749999999999996E-2</v>
      </c>
      <c r="N381" s="87">
        <v>0.11229999999997836</v>
      </c>
      <c r="O381" s="83">
        <v>371209.02769999998</v>
      </c>
      <c r="P381" s="85">
        <v>90.816869999999994</v>
      </c>
      <c r="Q381" s="73"/>
      <c r="R381" s="83">
        <v>1505.984333462</v>
      </c>
      <c r="S381" s="84">
        <v>2.9696722215999996E-4</v>
      </c>
      <c r="T381" s="84">
        <f t="shared" si="6"/>
        <v>2.7876788628768269E-3</v>
      </c>
      <c r="U381" s="84">
        <f>R381/'סכום נכסי הקרן'!$C$42</f>
        <v>3.2240708486544061E-4</v>
      </c>
    </row>
    <row r="382" spans="2:21">
      <c r="B382" s="76" t="s">
        <v>936</v>
      </c>
      <c r="C382" s="73" t="s">
        <v>937</v>
      </c>
      <c r="D382" s="86" t="s">
        <v>29</v>
      </c>
      <c r="E382" s="86" t="s">
        <v>699</v>
      </c>
      <c r="F382" s="73"/>
      <c r="G382" s="86" t="s">
        <v>845</v>
      </c>
      <c r="H382" s="73" t="s">
        <v>932</v>
      </c>
      <c r="I382" s="73" t="s">
        <v>732</v>
      </c>
      <c r="J382" s="73"/>
      <c r="K382" s="83">
        <v>6.2000000000035902</v>
      </c>
      <c r="L382" s="86" t="s">
        <v>133</v>
      </c>
      <c r="M382" s="87">
        <v>4.4999999999999998E-2</v>
      </c>
      <c r="N382" s="87">
        <v>7.2400000000043055E-2</v>
      </c>
      <c r="O382" s="83">
        <v>128003.11299999998</v>
      </c>
      <c r="P382" s="85">
        <v>84.280500000000004</v>
      </c>
      <c r="Q382" s="73"/>
      <c r="R382" s="83">
        <v>389.992214193</v>
      </c>
      <c r="S382" s="84">
        <v>4.6546586545454538E-5</v>
      </c>
      <c r="T382" s="84">
        <f t="shared" si="6"/>
        <v>7.219019667310439E-4</v>
      </c>
      <c r="U382" s="84">
        <f>R382/'סכום נכסי הקרן'!$C$42</f>
        <v>8.3491076304318201E-5</v>
      </c>
    </row>
    <row r="383" spans="2:21">
      <c r="B383" s="76" t="s">
        <v>938</v>
      </c>
      <c r="C383" s="73" t="s">
        <v>939</v>
      </c>
      <c r="D383" s="86" t="s">
        <v>29</v>
      </c>
      <c r="E383" s="86" t="s">
        <v>699</v>
      </c>
      <c r="F383" s="73"/>
      <c r="G383" s="86" t="s">
        <v>845</v>
      </c>
      <c r="H383" s="73" t="s">
        <v>932</v>
      </c>
      <c r="I383" s="73" t="s">
        <v>732</v>
      </c>
      <c r="J383" s="73"/>
      <c r="K383" s="83">
        <v>5.8600000000011283</v>
      </c>
      <c r="L383" s="86" t="s">
        <v>133</v>
      </c>
      <c r="M383" s="87">
        <v>4.7500000000000001E-2</v>
      </c>
      <c r="N383" s="87">
        <v>7.2200000000014336E-2</v>
      </c>
      <c r="O383" s="83">
        <v>585157.08799999999</v>
      </c>
      <c r="P383" s="85">
        <v>86.378640000000004</v>
      </c>
      <c r="Q383" s="73"/>
      <c r="R383" s="83">
        <v>1827.2043813289999</v>
      </c>
      <c r="S383" s="84">
        <v>1.9185478295081967E-4</v>
      </c>
      <c r="T383" s="84">
        <f t="shared" si="6"/>
        <v>3.3822788981325807E-3</v>
      </c>
      <c r="U383" s="84">
        <f>R383/'סכום נכסי הקרן'!$C$42</f>
        <v>3.911751436905027E-4</v>
      </c>
    </row>
    <row r="384" spans="2:21">
      <c r="B384" s="76" t="s">
        <v>940</v>
      </c>
      <c r="C384" s="73" t="s">
        <v>941</v>
      </c>
      <c r="D384" s="86" t="s">
        <v>29</v>
      </c>
      <c r="E384" s="86" t="s">
        <v>699</v>
      </c>
      <c r="F384" s="73"/>
      <c r="G384" s="86" t="s">
        <v>797</v>
      </c>
      <c r="H384" s="73" t="s">
        <v>935</v>
      </c>
      <c r="I384" s="73" t="s">
        <v>701</v>
      </c>
      <c r="J384" s="73"/>
      <c r="K384" s="83">
        <v>2.6000000000005765</v>
      </c>
      <c r="L384" s="86" t="s">
        <v>136</v>
      </c>
      <c r="M384" s="87">
        <v>0.06</v>
      </c>
      <c r="N384" s="87">
        <v>0.10380000000001673</v>
      </c>
      <c r="O384" s="83">
        <v>433381.96830000001</v>
      </c>
      <c r="P384" s="85">
        <v>89.691329999999994</v>
      </c>
      <c r="Q384" s="73"/>
      <c r="R384" s="83">
        <v>1736.4277370949997</v>
      </c>
      <c r="S384" s="84">
        <v>3.4670557464000002E-4</v>
      </c>
      <c r="T384" s="84">
        <f t="shared" si="6"/>
        <v>3.2142451897126004E-3</v>
      </c>
      <c r="U384" s="84">
        <f>R384/'סכום נכסי הקרן'!$C$42</f>
        <v>3.7174132051515042E-4</v>
      </c>
    </row>
    <row r="385" spans="2:21">
      <c r="B385" s="76" t="s">
        <v>942</v>
      </c>
      <c r="C385" s="73" t="s">
        <v>943</v>
      </c>
      <c r="D385" s="86" t="s">
        <v>29</v>
      </c>
      <c r="E385" s="86" t="s">
        <v>699</v>
      </c>
      <c r="F385" s="73"/>
      <c r="G385" s="86" t="s">
        <v>797</v>
      </c>
      <c r="H385" s="73" t="s">
        <v>935</v>
      </c>
      <c r="I385" s="73" t="s">
        <v>701</v>
      </c>
      <c r="J385" s="73"/>
      <c r="K385" s="83">
        <v>2.6600000000000597</v>
      </c>
      <c r="L385" s="86" t="s">
        <v>135</v>
      </c>
      <c r="M385" s="87">
        <v>0.05</v>
      </c>
      <c r="N385" s="87">
        <v>8.0299999999989838E-2</v>
      </c>
      <c r="O385" s="83">
        <v>182861.59</v>
      </c>
      <c r="P385" s="85">
        <v>93.025509999999997</v>
      </c>
      <c r="Q385" s="73"/>
      <c r="R385" s="83">
        <v>668.89836625600003</v>
      </c>
      <c r="S385" s="84">
        <v>1.8286158999999998E-4</v>
      </c>
      <c r="T385" s="84">
        <f t="shared" si="6"/>
        <v>1.2381761188299534E-3</v>
      </c>
      <c r="U385" s="84">
        <f>R385/'סכום נכסי הקרן'!$C$42</f>
        <v>1.4320040889143445E-4</v>
      </c>
    </row>
    <row r="386" spans="2:21">
      <c r="B386" s="76" t="s">
        <v>944</v>
      </c>
      <c r="C386" s="73" t="s">
        <v>945</v>
      </c>
      <c r="D386" s="86" t="s">
        <v>29</v>
      </c>
      <c r="E386" s="86" t="s">
        <v>699</v>
      </c>
      <c r="F386" s="73"/>
      <c r="G386" s="86" t="s">
        <v>789</v>
      </c>
      <c r="H386" s="73" t="s">
        <v>932</v>
      </c>
      <c r="I386" s="73" t="s">
        <v>732</v>
      </c>
      <c r="J386" s="73"/>
      <c r="K386" s="83">
        <v>6.4499999999997746</v>
      </c>
      <c r="L386" s="86" t="s">
        <v>133</v>
      </c>
      <c r="M386" s="87">
        <v>5.1249999999999997E-2</v>
      </c>
      <c r="N386" s="87">
        <v>6.9999999999994386E-2</v>
      </c>
      <c r="O386" s="83">
        <v>548584.77</v>
      </c>
      <c r="P386" s="85">
        <v>89.98742</v>
      </c>
      <c r="Q386" s="73"/>
      <c r="R386" s="83">
        <v>1784.5710049320001</v>
      </c>
      <c r="S386" s="84">
        <v>2.7429238500000002E-4</v>
      </c>
      <c r="T386" s="84">
        <f t="shared" si="6"/>
        <v>3.3033616347890923E-3</v>
      </c>
      <c r="U386" s="84">
        <f>R386/'סכום נכסי הקרן'!$C$42</f>
        <v>3.8204802178311222E-4</v>
      </c>
    </row>
    <row r="387" spans="2:21">
      <c r="B387" s="76" t="s">
        <v>946</v>
      </c>
      <c r="C387" s="73" t="s">
        <v>947</v>
      </c>
      <c r="D387" s="86" t="s">
        <v>29</v>
      </c>
      <c r="E387" s="86" t="s">
        <v>699</v>
      </c>
      <c r="F387" s="73"/>
      <c r="G387" s="86" t="s">
        <v>760</v>
      </c>
      <c r="H387" s="73" t="s">
        <v>948</v>
      </c>
      <c r="I387" s="73" t="s">
        <v>732</v>
      </c>
      <c r="J387" s="73"/>
      <c r="K387" s="83">
        <v>3.1999999999975115</v>
      </c>
      <c r="L387" s="86" t="s">
        <v>135</v>
      </c>
      <c r="M387" s="87">
        <v>3.6249999999999998E-2</v>
      </c>
      <c r="N387" s="87">
        <v>0.39609999999976919</v>
      </c>
      <c r="O387" s="83">
        <v>566870.929</v>
      </c>
      <c r="P387" s="85">
        <v>36.058929999999997</v>
      </c>
      <c r="Q387" s="73"/>
      <c r="R387" s="83">
        <v>803.771565055</v>
      </c>
      <c r="S387" s="84">
        <v>1.6196312257142857E-3</v>
      </c>
      <c r="T387" s="84">
        <f t="shared" si="6"/>
        <v>1.4878355323487086E-3</v>
      </c>
      <c r="U387" s="84">
        <f>R387/'סכום נכסי הקרן'!$C$42</f>
        <v>1.7207459694576843E-4</v>
      </c>
    </row>
    <row r="388" spans="2:21">
      <c r="B388" s="76" t="s">
        <v>949</v>
      </c>
      <c r="C388" s="73" t="s">
        <v>950</v>
      </c>
      <c r="D388" s="86" t="s">
        <v>29</v>
      </c>
      <c r="E388" s="86" t="s">
        <v>699</v>
      </c>
      <c r="F388" s="73"/>
      <c r="G388" s="86" t="s">
        <v>562</v>
      </c>
      <c r="H388" s="73" t="s">
        <v>550</v>
      </c>
      <c r="I388" s="73"/>
      <c r="J388" s="73"/>
      <c r="K388" s="83">
        <v>4.0799999999987273</v>
      </c>
      <c r="L388" s="86" t="s">
        <v>133</v>
      </c>
      <c r="M388" s="87">
        <v>2.5000000000000001E-2</v>
      </c>
      <c r="N388" s="87">
        <v>-3.8000000000014151E-3</v>
      </c>
      <c r="O388" s="83">
        <v>417902.19075000001</v>
      </c>
      <c r="P388" s="85">
        <v>112.27983</v>
      </c>
      <c r="Q388" s="73"/>
      <c r="R388" s="83">
        <v>1696.2298780020001</v>
      </c>
      <c r="S388" s="84">
        <v>9.6904855826086963E-4</v>
      </c>
      <c r="T388" s="84">
        <f t="shared" si="6"/>
        <v>3.1398362336321262E-3</v>
      </c>
      <c r="U388" s="84">
        <f>R388/'סכום נכסי הקרן'!$C$42</f>
        <v>3.6313560378885967E-4</v>
      </c>
    </row>
    <row r="389" spans="2:21">
      <c r="B389" s="117"/>
      <c r="C389" s="118"/>
      <c r="D389" s="118"/>
      <c r="E389" s="118"/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  <c r="P389" s="118"/>
      <c r="Q389" s="118"/>
      <c r="R389" s="118"/>
      <c r="S389" s="118"/>
      <c r="T389" s="118"/>
      <c r="U389" s="118"/>
    </row>
    <row r="390" spans="2:21">
      <c r="B390" s="117"/>
      <c r="C390" s="118"/>
      <c r="D390" s="118"/>
      <c r="E390" s="118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  <c r="P390" s="118"/>
      <c r="Q390" s="118"/>
      <c r="R390" s="118"/>
      <c r="S390" s="118"/>
      <c r="T390" s="118"/>
      <c r="U390" s="118"/>
    </row>
    <row r="391" spans="2:21">
      <c r="B391" s="117"/>
      <c r="C391" s="118"/>
      <c r="D391" s="118"/>
      <c r="E391" s="118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  <c r="P391" s="118"/>
      <c r="Q391" s="118"/>
      <c r="R391" s="118"/>
      <c r="S391" s="118"/>
      <c r="T391" s="118"/>
      <c r="U391" s="118"/>
    </row>
    <row r="392" spans="2:21">
      <c r="B392" s="120" t="s">
        <v>222</v>
      </c>
      <c r="C392" s="122"/>
      <c r="D392" s="122"/>
      <c r="E392" s="122"/>
      <c r="F392" s="122"/>
      <c r="G392" s="122"/>
      <c r="H392" s="122"/>
      <c r="I392" s="122"/>
      <c r="J392" s="122"/>
      <c r="K392" s="122"/>
      <c r="L392" s="118"/>
      <c r="M392" s="118"/>
      <c r="N392" s="118"/>
      <c r="O392" s="118"/>
      <c r="P392" s="118"/>
      <c r="Q392" s="118"/>
      <c r="R392" s="118"/>
      <c r="S392" s="118"/>
      <c r="T392" s="118"/>
      <c r="U392" s="118"/>
    </row>
    <row r="393" spans="2:21">
      <c r="B393" s="120" t="s">
        <v>113</v>
      </c>
      <c r="C393" s="122"/>
      <c r="D393" s="122"/>
      <c r="E393" s="122"/>
      <c r="F393" s="122"/>
      <c r="G393" s="122"/>
      <c r="H393" s="122"/>
      <c r="I393" s="122"/>
      <c r="J393" s="122"/>
      <c r="K393" s="122"/>
      <c r="L393" s="118"/>
      <c r="M393" s="118"/>
      <c r="N393" s="118"/>
      <c r="O393" s="118"/>
      <c r="P393" s="118"/>
      <c r="Q393" s="118"/>
      <c r="R393" s="118"/>
      <c r="S393" s="118"/>
      <c r="T393" s="118"/>
      <c r="U393" s="118"/>
    </row>
    <row r="394" spans="2:21">
      <c r="B394" s="120" t="s">
        <v>205</v>
      </c>
      <c r="C394" s="122"/>
      <c r="D394" s="122"/>
      <c r="E394" s="122"/>
      <c r="F394" s="122"/>
      <c r="G394" s="122"/>
      <c r="H394" s="122"/>
      <c r="I394" s="122"/>
      <c r="J394" s="122"/>
      <c r="K394" s="122"/>
      <c r="L394" s="118"/>
      <c r="M394" s="118"/>
      <c r="N394" s="118"/>
      <c r="O394" s="118"/>
      <c r="P394" s="118"/>
      <c r="Q394" s="118"/>
      <c r="R394" s="118"/>
      <c r="S394" s="118"/>
      <c r="T394" s="118"/>
      <c r="U394" s="118"/>
    </row>
    <row r="395" spans="2:21">
      <c r="B395" s="120" t="s">
        <v>213</v>
      </c>
      <c r="C395" s="122"/>
      <c r="D395" s="122"/>
      <c r="E395" s="122"/>
      <c r="F395" s="122"/>
      <c r="G395" s="122"/>
      <c r="H395" s="122"/>
      <c r="I395" s="122"/>
      <c r="J395" s="122"/>
      <c r="K395" s="122"/>
      <c r="L395" s="118"/>
      <c r="M395" s="118"/>
      <c r="N395" s="118"/>
      <c r="O395" s="118"/>
      <c r="P395" s="118"/>
      <c r="Q395" s="118"/>
      <c r="R395" s="118"/>
      <c r="S395" s="118"/>
      <c r="T395" s="118"/>
      <c r="U395" s="118"/>
    </row>
    <row r="396" spans="2:21">
      <c r="B396" s="154" t="s">
        <v>218</v>
      </c>
      <c r="C396" s="154"/>
      <c r="D396" s="154"/>
      <c r="E396" s="154"/>
      <c r="F396" s="154"/>
      <c r="G396" s="154"/>
      <c r="H396" s="154"/>
      <c r="I396" s="154"/>
      <c r="J396" s="154"/>
      <c r="K396" s="154"/>
      <c r="L396" s="118"/>
      <c r="M396" s="118"/>
      <c r="N396" s="118"/>
      <c r="O396" s="118"/>
      <c r="P396" s="118"/>
      <c r="Q396" s="118"/>
      <c r="R396" s="118"/>
      <c r="S396" s="118"/>
      <c r="T396" s="118"/>
      <c r="U396" s="118"/>
    </row>
    <row r="397" spans="2:21">
      <c r="B397" s="117"/>
      <c r="C397" s="118"/>
      <c r="D397" s="118"/>
      <c r="E397" s="118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P397" s="118"/>
      <c r="Q397" s="118"/>
      <c r="R397" s="118"/>
      <c r="S397" s="118"/>
      <c r="T397" s="118"/>
      <c r="U397" s="118"/>
    </row>
    <row r="398" spans="2:21">
      <c r="B398" s="117"/>
      <c r="C398" s="118"/>
      <c r="D398" s="118"/>
      <c r="E398" s="118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  <c r="Q398" s="118"/>
      <c r="R398" s="118"/>
      <c r="S398" s="118"/>
      <c r="T398" s="118"/>
      <c r="U398" s="118"/>
    </row>
    <row r="399" spans="2:21">
      <c r="B399" s="117"/>
      <c r="C399" s="118"/>
      <c r="D399" s="118"/>
      <c r="E399" s="118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  <c r="P399" s="118"/>
      <c r="Q399" s="118"/>
      <c r="R399" s="118"/>
      <c r="S399" s="118"/>
      <c r="T399" s="118"/>
      <c r="U399" s="118"/>
    </row>
    <row r="400" spans="2:21">
      <c r="B400" s="117"/>
      <c r="C400" s="118"/>
      <c r="D400" s="118"/>
      <c r="E400" s="118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  <c r="Q400" s="118"/>
      <c r="R400" s="118"/>
      <c r="S400" s="118"/>
      <c r="T400" s="118"/>
      <c r="U400" s="118"/>
    </row>
    <row r="401" spans="2:21">
      <c r="B401" s="117"/>
      <c r="C401" s="118"/>
      <c r="D401" s="118"/>
      <c r="E401" s="118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18"/>
      <c r="R401" s="118"/>
      <c r="S401" s="118"/>
      <c r="T401" s="118"/>
      <c r="U401" s="118"/>
    </row>
    <row r="402" spans="2:21">
      <c r="B402" s="117"/>
      <c r="C402" s="118"/>
      <c r="D402" s="118"/>
      <c r="E402" s="118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  <c r="Q402" s="118"/>
      <c r="R402" s="118"/>
      <c r="S402" s="118"/>
      <c r="T402" s="118"/>
      <c r="U402" s="118"/>
    </row>
    <row r="403" spans="2:21">
      <c r="B403" s="117"/>
      <c r="C403" s="118"/>
      <c r="D403" s="118"/>
      <c r="E403" s="118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  <c r="P403" s="118"/>
      <c r="Q403" s="118"/>
      <c r="R403" s="118"/>
      <c r="S403" s="118"/>
      <c r="T403" s="118"/>
      <c r="U403" s="118"/>
    </row>
    <row r="404" spans="2:21">
      <c r="B404" s="117"/>
      <c r="C404" s="118"/>
      <c r="D404" s="118"/>
      <c r="E404" s="118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  <c r="P404" s="118"/>
      <c r="Q404" s="118"/>
      <c r="R404" s="118"/>
      <c r="S404" s="118"/>
      <c r="T404" s="118"/>
      <c r="U404" s="118"/>
    </row>
    <row r="405" spans="2:21">
      <c r="B405" s="117"/>
      <c r="C405" s="118"/>
      <c r="D405" s="118"/>
      <c r="E405" s="118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  <c r="R405" s="118"/>
      <c r="S405" s="118"/>
      <c r="T405" s="118"/>
      <c r="U405" s="118"/>
    </row>
    <row r="406" spans="2:21">
      <c r="B406" s="117"/>
      <c r="C406" s="118"/>
      <c r="D406" s="118"/>
      <c r="E406" s="118"/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  <c r="Q406" s="118"/>
      <c r="R406" s="118"/>
      <c r="S406" s="118"/>
      <c r="T406" s="118"/>
      <c r="U406" s="118"/>
    </row>
    <row r="407" spans="2:21">
      <c r="B407" s="117"/>
      <c r="C407" s="118"/>
      <c r="D407" s="118"/>
      <c r="E407" s="118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  <c r="Q407" s="118"/>
      <c r="R407" s="118"/>
      <c r="S407" s="118"/>
      <c r="T407" s="118"/>
      <c r="U407" s="118"/>
    </row>
    <row r="408" spans="2:21">
      <c r="B408" s="117"/>
      <c r="C408" s="118"/>
      <c r="D408" s="118"/>
      <c r="E408" s="118"/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  <c r="Q408" s="118"/>
      <c r="R408" s="118"/>
      <c r="S408" s="118"/>
      <c r="T408" s="118"/>
      <c r="U408" s="118"/>
    </row>
    <row r="409" spans="2:21">
      <c r="B409" s="117"/>
      <c r="C409" s="118"/>
      <c r="D409" s="118"/>
      <c r="E409" s="118"/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  <c r="R409" s="118"/>
      <c r="S409" s="118"/>
      <c r="T409" s="118"/>
      <c r="U409" s="118"/>
    </row>
    <row r="410" spans="2:21">
      <c r="B410" s="117"/>
      <c r="C410" s="118"/>
      <c r="D410" s="118"/>
      <c r="E410" s="118"/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  <c r="Q410" s="118"/>
      <c r="R410" s="118"/>
      <c r="S410" s="118"/>
      <c r="T410" s="118"/>
      <c r="U410" s="118"/>
    </row>
    <row r="411" spans="2:21">
      <c r="B411" s="117"/>
      <c r="C411" s="118"/>
      <c r="D411" s="118"/>
      <c r="E411" s="118"/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  <c r="Q411" s="118"/>
      <c r="R411" s="118"/>
      <c r="S411" s="118"/>
      <c r="T411" s="118"/>
      <c r="U411" s="118"/>
    </row>
    <row r="412" spans="2:21">
      <c r="B412" s="117"/>
      <c r="C412" s="118"/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118"/>
      <c r="Q412" s="118"/>
      <c r="R412" s="118"/>
      <c r="S412" s="118"/>
      <c r="T412" s="118"/>
      <c r="U412" s="118"/>
    </row>
    <row r="413" spans="2:21">
      <c r="B413" s="117"/>
      <c r="C413" s="118"/>
      <c r="D413" s="118"/>
      <c r="E413" s="118"/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  <c r="P413" s="118"/>
      <c r="Q413" s="118"/>
      <c r="R413" s="118"/>
      <c r="S413" s="118"/>
      <c r="T413" s="118"/>
      <c r="U413" s="118"/>
    </row>
    <row r="414" spans="2:21">
      <c r="B414" s="117"/>
      <c r="C414" s="118"/>
      <c r="D414" s="118"/>
      <c r="E414" s="118"/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  <c r="P414" s="118"/>
      <c r="Q414" s="118"/>
      <c r="R414" s="118"/>
      <c r="S414" s="118"/>
      <c r="T414" s="118"/>
      <c r="U414" s="118"/>
    </row>
    <row r="415" spans="2:21">
      <c r="B415" s="117"/>
      <c r="C415" s="118"/>
      <c r="D415" s="118"/>
      <c r="E415" s="118"/>
      <c r="F415" s="118"/>
      <c r="G415" s="118"/>
      <c r="H415" s="118"/>
      <c r="I415" s="118"/>
      <c r="J415" s="118"/>
      <c r="K415" s="118"/>
      <c r="L415" s="118"/>
      <c r="M415" s="118"/>
      <c r="N415" s="118"/>
      <c r="O415" s="118"/>
      <c r="P415" s="118"/>
      <c r="Q415" s="118"/>
      <c r="R415" s="118"/>
      <c r="S415" s="118"/>
      <c r="T415" s="118"/>
      <c r="U415" s="118"/>
    </row>
    <row r="416" spans="2:21">
      <c r="B416" s="117"/>
      <c r="C416" s="118"/>
      <c r="D416" s="118"/>
      <c r="E416" s="118"/>
      <c r="F416" s="118"/>
      <c r="G416" s="118"/>
      <c r="H416" s="118"/>
      <c r="I416" s="118"/>
      <c r="J416" s="118"/>
      <c r="K416" s="118"/>
      <c r="L416" s="118"/>
      <c r="M416" s="118"/>
      <c r="N416" s="118"/>
      <c r="O416" s="118"/>
      <c r="P416" s="118"/>
      <c r="Q416" s="118"/>
      <c r="R416" s="118"/>
      <c r="S416" s="118"/>
      <c r="T416" s="118"/>
      <c r="U416" s="118"/>
    </row>
    <row r="417" spans="2:21">
      <c r="B417" s="117"/>
      <c r="C417" s="118"/>
      <c r="D417" s="118"/>
      <c r="E417" s="118"/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  <c r="R417" s="118"/>
      <c r="S417" s="118"/>
      <c r="T417" s="118"/>
      <c r="U417" s="118"/>
    </row>
    <row r="418" spans="2:21">
      <c r="B418" s="117"/>
      <c r="C418" s="118"/>
      <c r="D418" s="118"/>
      <c r="E418" s="118"/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  <c r="Q418" s="118"/>
      <c r="R418" s="118"/>
      <c r="S418" s="118"/>
      <c r="T418" s="118"/>
      <c r="U418" s="118"/>
    </row>
    <row r="419" spans="2:21">
      <c r="B419" s="117"/>
      <c r="C419" s="118"/>
      <c r="D419" s="118"/>
      <c r="E419" s="118"/>
      <c r="F419" s="118"/>
      <c r="G419" s="118"/>
      <c r="H419" s="118"/>
      <c r="I419" s="118"/>
      <c r="J419" s="118"/>
      <c r="K419" s="118"/>
      <c r="L419" s="118"/>
      <c r="M419" s="118"/>
      <c r="N419" s="118"/>
      <c r="O419" s="118"/>
      <c r="P419" s="118"/>
      <c r="Q419" s="118"/>
      <c r="R419" s="118"/>
      <c r="S419" s="118"/>
      <c r="T419" s="118"/>
      <c r="U419" s="118"/>
    </row>
    <row r="420" spans="2:21">
      <c r="B420" s="117"/>
      <c r="C420" s="118"/>
      <c r="D420" s="118"/>
      <c r="E420" s="118"/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  <c r="P420" s="118"/>
      <c r="Q420" s="118"/>
      <c r="R420" s="118"/>
      <c r="S420" s="118"/>
      <c r="T420" s="118"/>
      <c r="U420" s="118"/>
    </row>
    <row r="421" spans="2:21">
      <c r="B421" s="117"/>
      <c r="C421" s="118"/>
      <c r="D421" s="118"/>
      <c r="E421" s="118"/>
      <c r="F421" s="118"/>
      <c r="G421" s="118"/>
      <c r="H421" s="118"/>
      <c r="I421" s="118"/>
      <c r="J421" s="118"/>
      <c r="K421" s="118"/>
      <c r="L421" s="118"/>
      <c r="M421" s="118"/>
      <c r="N421" s="118"/>
      <c r="O421" s="118"/>
      <c r="P421" s="118"/>
      <c r="Q421" s="118"/>
      <c r="R421" s="118"/>
      <c r="S421" s="118"/>
      <c r="T421" s="118"/>
      <c r="U421" s="118"/>
    </row>
    <row r="422" spans="2:21">
      <c r="B422" s="117"/>
      <c r="C422" s="118"/>
      <c r="D422" s="118"/>
      <c r="E422" s="118"/>
      <c r="F422" s="118"/>
      <c r="G422" s="118"/>
      <c r="H422" s="118"/>
      <c r="I422" s="118"/>
      <c r="J422" s="118"/>
      <c r="K422" s="118"/>
      <c r="L422" s="118"/>
      <c r="M422" s="118"/>
      <c r="N422" s="118"/>
      <c r="O422" s="118"/>
      <c r="P422" s="118"/>
      <c r="Q422" s="118"/>
      <c r="R422" s="118"/>
      <c r="S422" s="118"/>
      <c r="T422" s="118"/>
      <c r="U422" s="118"/>
    </row>
    <row r="423" spans="2:21">
      <c r="B423" s="117"/>
      <c r="C423" s="118"/>
      <c r="D423" s="118"/>
      <c r="E423" s="118"/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  <c r="P423" s="118"/>
      <c r="Q423" s="118"/>
      <c r="R423" s="118"/>
      <c r="S423" s="118"/>
      <c r="T423" s="118"/>
      <c r="U423" s="118"/>
    </row>
    <row r="424" spans="2:21">
      <c r="B424" s="117"/>
      <c r="C424" s="118"/>
      <c r="D424" s="118"/>
      <c r="E424" s="118"/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  <c r="P424" s="118"/>
      <c r="Q424" s="118"/>
      <c r="R424" s="118"/>
      <c r="S424" s="118"/>
      <c r="T424" s="118"/>
      <c r="U424" s="118"/>
    </row>
    <row r="425" spans="2:21">
      <c r="B425" s="117"/>
      <c r="C425" s="118"/>
      <c r="D425" s="118"/>
      <c r="E425" s="118"/>
      <c r="F425" s="118"/>
      <c r="G425" s="118"/>
      <c r="H425" s="118"/>
      <c r="I425" s="118"/>
      <c r="J425" s="118"/>
      <c r="K425" s="118"/>
      <c r="L425" s="118"/>
      <c r="M425" s="118"/>
      <c r="N425" s="118"/>
      <c r="O425" s="118"/>
      <c r="P425" s="118"/>
      <c r="Q425" s="118"/>
      <c r="R425" s="118"/>
      <c r="S425" s="118"/>
      <c r="T425" s="118"/>
      <c r="U425" s="118"/>
    </row>
    <row r="426" spans="2:21">
      <c r="B426" s="117"/>
      <c r="C426" s="118"/>
      <c r="D426" s="118"/>
      <c r="E426" s="118"/>
      <c r="F426" s="118"/>
      <c r="G426" s="118"/>
      <c r="H426" s="118"/>
      <c r="I426" s="118"/>
      <c r="J426" s="118"/>
      <c r="K426" s="118"/>
      <c r="L426" s="118"/>
      <c r="M426" s="118"/>
      <c r="N426" s="118"/>
      <c r="O426" s="118"/>
      <c r="P426" s="118"/>
      <c r="Q426" s="118"/>
      <c r="R426" s="118"/>
      <c r="S426" s="118"/>
      <c r="T426" s="118"/>
      <c r="U426" s="118"/>
    </row>
    <row r="427" spans="2:21">
      <c r="B427" s="117"/>
      <c r="C427" s="118"/>
      <c r="D427" s="118"/>
      <c r="E427" s="118"/>
      <c r="F427" s="118"/>
      <c r="G427" s="118"/>
      <c r="H427" s="118"/>
      <c r="I427" s="118"/>
      <c r="J427" s="118"/>
      <c r="K427" s="118"/>
      <c r="L427" s="118"/>
      <c r="M427" s="118"/>
      <c r="N427" s="118"/>
      <c r="O427" s="118"/>
      <c r="P427" s="118"/>
      <c r="Q427" s="118"/>
      <c r="R427" s="118"/>
      <c r="S427" s="118"/>
      <c r="T427" s="118"/>
      <c r="U427" s="118"/>
    </row>
    <row r="428" spans="2:21">
      <c r="B428" s="117"/>
      <c r="C428" s="118"/>
      <c r="D428" s="118"/>
      <c r="E428" s="118"/>
      <c r="F428" s="118"/>
      <c r="G428" s="118"/>
      <c r="H428" s="118"/>
      <c r="I428" s="118"/>
      <c r="J428" s="118"/>
      <c r="K428" s="118"/>
      <c r="L428" s="118"/>
      <c r="M428" s="118"/>
      <c r="N428" s="118"/>
      <c r="O428" s="118"/>
      <c r="P428" s="118"/>
      <c r="Q428" s="118"/>
      <c r="R428" s="118"/>
      <c r="S428" s="118"/>
      <c r="T428" s="118"/>
      <c r="U428" s="118"/>
    </row>
    <row r="429" spans="2:21">
      <c r="B429" s="117"/>
      <c r="C429" s="118"/>
      <c r="D429" s="118"/>
      <c r="E429" s="118"/>
      <c r="F429" s="118"/>
      <c r="G429" s="118"/>
      <c r="H429" s="118"/>
      <c r="I429" s="118"/>
      <c r="J429" s="118"/>
      <c r="K429" s="118"/>
      <c r="L429" s="118"/>
      <c r="M429" s="118"/>
      <c r="N429" s="118"/>
      <c r="O429" s="118"/>
      <c r="P429" s="118"/>
      <c r="Q429" s="118"/>
      <c r="R429" s="118"/>
      <c r="S429" s="118"/>
      <c r="T429" s="118"/>
      <c r="U429" s="118"/>
    </row>
    <row r="430" spans="2:21">
      <c r="B430" s="117"/>
      <c r="C430" s="118"/>
      <c r="D430" s="118"/>
      <c r="E430" s="118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18"/>
      <c r="R430" s="118"/>
      <c r="S430" s="118"/>
      <c r="T430" s="118"/>
      <c r="U430" s="118"/>
    </row>
    <row r="431" spans="2:21">
      <c r="B431" s="117"/>
      <c r="C431" s="118"/>
      <c r="D431" s="118"/>
      <c r="E431" s="118"/>
      <c r="F431" s="118"/>
      <c r="G431" s="118"/>
      <c r="H431" s="118"/>
      <c r="I431" s="118"/>
      <c r="J431" s="118"/>
      <c r="K431" s="118"/>
      <c r="L431" s="118"/>
      <c r="M431" s="118"/>
      <c r="N431" s="118"/>
      <c r="O431" s="118"/>
      <c r="P431" s="118"/>
      <c r="Q431" s="118"/>
      <c r="R431" s="118"/>
      <c r="S431" s="118"/>
      <c r="T431" s="118"/>
      <c r="U431" s="118"/>
    </row>
    <row r="432" spans="2:21">
      <c r="B432" s="117"/>
      <c r="C432" s="118"/>
      <c r="D432" s="118"/>
      <c r="E432" s="118"/>
      <c r="F432" s="118"/>
      <c r="G432" s="118"/>
      <c r="H432" s="118"/>
      <c r="I432" s="118"/>
      <c r="J432" s="118"/>
      <c r="K432" s="118"/>
      <c r="L432" s="118"/>
      <c r="M432" s="118"/>
      <c r="N432" s="118"/>
      <c r="O432" s="118"/>
      <c r="P432" s="118"/>
      <c r="Q432" s="118"/>
      <c r="R432" s="118"/>
      <c r="S432" s="118"/>
      <c r="T432" s="118"/>
      <c r="U432" s="118"/>
    </row>
    <row r="433" spans="2:21">
      <c r="B433" s="117"/>
      <c r="C433" s="118"/>
      <c r="D433" s="118"/>
      <c r="E433" s="118"/>
      <c r="F433" s="118"/>
      <c r="G433" s="118"/>
      <c r="H433" s="118"/>
      <c r="I433" s="118"/>
      <c r="J433" s="118"/>
      <c r="K433" s="118"/>
      <c r="L433" s="118"/>
      <c r="M433" s="118"/>
      <c r="N433" s="118"/>
      <c r="O433" s="118"/>
      <c r="P433" s="118"/>
      <c r="Q433" s="118"/>
      <c r="R433" s="118"/>
      <c r="S433" s="118"/>
      <c r="T433" s="118"/>
      <c r="U433" s="118"/>
    </row>
    <row r="434" spans="2:21">
      <c r="B434" s="117"/>
      <c r="C434" s="118"/>
      <c r="D434" s="118"/>
      <c r="E434" s="118"/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  <c r="Q434" s="118"/>
      <c r="R434" s="118"/>
      <c r="S434" s="118"/>
      <c r="T434" s="118"/>
      <c r="U434" s="118"/>
    </row>
    <row r="435" spans="2:21">
      <c r="B435" s="117"/>
      <c r="C435" s="118"/>
      <c r="D435" s="118"/>
      <c r="E435" s="118"/>
      <c r="F435" s="118"/>
      <c r="G435" s="118"/>
      <c r="H435" s="118"/>
      <c r="I435" s="118"/>
      <c r="J435" s="118"/>
      <c r="K435" s="118"/>
      <c r="L435" s="118"/>
      <c r="M435" s="118"/>
      <c r="N435" s="118"/>
      <c r="O435" s="118"/>
      <c r="P435" s="118"/>
      <c r="Q435" s="118"/>
      <c r="R435" s="118"/>
      <c r="S435" s="118"/>
      <c r="T435" s="118"/>
      <c r="U435" s="118"/>
    </row>
    <row r="436" spans="2:21">
      <c r="B436" s="117"/>
      <c r="C436" s="118"/>
      <c r="D436" s="118"/>
      <c r="E436" s="118"/>
      <c r="F436" s="118"/>
      <c r="G436" s="118"/>
      <c r="H436" s="118"/>
      <c r="I436" s="118"/>
      <c r="J436" s="118"/>
      <c r="K436" s="118"/>
      <c r="L436" s="118"/>
      <c r="M436" s="118"/>
      <c r="N436" s="118"/>
      <c r="O436" s="118"/>
      <c r="P436" s="118"/>
      <c r="Q436" s="118"/>
      <c r="R436" s="118"/>
      <c r="S436" s="118"/>
      <c r="T436" s="118"/>
      <c r="U436" s="118"/>
    </row>
    <row r="437" spans="2:21">
      <c r="B437" s="117"/>
      <c r="C437" s="118"/>
      <c r="D437" s="118"/>
      <c r="E437" s="118"/>
      <c r="F437" s="118"/>
      <c r="G437" s="118"/>
      <c r="H437" s="118"/>
      <c r="I437" s="118"/>
      <c r="J437" s="118"/>
      <c r="K437" s="118"/>
      <c r="L437" s="118"/>
      <c r="M437" s="118"/>
      <c r="N437" s="118"/>
      <c r="O437" s="118"/>
      <c r="P437" s="118"/>
      <c r="Q437" s="118"/>
      <c r="R437" s="118"/>
      <c r="S437" s="118"/>
      <c r="T437" s="118"/>
      <c r="U437" s="118"/>
    </row>
    <row r="438" spans="2:21">
      <c r="B438" s="117"/>
      <c r="C438" s="118"/>
      <c r="D438" s="118"/>
      <c r="E438" s="118"/>
      <c r="F438" s="118"/>
      <c r="G438" s="118"/>
      <c r="H438" s="118"/>
      <c r="I438" s="118"/>
      <c r="J438" s="118"/>
      <c r="K438" s="118"/>
      <c r="L438" s="118"/>
      <c r="M438" s="118"/>
      <c r="N438" s="118"/>
      <c r="O438" s="118"/>
      <c r="P438" s="118"/>
      <c r="Q438" s="118"/>
      <c r="R438" s="118"/>
      <c r="S438" s="118"/>
      <c r="T438" s="118"/>
      <c r="U438" s="118"/>
    </row>
    <row r="439" spans="2:21">
      <c r="B439" s="117"/>
      <c r="C439" s="118"/>
      <c r="D439" s="118"/>
      <c r="E439" s="118"/>
      <c r="F439" s="118"/>
      <c r="G439" s="118"/>
      <c r="H439" s="118"/>
      <c r="I439" s="118"/>
      <c r="J439" s="118"/>
      <c r="K439" s="118"/>
      <c r="L439" s="118"/>
      <c r="M439" s="118"/>
      <c r="N439" s="118"/>
      <c r="O439" s="118"/>
      <c r="P439" s="118"/>
      <c r="Q439" s="118"/>
      <c r="R439" s="118"/>
      <c r="S439" s="118"/>
      <c r="T439" s="118"/>
      <c r="U439" s="118"/>
    </row>
    <row r="440" spans="2:21">
      <c r="B440" s="117"/>
      <c r="C440" s="118"/>
      <c r="D440" s="118"/>
      <c r="E440" s="118"/>
      <c r="F440" s="118"/>
      <c r="G440" s="118"/>
      <c r="H440" s="118"/>
      <c r="I440" s="118"/>
      <c r="J440" s="118"/>
      <c r="K440" s="118"/>
      <c r="L440" s="118"/>
      <c r="M440" s="118"/>
      <c r="N440" s="118"/>
      <c r="O440" s="118"/>
      <c r="P440" s="118"/>
      <c r="Q440" s="118"/>
      <c r="R440" s="118"/>
      <c r="S440" s="118"/>
      <c r="T440" s="118"/>
      <c r="U440" s="118"/>
    </row>
    <row r="441" spans="2:21">
      <c r="B441" s="117"/>
      <c r="C441" s="118"/>
      <c r="D441" s="118"/>
      <c r="E441" s="118"/>
      <c r="F441" s="118"/>
      <c r="G441" s="118"/>
      <c r="H441" s="118"/>
      <c r="I441" s="118"/>
      <c r="J441" s="118"/>
      <c r="K441" s="118"/>
      <c r="L441" s="118"/>
      <c r="M441" s="118"/>
      <c r="N441" s="118"/>
      <c r="O441" s="118"/>
      <c r="P441" s="118"/>
      <c r="Q441" s="118"/>
      <c r="R441" s="118"/>
      <c r="S441" s="118"/>
      <c r="T441" s="118"/>
      <c r="U441" s="118"/>
    </row>
    <row r="442" spans="2:21">
      <c r="B442" s="117"/>
      <c r="C442" s="118"/>
      <c r="D442" s="118"/>
      <c r="E442" s="118"/>
      <c r="F442" s="118"/>
      <c r="G442" s="118"/>
      <c r="H442" s="118"/>
      <c r="I442" s="118"/>
      <c r="J442" s="118"/>
      <c r="K442" s="118"/>
      <c r="L442" s="118"/>
      <c r="M442" s="118"/>
      <c r="N442" s="118"/>
      <c r="O442" s="118"/>
      <c r="P442" s="118"/>
      <c r="Q442" s="118"/>
      <c r="R442" s="118"/>
      <c r="S442" s="118"/>
      <c r="T442" s="118"/>
      <c r="U442" s="118"/>
    </row>
    <row r="443" spans="2:21">
      <c r="B443" s="117"/>
      <c r="C443" s="118"/>
      <c r="D443" s="118"/>
      <c r="E443" s="118"/>
      <c r="F443" s="118"/>
      <c r="G443" s="118"/>
      <c r="H443" s="118"/>
      <c r="I443" s="118"/>
      <c r="J443" s="118"/>
      <c r="K443" s="118"/>
      <c r="L443" s="118"/>
      <c r="M443" s="118"/>
      <c r="N443" s="118"/>
      <c r="O443" s="118"/>
      <c r="P443" s="118"/>
      <c r="Q443" s="118"/>
      <c r="R443" s="118"/>
      <c r="S443" s="118"/>
      <c r="T443" s="118"/>
      <c r="U443" s="118"/>
    </row>
    <row r="444" spans="2:21">
      <c r="B444" s="117"/>
      <c r="C444" s="118"/>
      <c r="D444" s="118"/>
      <c r="E444" s="118"/>
      <c r="F444" s="118"/>
      <c r="G444" s="118"/>
      <c r="H444" s="118"/>
      <c r="I444" s="118"/>
      <c r="J444" s="118"/>
      <c r="K444" s="118"/>
      <c r="L444" s="118"/>
      <c r="M444" s="118"/>
      <c r="N444" s="118"/>
      <c r="O444" s="118"/>
      <c r="P444" s="118"/>
      <c r="Q444" s="118"/>
      <c r="R444" s="118"/>
      <c r="S444" s="118"/>
      <c r="T444" s="118"/>
      <c r="U444" s="118"/>
    </row>
    <row r="445" spans="2:21">
      <c r="B445" s="117"/>
      <c r="C445" s="118"/>
      <c r="D445" s="118"/>
      <c r="E445" s="118"/>
      <c r="F445" s="118"/>
      <c r="G445" s="118"/>
      <c r="H445" s="118"/>
      <c r="I445" s="118"/>
      <c r="J445" s="118"/>
      <c r="K445" s="118"/>
      <c r="L445" s="118"/>
      <c r="M445" s="118"/>
      <c r="N445" s="118"/>
      <c r="O445" s="118"/>
      <c r="P445" s="118"/>
      <c r="Q445" s="118"/>
      <c r="R445" s="118"/>
      <c r="S445" s="118"/>
      <c r="T445" s="118"/>
      <c r="U445" s="118"/>
    </row>
    <row r="446" spans="2:21">
      <c r="B446" s="117"/>
      <c r="C446" s="118"/>
      <c r="D446" s="118"/>
      <c r="E446" s="118"/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  <c r="P446" s="118"/>
      <c r="Q446" s="118"/>
      <c r="R446" s="118"/>
      <c r="S446" s="118"/>
      <c r="T446" s="118"/>
      <c r="U446" s="118"/>
    </row>
    <row r="447" spans="2:21">
      <c r="B447" s="117"/>
      <c r="C447" s="118"/>
      <c r="D447" s="118"/>
      <c r="E447" s="118"/>
      <c r="F447" s="118"/>
      <c r="G447" s="118"/>
      <c r="H447" s="118"/>
      <c r="I447" s="118"/>
      <c r="J447" s="118"/>
      <c r="K447" s="118"/>
      <c r="L447" s="118"/>
      <c r="M447" s="118"/>
      <c r="N447" s="118"/>
      <c r="O447" s="118"/>
      <c r="P447" s="118"/>
      <c r="Q447" s="118"/>
      <c r="R447" s="118"/>
      <c r="S447" s="118"/>
      <c r="T447" s="118"/>
      <c r="U447" s="118"/>
    </row>
    <row r="448" spans="2:21">
      <c r="B448" s="117"/>
      <c r="C448" s="118"/>
      <c r="D448" s="118"/>
      <c r="E448" s="118"/>
      <c r="F448" s="118"/>
      <c r="G448" s="118"/>
      <c r="H448" s="118"/>
      <c r="I448" s="118"/>
      <c r="J448" s="118"/>
      <c r="K448" s="118"/>
      <c r="L448" s="118"/>
      <c r="M448" s="118"/>
      <c r="N448" s="118"/>
      <c r="O448" s="118"/>
      <c r="P448" s="118"/>
      <c r="Q448" s="118"/>
      <c r="R448" s="118"/>
      <c r="S448" s="118"/>
      <c r="T448" s="118"/>
      <c r="U448" s="118"/>
    </row>
    <row r="449" spans="2:21">
      <c r="B449" s="117"/>
      <c r="C449" s="118"/>
      <c r="D449" s="118"/>
      <c r="E449" s="118"/>
      <c r="F449" s="118"/>
      <c r="G449" s="118"/>
      <c r="H449" s="118"/>
      <c r="I449" s="118"/>
      <c r="J449" s="118"/>
      <c r="K449" s="118"/>
      <c r="L449" s="118"/>
      <c r="M449" s="118"/>
      <c r="N449" s="118"/>
      <c r="O449" s="118"/>
      <c r="P449" s="118"/>
      <c r="Q449" s="118"/>
      <c r="R449" s="118"/>
      <c r="S449" s="118"/>
      <c r="T449" s="118"/>
      <c r="U449" s="118"/>
    </row>
    <row r="450" spans="2:21">
      <c r="B450" s="117"/>
      <c r="C450" s="118"/>
      <c r="D450" s="118"/>
      <c r="E450" s="118"/>
      <c r="F450" s="118"/>
      <c r="G450" s="118"/>
      <c r="H450" s="118"/>
      <c r="I450" s="118"/>
      <c r="J450" s="118"/>
      <c r="K450" s="118"/>
      <c r="L450" s="118"/>
      <c r="M450" s="118"/>
      <c r="N450" s="118"/>
      <c r="O450" s="118"/>
      <c r="P450" s="118"/>
      <c r="Q450" s="118"/>
      <c r="R450" s="118"/>
      <c r="S450" s="118"/>
      <c r="T450" s="118"/>
      <c r="U450" s="118"/>
    </row>
    <row r="451" spans="2:21">
      <c r="B451" s="117"/>
      <c r="C451" s="118"/>
      <c r="D451" s="118"/>
      <c r="E451" s="118"/>
      <c r="F451" s="118"/>
      <c r="G451" s="118"/>
      <c r="H451" s="118"/>
      <c r="I451" s="118"/>
      <c r="J451" s="118"/>
      <c r="K451" s="118"/>
      <c r="L451" s="118"/>
      <c r="M451" s="118"/>
      <c r="N451" s="118"/>
      <c r="O451" s="118"/>
      <c r="P451" s="118"/>
      <c r="Q451" s="118"/>
      <c r="R451" s="118"/>
      <c r="S451" s="118"/>
      <c r="T451" s="118"/>
      <c r="U451" s="118"/>
    </row>
    <row r="452" spans="2:21">
      <c r="B452" s="117"/>
      <c r="C452" s="118"/>
      <c r="D452" s="118"/>
      <c r="E452" s="118"/>
      <c r="F452" s="118"/>
      <c r="G452" s="118"/>
      <c r="H452" s="118"/>
      <c r="I452" s="118"/>
      <c r="J452" s="118"/>
      <c r="K452" s="118"/>
      <c r="L452" s="118"/>
      <c r="M452" s="118"/>
      <c r="N452" s="118"/>
      <c r="O452" s="118"/>
      <c r="P452" s="118"/>
      <c r="Q452" s="118"/>
      <c r="R452" s="118"/>
      <c r="S452" s="118"/>
      <c r="T452" s="118"/>
      <c r="U452" s="118"/>
    </row>
    <row r="453" spans="2:21">
      <c r="B453" s="117"/>
      <c r="C453" s="118"/>
      <c r="D453" s="118"/>
      <c r="E453" s="118"/>
      <c r="F453" s="118"/>
      <c r="G453" s="118"/>
      <c r="H453" s="118"/>
      <c r="I453" s="118"/>
      <c r="J453" s="118"/>
      <c r="K453" s="118"/>
      <c r="L453" s="118"/>
      <c r="M453" s="118"/>
      <c r="N453" s="118"/>
      <c r="O453" s="118"/>
      <c r="P453" s="118"/>
      <c r="Q453" s="118"/>
      <c r="R453" s="118"/>
      <c r="S453" s="118"/>
      <c r="T453" s="118"/>
      <c r="U453" s="118"/>
    </row>
    <row r="454" spans="2:21">
      <c r="B454" s="117"/>
      <c r="C454" s="118"/>
      <c r="D454" s="118"/>
      <c r="E454" s="118"/>
      <c r="F454" s="118"/>
      <c r="G454" s="118"/>
      <c r="H454" s="118"/>
      <c r="I454" s="118"/>
      <c r="J454" s="118"/>
      <c r="K454" s="118"/>
      <c r="L454" s="118"/>
      <c r="M454" s="118"/>
      <c r="N454" s="118"/>
      <c r="O454" s="118"/>
      <c r="P454" s="118"/>
      <c r="Q454" s="118"/>
      <c r="R454" s="118"/>
      <c r="S454" s="118"/>
      <c r="T454" s="118"/>
      <c r="U454" s="118"/>
    </row>
    <row r="455" spans="2:21">
      <c r="B455" s="117"/>
      <c r="C455" s="118"/>
      <c r="D455" s="118"/>
      <c r="E455" s="118"/>
      <c r="F455" s="118"/>
      <c r="G455" s="118"/>
      <c r="H455" s="118"/>
      <c r="I455" s="118"/>
      <c r="J455" s="118"/>
      <c r="K455" s="118"/>
      <c r="L455" s="118"/>
      <c r="M455" s="118"/>
      <c r="N455" s="118"/>
      <c r="O455" s="118"/>
      <c r="P455" s="118"/>
      <c r="Q455" s="118"/>
      <c r="R455" s="118"/>
      <c r="S455" s="118"/>
      <c r="T455" s="118"/>
      <c r="U455" s="118"/>
    </row>
    <row r="456" spans="2:21">
      <c r="B456" s="117"/>
      <c r="C456" s="118"/>
      <c r="D456" s="118"/>
      <c r="E456" s="118"/>
      <c r="F456" s="118"/>
      <c r="G456" s="118"/>
      <c r="H456" s="118"/>
      <c r="I456" s="118"/>
      <c r="J456" s="118"/>
      <c r="K456" s="118"/>
      <c r="L456" s="118"/>
      <c r="M456" s="118"/>
      <c r="N456" s="118"/>
      <c r="O456" s="118"/>
      <c r="P456" s="118"/>
      <c r="Q456" s="118"/>
      <c r="R456" s="118"/>
      <c r="S456" s="118"/>
      <c r="T456" s="118"/>
      <c r="U456" s="118"/>
    </row>
    <row r="457" spans="2:21">
      <c r="B457" s="117"/>
      <c r="C457" s="118"/>
      <c r="D457" s="118"/>
      <c r="E457" s="118"/>
      <c r="F457" s="118"/>
      <c r="G457" s="118"/>
      <c r="H457" s="118"/>
      <c r="I457" s="118"/>
      <c r="J457" s="118"/>
      <c r="K457" s="118"/>
      <c r="L457" s="118"/>
      <c r="M457" s="118"/>
      <c r="N457" s="118"/>
      <c r="O457" s="118"/>
      <c r="P457" s="118"/>
      <c r="Q457" s="118"/>
      <c r="R457" s="118"/>
      <c r="S457" s="118"/>
      <c r="T457" s="118"/>
      <c r="U457" s="118"/>
    </row>
    <row r="458" spans="2:21">
      <c r="B458" s="117"/>
      <c r="C458" s="118"/>
      <c r="D458" s="118"/>
      <c r="E458" s="118"/>
      <c r="F458" s="118"/>
      <c r="G458" s="118"/>
      <c r="H458" s="118"/>
      <c r="I458" s="118"/>
      <c r="J458" s="118"/>
      <c r="K458" s="118"/>
      <c r="L458" s="118"/>
      <c r="M458" s="118"/>
      <c r="N458" s="118"/>
      <c r="O458" s="118"/>
      <c r="P458" s="118"/>
      <c r="Q458" s="118"/>
      <c r="R458" s="118"/>
      <c r="S458" s="118"/>
      <c r="T458" s="118"/>
      <c r="U458" s="118"/>
    </row>
    <row r="459" spans="2:21">
      <c r="B459" s="117"/>
      <c r="C459" s="118"/>
      <c r="D459" s="118"/>
      <c r="E459" s="118"/>
      <c r="F459" s="118"/>
      <c r="G459" s="118"/>
      <c r="H459" s="118"/>
      <c r="I459" s="118"/>
      <c r="J459" s="118"/>
      <c r="K459" s="118"/>
      <c r="L459" s="118"/>
      <c r="M459" s="118"/>
      <c r="N459" s="118"/>
      <c r="O459" s="118"/>
      <c r="P459" s="118"/>
      <c r="Q459" s="118"/>
      <c r="R459" s="118"/>
      <c r="S459" s="118"/>
      <c r="T459" s="118"/>
      <c r="U459" s="118"/>
    </row>
    <row r="460" spans="2:21">
      <c r="B460" s="117"/>
      <c r="C460" s="118"/>
      <c r="D460" s="118"/>
      <c r="E460" s="118"/>
      <c r="F460" s="118"/>
      <c r="G460" s="118"/>
      <c r="H460" s="118"/>
      <c r="I460" s="118"/>
      <c r="J460" s="118"/>
      <c r="K460" s="118"/>
      <c r="L460" s="118"/>
      <c r="M460" s="118"/>
      <c r="N460" s="118"/>
      <c r="O460" s="118"/>
      <c r="P460" s="118"/>
      <c r="Q460" s="118"/>
      <c r="R460" s="118"/>
      <c r="S460" s="118"/>
      <c r="T460" s="118"/>
      <c r="U460" s="118"/>
    </row>
    <row r="461" spans="2:21">
      <c r="B461" s="117"/>
      <c r="C461" s="118"/>
      <c r="D461" s="118"/>
      <c r="E461" s="118"/>
      <c r="F461" s="118"/>
      <c r="G461" s="118"/>
      <c r="H461" s="118"/>
      <c r="I461" s="118"/>
      <c r="J461" s="118"/>
      <c r="K461" s="118"/>
      <c r="L461" s="118"/>
      <c r="M461" s="118"/>
      <c r="N461" s="118"/>
      <c r="O461" s="118"/>
      <c r="P461" s="118"/>
      <c r="Q461" s="118"/>
      <c r="R461" s="118"/>
      <c r="S461" s="118"/>
      <c r="T461" s="118"/>
      <c r="U461" s="118"/>
    </row>
    <row r="462" spans="2:21">
      <c r="B462" s="117"/>
      <c r="C462" s="118"/>
      <c r="D462" s="118"/>
      <c r="E462" s="118"/>
      <c r="F462" s="118"/>
      <c r="G462" s="118"/>
      <c r="H462" s="118"/>
      <c r="I462" s="118"/>
      <c r="J462" s="118"/>
      <c r="K462" s="118"/>
      <c r="L462" s="118"/>
      <c r="M462" s="118"/>
      <c r="N462" s="118"/>
      <c r="O462" s="118"/>
      <c r="P462" s="118"/>
      <c r="Q462" s="118"/>
      <c r="R462" s="118"/>
      <c r="S462" s="118"/>
      <c r="T462" s="118"/>
      <c r="U462" s="118"/>
    </row>
    <row r="463" spans="2:21">
      <c r="B463" s="117"/>
      <c r="C463" s="118"/>
      <c r="D463" s="118"/>
      <c r="E463" s="118"/>
      <c r="F463" s="118"/>
      <c r="G463" s="118"/>
      <c r="H463" s="118"/>
      <c r="I463" s="118"/>
      <c r="J463" s="118"/>
      <c r="K463" s="118"/>
      <c r="L463" s="118"/>
      <c r="M463" s="118"/>
      <c r="N463" s="118"/>
      <c r="O463" s="118"/>
      <c r="P463" s="118"/>
      <c r="Q463" s="118"/>
      <c r="R463" s="118"/>
      <c r="S463" s="118"/>
      <c r="T463" s="118"/>
      <c r="U463" s="118"/>
    </row>
    <row r="464" spans="2:21">
      <c r="B464" s="117"/>
      <c r="C464" s="118"/>
      <c r="D464" s="118"/>
      <c r="E464" s="118"/>
      <c r="F464" s="118"/>
      <c r="G464" s="118"/>
      <c r="H464" s="118"/>
      <c r="I464" s="118"/>
      <c r="J464" s="118"/>
      <c r="K464" s="118"/>
      <c r="L464" s="118"/>
      <c r="M464" s="118"/>
      <c r="N464" s="118"/>
      <c r="O464" s="118"/>
      <c r="P464" s="118"/>
      <c r="Q464" s="118"/>
      <c r="R464" s="118"/>
      <c r="S464" s="118"/>
      <c r="T464" s="118"/>
      <c r="U464" s="118"/>
    </row>
    <row r="465" spans="2:21">
      <c r="B465" s="117"/>
      <c r="C465" s="118"/>
      <c r="D465" s="118"/>
      <c r="E465" s="118"/>
      <c r="F465" s="118"/>
      <c r="G465" s="118"/>
      <c r="H465" s="118"/>
      <c r="I465" s="118"/>
      <c r="J465" s="118"/>
      <c r="K465" s="118"/>
      <c r="L465" s="118"/>
      <c r="M465" s="118"/>
      <c r="N465" s="118"/>
      <c r="O465" s="118"/>
      <c r="P465" s="118"/>
      <c r="Q465" s="118"/>
      <c r="R465" s="118"/>
      <c r="S465" s="118"/>
      <c r="T465" s="118"/>
      <c r="U465" s="118"/>
    </row>
    <row r="466" spans="2:21">
      <c r="B466" s="117"/>
      <c r="C466" s="118"/>
      <c r="D466" s="118"/>
      <c r="E466" s="118"/>
      <c r="F466" s="118"/>
      <c r="G466" s="118"/>
      <c r="H466" s="118"/>
      <c r="I466" s="118"/>
      <c r="J466" s="118"/>
      <c r="K466" s="118"/>
      <c r="L466" s="118"/>
      <c r="M466" s="118"/>
      <c r="N466" s="118"/>
      <c r="O466" s="118"/>
      <c r="P466" s="118"/>
      <c r="Q466" s="118"/>
      <c r="R466" s="118"/>
      <c r="S466" s="118"/>
      <c r="T466" s="118"/>
      <c r="U466" s="118"/>
    </row>
    <row r="467" spans="2:21">
      <c r="B467" s="117"/>
      <c r="C467" s="118"/>
      <c r="D467" s="118"/>
      <c r="E467" s="118"/>
      <c r="F467" s="118"/>
      <c r="G467" s="118"/>
      <c r="H467" s="118"/>
      <c r="I467" s="118"/>
      <c r="J467" s="118"/>
      <c r="K467" s="118"/>
      <c r="L467" s="118"/>
      <c r="M467" s="118"/>
      <c r="N467" s="118"/>
      <c r="O467" s="118"/>
      <c r="P467" s="118"/>
      <c r="Q467" s="118"/>
      <c r="R467" s="118"/>
      <c r="S467" s="118"/>
      <c r="T467" s="118"/>
      <c r="U467" s="118"/>
    </row>
    <row r="468" spans="2:21">
      <c r="B468" s="117"/>
      <c r="C468" s="118"/>
      <c r="D468" s="118"/>
      <c r="E468" s="118"/>
      <c r="F468" s="118"/>
      <c r="G468" s="118"/>
      <c r="H468" s="118"/>
      <c r="I468" s="118"/>
      <c r="J468" s="118"/>
      <c r="K468" s="118"/>
      <c r="L468" s="118"/>
      <c r="M468" s="118"/>
      <c r="N468" s="118"/>
      <c r="O468" s="118"/>
      <c r="P468" s="118"/>
      <c r="Q468" s="118"/>
      <c r="R468" s="118"/>
      <c r="S468" s="118"/>
      <c r="T468" s="118"/>
      <c r="U468" s="118"/>
    </row>
    <row r="469" spans="2:21">
      <c r="B469" s="117"/>
      <c r="C469" s="118"/>
      <c r="D469" s="118"/>
      <c r="E469" s="118"/>
      <c r="F469" s="118"/>
      <c r="G469" s="118"/>
      <c r="H469" s="118"/>
      <c r="I469" s="118"/>
      <c r="J469" s="118"/>
      <c r="K469" s="118"/>
      <c r="L469" s="118"/>
      <c r="M469" s="118"/>
      <c r="N469" s="118"/>
      <c r="O469" s="118"/>
      <c r="P469" s="118"/>
      <c r="Q469" s="118"/>
      <c r="R469" s="118"/>
      <c r="S469" s="118"/>
      <c r="T469" s="118"/>
      <c r="U469" s="118"/>
    </row>
    <row r="470" spans="2:21">
      <c r="B470" s="117"/>
      <c r="C470" s="118"/>
      <c r="D470" s="118"/>
      <c r="E470" s="118"/>
      <c r="F470" s="118"/>
      <c r="G470" s="118"/>
      <c r="H470" s="118"/>
      <c r="I470" s="118"/>
      <c r="J470" s="118"/>
      <c r="K470" s="118"/>
      <c r="L470" s="118"/>
      <c r="M470" s="118"/>
      <c r="N470" s="118"/>
      <c r="O470" s="118"/>
      <c r="P470" s="118"/>
      <c r="Q470" s="118"/>
      <c r="R470" s="118"/>
      <c r="S470" s="118"/>
      <c r="T470" s="118"/>
      <c r="U470" s="118"/>
    </row>
    <row r="471" spans="2:21">
      <c r="B471" s="117"/>
      <c r="C471" s="118"/>
      <c r="D471" s="118"/>
      <c r="E471" s="118"/>
      <c r="F471" s="118"/>
      <c r="G471" s="118"/>
      <c r="H471" s="118"/>
      <c r="I471" s="118"/>
      <c r="J471" s="118"/>
      <c r="K471" s="118"/>
      <c r="L471" s="118"/>
      <c r="M471" s="118"/>
      <c r="N471" s="118"/>
      <c r="O471" s="118"/>
      <c r="P471" s="118"/>
      <c r="Q471" s="118"/>
      <c r="R471" s="118"/>
      <c r="S471" s="118"/>
      <c r="T471" s="118"/>
      <c r="U471" s="118"/>
    </row>
    <row r="472" spans="2:21">
      <c r="B472" s="117"/>
      <c r="C472" s="118"/>
      <c r="D472" s="118"/>
      <c r="E472" s="118"/>
      <c r="F472" s="118"/>
      <c r="G472" s="118"/>
      <c r="H472" s="118"/>
      <c r="I472" s="118"/>
      <c r="J472" s="118"/>
      <c r="K472" s="118"/>
      <c r="L472" s="118"/>
      <c r="M472" s="118"/>
      <c r="N472" s="118"/>
      <c r="O472" s="118"/>
      <c r="P472" s="118"/>
      <c r="Q472" s="118"/>
      <c r="R472" s="118"/>
      <c r="S472" s="118"/>
      <c r="T472" s="118"/>
      <c r="U472" s="118"/>
    </row>
    <row r="473" spans="2:21">
      <c r="B473" s="117"/>
      <c r="C473" s="118"/>
      <c r="D473" s="118"/>
      <c r="E473" s="118"/>
      <c r="F473" s="118"/>
      <c r="G473" s="118"/>
      <c r="H473" s="118"/>
      <c r="I473" s="118"/>
      <c r="J473" s="118"/>
      <c r="K473" s="118"/>
      <c r="L473" s="118"/>
      <c r="M473" s="118"/>
      <c r="N473" s="118"/>
      <c r="O473" s="118"/>
      <c r="P473" s="118"/>
      <c r="Q473" s="118"/>
      <c r="R473" s="118"/>
      <c r="S473" s="118"/>
      <c r="T473" s="118"/>
      <c r="U473" s="118"/>
    </row>
    <row r="474" spans="2:21">
      <c r="B474" s="117"/>
      <c r="C474" s="118"/>
      <c r="D474" s="118"/>
      <c r="E474" s="118"/>
      <c r="F474" s="118"/>
      <c r="G474" s="118"/>
      <c r="H474" s="118"/>
      <c r="I474" s="118"/>
      <c r="J474" s="118"/>
      <c r="K474" s="118"/>
      <c r="L474" s="118"/>
      <c r="M474" s="118"/>
      <c r="N474" s="118"/>
      <c r="O474" s="118"/>
      <c r="P474" s="118"/>
      <c r="Q474" s="118"/>
      <c r="R474" s="118"/>
      <c r="S474" s="118"/>
      <c r="T474" s="118"/>
      <c r="U474" s="118"/>
    </row>
    <row r="475" spans="2:21">
      <c r="B475" s="117"/>
      <c r="C475" s="118"/>
      <c r="D475" s="118"/>
      <c r="E475" s="118"/>
      <c r="F475" s="118"/>
      <c r="G475" s="118"/>
      <c r="H475" s="118"/>
      <c r="I475" s="118"/>
      <c r="J475" s="118"/>
      <c r="K475" s="118"/>
      <c r="L475" s="118"/>
      <c r="M475" s="118"/>
      <c r="N475" s="118"/>
      <c r="O475" s="118"/>
      <c r="P475" s="118"/>
      <c r="Q475" s="118"/>
      <c r="R475" s="118"/>
      <c r="S475" s="118"/>
      <c r="T475" s="118"/>
      <c r="U475" s="118"/>
    </row>
    <row r="476" spans="2:21">
      <c r="B476" s="117"/>
      <c r="C476" s="118"/>
      <c r="D476" s="118"/>
      <c r="E476" s="118"/>
      <c r="F476" s="118"/>
      <c r="G476" s="118"/>
      <c r="H476" s="118"/>
      <c r="I476" s="118"/>
      <c r="J476" s="118"/>
      <c r="K476" s="118"/>
      <c r="L476" s="118"/>
      <c r="M476" s="118"/>
      <c r="N476" s="118"/>
      <c r="O476" s="118"/>
      <c r="P476" s="118"/>
      <c r="Q476" s="118"/>
      <c r="R476" s="118"/>
      <c r="S476" s="118"/>
      <c r="T476" s="118"/>
      <c r="U476" s="118"/>
    </row>
    <row r="477" spans="2:21">
      <c r="B477" s="117"/>
      <c r="C477" s="118"/>
      <c r="D477" s="118"/>
      <c r="E477" s="118"/>
      <c r="F477" s="118"/>
      <c r="G477" s="118"/>
      <c r="H477" s="118"/>
      <c r="I477" s="118"/>
      <c r="J477" s="118"/>
      <c r="K477" s="118"/>
      <c r="L477" s="118"/>
      <c r="M477" s="118"/>
      <c r="N477" s="118"/>
      <c r="O477" s="118"/>
      <c r="P477" s="118"/>
      <c r="Q477" s="118"/>
      <c r="R477" s="118"/>
      <c r="S477" s="118"/>
      <c r="T477" s="118"/>
      <c r="U477" s="118"/>
    </row>
    <row r="478" spans="2:21">
      <c r="B478" s="117"/>
      <c r="C478" s="118"/>
      <c r="D478" s="118"/>
      <c r="E478" s="118"/>
      <c r="F478" s="118"/>
      <c r="G478" s="118"/>
      <c r="H478" s="118"/>
      <c r="I478" s="118"/>
      <c r="J478" s="118"/>
      <c r="K478" s="118"/>
      <c r="L478" s="118"/>
      <c r="M478" s="118"/>
      <c r="N478" s="118"/>
      <c r="O478" s="118"/>
      <c r="P478" s="118"/>
      <c r="Q478" s="118"/>
      <c r="R478" s="118"/>
      <c r="S478" s="118"/>
      <c r="T478" s="118"/>
      <c r="U478" s="118"/>
    </row>
    <row r="479" spans="2:21">
      <c r="B479" s="117"/>
      <c r="C479" s="118"/>
      <c r="D479" s="118"/>
      <c r="E479" s="118"/>
      <c r="F479" s="118"/>
      <c r="G479" s="118"/>
      <c r="H479" s="118"/>
      <c r="I479" s="118"/>
      <c r="J479" s="118"/>
      <c r="K479" s="118"/>
      <c r="L479" s="118"/>
      <c r="M479" s="118"/>
      <c r="N479" s="118"/>
      <c r="O479" s="118"/>
      <c r="P479" s="118"/>
      <c r="Q479" s="118"/>
      <c r="R479" s="118"/>
      <c r="S479" s="118"/>
      <c r="T479" s="118"/>
      <c r="U479" s="118"/>
    </row>
    <row r="480" spans="2:21">
      <c r="B480" s="117"/>
      <c r="C480" s="118"/>
      <c r="D480" s="118"/>
      <c r="E480" s="118"/>
      <c r="F480" s="118"/>
      <c r="G480" s="118"/>
      <c r="H480" s="118"/>
      <c r="I480" s="118"/>
      <c r="J480" s="118"/>
      <c r="K480" s="118"/>
      <c r="L480" s="118"/>
      <c r="M480" s="118"/>
      <c r="N480" s="118"/>
      <c r="O480" s="118"/>
      <c r="P480" s="118"/>
      <c r="Q480" s="118"/>
      <c r="R480" s="118"/>
      <c r="S480" s="118"/>
      <c r="T480" s="118"/>
      <c r="U480" s="118"/>
    </row>
    <row r="481" spans="2:21">
      <c r="B481" s="117"/>
      <c r="C481" s="118"/>
      <c r="D481" s="118"/>
      <c r="E481" s="118"/>
      <c r="F481" s="118"/>
      <c r="G481" s="118"/>
      <c r="H481" s="118"/>
      <c r="I481" s="118"/>
      <c r="J481" s="118"/>
      <c r="K481" s="118"/>
      <c r="L481" s="118"/>
      <c r="M481" s="118"/>
      <c r="N481" s="118"/>
      <c r="O481" s="118"/>
      <c r="P481" s="118"/>
      <c r="Q481" s="118"/>
      <c r="R481" s="118"/>
      <c r="S481" s="118"/>
      <c r="T481" s="118"/>
      <c r="U481" s="118"/>
    </row>
    <row r="482" spans="2:21">
      <c r="B482" s="117"/>
      <c r="C482" s="118"/>
      <c r="D482" s="118"/>
      <c r="E482" s="118"/>
      <c r="F482" s="118"/>
      <c r="G482" s="118"/>
      <c r="H482" s="118"/>
      <c r="I482" s="118"/>
      <c r="J482" s="118"/>
      <c r="K482" s="118"/>
      <c r="L482" s="118"/>
      <c r="M482" s="118"/>
      <c r="N482" s="118"/>
      <c r="O482" s="118"/>
      <c r="P482" s="118"/>
      <c r="Q482" s="118"/>
      <c r="R482" s="118"/>
      <c r="S482" s="118"/>
      <c r="T482" s="118"/>
      <c r="U482" s="118"/>
    </row>
    <row r="483" spans="2:21">
      <c r="B483" s="117"/>
      <c r="C483" s="118"/>
      <c r="D483" s="118"/>
      <c r="E483" s="118"/>
      <c r="F483" s="118"/>
      <c r="G483" s="118"/>
      <c r="H483" s="118"/>
      <c r="I483" s="118"/>
      <c r="J483" s="118"/>
      <c r="K483" s="118"/>
      <c r="L483" s="118"/>
      <c r="M483" s="118"/>
      <c r="N483" s="118"/>
      <c r="O483" s="118"/>
      <c r="P483" s="118"/>
      <c r="Q483" s="118"/>
      <c r="R483" s="118"/>
      <c r="S483" s="118"/>
      <c r="T483" s="118"/>
      <c r="U483" s="118"/>
    </row>
    <row r="484" spans="2:21">
      <c r="B484" s="117"/>
      <c r="C484" s="118"/>
      <c r="D484" s="118"/>
      <c r="E484" s="118"/>
      <c r="F484" s="118"/>
      <c r="G484" s="118"/>
      <c r="H484" s="118"/>
      <c r="I484" s="118"/>
      <c r="J484" s="118"/>
      <c r="K484" s="118"/>
      <c r="L484" s="118"/>
      <c r="M484" s="118"/>
      <c r="N484" s="118"/>
      <c r="O484" s="118"/>
      <c r="P484" s="118"/>
      <c r="Q484" s="118"/>
      <c r="R484" s="118"/>
      <c r="S484" s="118"/>
      <c r="T484" s="118"/>
      <c r="U484" s="118"/>
    </row>
    <row r="485" spans="2:21">
      <c r="B485" s="117"/>
      <c r="C485" s="118"/>
      <c r="D485" s="118"/>
      <c r="E485" s="118"/>
      <c r="F485" s="118"/>
      <c r="G485" s="118"/>
      <c r="H485" s="118"/>
      <c r="I485" s="118"/>
      <c r="J485" s="118"/>
      <c r="K485" s="118"/>
      <c r="L485" s="118"/>
      <c r="M485" s="118"/>
      <c r="N485" s="118"/>
      <c r="O485" s="118"/>
      <c r="P485" s="118"/>
      <c r="Q485" s="118"/>
      <c r="R485" s="118"/>
      <c r="S485" s="118"/>
      <c r="T485" s="118"/>
      <c r="U485" s="118"/>
    </row>
    <row r="486" spans="2:21">
      <c r="B486" s="117"/>
      <c r="C486" s="118"/>
      <c r="D486" s="118"/>
      <c r="E486" s="118"/>
      <c r="F486" s="118"/>
      <c r="G486" s="118"/>
      <c r="H486" s="118"/>
      <c r="I486" s="118"/>
      <c r="J486" s="118"/>
      <c r="K486" s="118"/>
      <c r="L486" s="118"/>
      <c r="M486" s="118"/>
      <c r="N486" s="118"/>
      <c r="O486" s="118"/>
      <c r="P486" s="118"/>
      <c r="Q486" s="118"/>
      <c r="R486" s="118"/>
      <c r="S486" s="118"/>
      <c r="T486" s="118"/>
      <c r="U486" s="118"/>
    </row>
    <row r="487" spans="2:21">
      <c r="B487" s="117"/>
      <c r="C487" s="118"/>
      <c r="D487" s="118"/>
      <c r="E487" s="118"/>
      <c r="F487" s="118"/>
      <c r="G487" s="118"/>
      <c r="H487" s="118"/>
      <c r="I487" s="118"/>
      <c r="J487" s="118"/>
      <c r="K487" s="118"/>
      <c r="L487" s="118"/>
      <c r="M487" s="118"/>
      <c r="N487" s="118"/>
      <c r="O487" s="118"/>
      <c r="P487" s="118"/>
      <c r="Q487" s="118"/>
      <c r="R487" s="118"/>
      <c r="S487" s="118"/>
      <c r="T487" s="118"/>
      <c r="U487" s="118"/>
    </row>
    <row r="488" spans="2:21">
      <c r="B488" s="117"/>
      <c r="C488" s="118"/>
      <c r="D488" s="118"/>
      <c r="E488" s="118"/>
      <c r="F488" s="118"/>
      <c r="G488" s="118"/>
      <c r="H488" s="118"/>
      <c r="I488" s="118"/>
      <c r="J488" s="118"/>
      <c r="K488" s="118"/>
      <c r="L488" s="118"/>
      <c r="M488" s="118"/>
      <c r="N488" s="118"/>
      <c r="O488" s="118"/>
      <c r="P488" s="118"/>
      <c r="Q488" s="118"/>
      <c r="R488" s="118"/>
      <c r="S488" s="118"/>
      <c r="T488" s="118"/>
      <c r="U488" s="118"/>
    </row>
    <row r="489" spans="2:21">
      <c r="B489" s="117"/>
      <c r="C489" s="118"/>
      <c r="D489" s="118"/>
      <c r="E489" s="118"/>
      <c r="F489" s="118"/>
      <c r="G489" s="118"/>
      <c r="H489" s="118"/>
      <c r="I489" s="118"/>
      <c r="J489" s="118"/>
      <c r="K489" s="118"/>
      <c r="L489" s="118"/>
      <c r="M489" s="118"/>
      <c r="N489" s="118"/>
      <c r="O489" s="118"/>
      <c r="P489" s="118"/>
      <c r="Q489" s="118"/>
      <c r="R489" s="118"/>
      <c r="S489" s="118"/>
      <c r="T489" s="118"/>
      <c r="U489" s="118"/>
    </row>
    <row r="490" spans="2:21">
      <c r="B490" s="117"/>
      <c r="C490" s="118"/>
      <c r="D490" s="118"/>
      <c r="E490" s="118"/>
      <c r="F490" s="118"/>
      <c r="G490" s="118"/>
      <c r="H490" s="118"/>
      <c r="I490" s="118"/>
      <c r="J490" s="118"/>
      <c r="K490" s="118"/>
      <c r="L490" s="118"/>
      <c r="M490" s="118"/>
      <c r="N490" s="118"/>
      <c r="O490" s="118"/>
      <c r="P490" s="118"/>
      <c r="Q490" s="118"/>
      <c r="R490" s="118"/>
      <c r="S490" s="118"/>
      <c r="T490" s="118"/>
      <c r="U490" s="118"/>
    </row>
    <row r="491" spans="2:21">
      <c r="B491" s="117"/>
      <c r="C491" s="118"/>
      <c r="D491" s="118"/>
      <c r="E491" s="118"/>
      <c r="F491" s="118"/>
      <c r="G491" s="118"/>
      <c r="H491" s="118"/>
      <c r="I491" s="118"/>
      <c r="J491" s="118"/>
      <c r="K491" s="118"/>
      <c r="L491" s="118"/>
      <c r="M491" s="118"/>
      <c r="N491" s="118"/>
      <c r="O491" s="118"/>
      <c r="P491" s="118"/>
      <c r="Q491" s="118"/>
      <c r="R491" s="118"/>
      <c r="S491" s="118"/>
      <c r="T491" s="118"/>
      <c r="U491" s="118"/>
    </row>
    <row r="492" spans="2:21">
      <c r="B492" s="117"/>
      <c r="C492" s="118"/>
      <c r="D492" s="118"/>
      <c r="E492" s="118"/>
      <c r="F492" s="118"/>
      <c r="G492" s="118"/>
      <c r="H492" s="118"/>
      <c r="I492" s="118"/>
      <c r="J492" s="118"/>
      <c r="K492" s="118"/>
      <c r="L492" s="118"/>
      <c r="M492" s="118"/>
      <c r="N492" s="118"/>
      <c r="O492" s="118"/>
      <c r="P492" s="118"/>
      <c r="Q492" s="118"/>
      <c r="R492" s="118"/>
      <c r="S492" s="118"/>
      <c r="T492" s="118"/>
      <c r="U492" s="118"/>
    </row>
    <row r="493" spans="2:21">
      <c r="B493" s="117"/>
      <c r="C493" s="118"/>
      <c r="D493" s="118"/>
      <c r="E493" s="118"/>
      <c r="F493" s="118"/>
      <c r="G493" s="118"/>
      <c r="H493" s="118"/>
      <c r="I493" s="118"/>
      <c r="J493" s="118"/>
      <c r="K493" s="118"/>
      <c r="L493" s="118"/>
      <c r="M493" s="118"/>
      <c r="N493" s="118"/>
      <c r="O493" s="118"/>
      <c r="P493" s="118"/>
      <c r="Q493" s="118"/>
      <c r="R493" s="118"/>
      <c r="S493" s="118"/>
      <c r="T493" s="118"/>
      <c r="U493" s="118"/>
    </row>
    <row r="494" spans="2:21">
      <c r="B494" s="117"/>
      <c r="C494" s="118"/>
      <c r="D494" s="118"/>
      <c r="E494" s="118"/>
      <c r="F494" s="118"/>
      <c r="G494" s="118"/>
      <c r="H494" s="118"/>
      <c r="I494" s="118"/>
      <c r="J494" s="118"/>
      <c r="K494" s="118"/>
      <c r="L494" s="118"/>
      <c r="M494" s="118"/>
      <c r="N494" s="118"/>
      <c r="O494" s="118"/>
      <c r="P494" s="118"/>
      <c r="Q494" s="118"/>
      <c r="R494" s="118"/>
      <c r="S494" s="118"/>
      <c r="T494" s="118"/>
      <c r="U494" s="118"/>
    </row>
    <row r="495" spans="2:21">
      <c r="B495" s="117"/>
      <c r="C495" s="118"/>
      <c r="D495" s="118"/>
      <c r="E495" s="118"/>
      <c r="F495" s="118"/>
      <c r="G495" s="118"/>
      <c r="H495" s="118"/>
      <c r="I495" s="118"/>
      <c r="J495" s="118"/>
      <c r="K495" s="118"/>
      <c r="L495" s="118"/>
      <c r="M495" s="118"/>
      <c r="N495" s="118"/>
      <c r="O495" s="118"/>
      <c r="P495" s="118"/>
      <c r="Q495" s="118"/>
      <c r="R495" s="118"/>
      <c r="S495" s="118"/>
      <c r="T495" s="118"/>
      <c r="U495" s="118"/>
    </row>
    <row r="496" spans="2:21">
      <c r="B496" s="117"/>
      <c r="C496" s="118"/>
      <c r="D496" s="118"/>
      <c r="E496" s="118"/>
      <c r="F496" s="118"/>
      <c r="G496" s="118"/>
      <c r="H496" s="118"/>
      <c r="I496" s="118"/>
      <c r="J496" s="118"/>
      <c r="K496" s="118"/>
      <c r="L496" s="118"/>
      <c r="M496" s="118"/>
      <c r="N496" s="118"/>
      <c r="O496" s="118"/>
      <c r="P496" s="118"/>
      <c r="Q496" s="118"/>
      <c r="R496" s="118"/>
      <c r="S496" s="118"/>
      <c r="T496" s="118"/>
      <c r="U496" s="118"/>
    </row>
    <row r="497" spans="2:21">
      <c r="B497" s="117"/>
      <c r="C497" s="118"/>
      <c r="D497" s="118"/>
      <c r="E497" s="118"/>
      <c r="F497" s="118"/>
      <c r="G497" s="118"/>
      <c r="H497" s="118"/>
      <c r="I497" s="118"/>
      <c r="J497" s="118"/>
      <c r="K497" s="118"/>
      <c r="L497" s="118"/>
      <c r="M497" s="118"/>
      <c r="N497" s="118"/>
      <c r="O497" s="118"/>
      <c r="P497" s="118"/>
      <c r="Q497" s="118"/>
      <c r="R497" s="118"/>
      <c r="S497" s="118"/>
      <c r="T497" s="118"/>
      <c r="U497" s="118"/>
    </row>
    <row r="498" spans="2:21">
      <c r="B498" s="117"/>
      <c r="C498" s="118"/>
      <c r="D498" s="118"/>
      <c r="E498" s="118"/>
      <c r="F498" s="118"/>
      <c r="G498" s="118"/>
      <c r="H498" s="118"/>
      <c r="I498" s="118"/>
      <c r="J498" s="118"/>
      <c r="K498" s="118"/>
      <c r="L498" s="118"/>
      <c r="M498" s="118"/>
      <c r="N498" s="118"/>
      <c r="O498" s="118"/>
      <c r="P498" s="118"/>
      <c r="Q498" s="118"/>
      <c r="R498" s="118"/>
      <c r="S498" s="118"/>
      <c r="T498" s="118"/>
      <c r="U498" s="118"/>
    </row>
    <row r="499" spans="2:21">
      <c r="B499" s="117"/>
      <c r="C499" s="118"/>
      <c r="D499" s="118"/>
      <c r="E499" s="118"/>
      <c r="F499" s="118"/>
      <c r="G499" s="118"/>
      <c r="H499" s="118"/>
      <c r="I499" s="118"/>
      <c r="J499" s="118"/>
      <c r="K499" s="118"/>
      <c r="L499" s="118"/>
      <c r="M499" s="118"/>
      <c r="N499" s="118"/>
      <c r="O499" s="118"/>
      <c r="P499" s="118"/>
      <c r="Q499" s="118"/>
      <c r="R499" s="118"/>
      <c r="S499" s="118"/>
      <c r="T499" s="118"/>
      <c r="U499" s="118"/>
    </row>
    <row r="500" spans="2:21">
      <c r="B500" s="117"/>
      <c r="C500" s="118"/>
      <c r="D500" s="118"/>
      <c r="E500" s="118"/>
      <c r="F500" s="118"/>
      <c r="G500" s="118"/>
      <c r="H500" s="118"/>
      <c r="I500" s="118"/>
      <c r="J500" s="118"/>
      <c r="K500" s="118"/>
      <c r="L500" s="118"/>
      <c r="M500" s="118"/>
      <c r="N500" s="118"/>
      <c r="O500" s="118"/>
      <c r="P500" s="118"/>
      <c r="Q500" s="118"/>
      <c r="R500" s="118"/>
      <c r="S500" s="118"/>
      <c r="T500" s="118"/>
      <c r="U500" s="118"/>
    </row>
    <row r="501" spans="2:21">
      <c r="B501" s="117"/>
      <c r="C501" s="118"/>
      <c r="D501" s="118"/>
      <c r="E501" s="118"/>
      <c r="F501" s="118"/>
      <c r="G501" s="118"/>
      <c r="H501" s="118"/>
      <c r="I501" s="118"/>
      <c r="J501" s="118"/>
      <c r="K501" s="118"/>
      <c r="L501" s="118"/>
      <c r="M501" s="118"/>
      <c r="N501" s="118"/>
      <c r="O501" s="118"/>
      <c r="P501" s="118"/>
      <c r="Q501" s="118"/>
      <c r="R501" s="118"/>
      <c r="S501" s="118"/>
      <c r="T501" s="118"/>
      <c r="U501" s="118"/>
    </row>
    <row r="502" spans="2:21">
      <c r="B502" s="117"/>
      <c r="C502" s="118"/>
      <c r="D502" s="118"/>
      <c r="E502" s="118"/>
      <c r="F502" s="118"/>
      <c r="G502" s="118"/>
      <c r="H502" s="118"/>
      <c r="I502" s="118"/>
      <c r="J502" s="118"/>
      <c r="K502" s="118"/>
      <c r="L502" s="118"/>
      <c r="M502" s="118"/>
      <c r="N502" s="118"/>
      <c r="O502" s="118"/>
      <c r="P502" s="118"/>
      <c r="Q502" s="118"/>
      <c r="R502" s="118"/>
      <c r="S502" s="118"/>
      <c r="T502" s="118"/>
      <c r="U502" s="118"/>
    </row>
    <row r="503" spans="2:21">
      <c r="B503" s="117"/>
      <c r="C503" s="118"/>
      <c r="D503" s="118"/>
      <c r="E503" s="118"/>
      <c r="F503" s="118"/>
      <c r="G503" s="118"/>
      <c r="H503" s="118"/>
      <c r="I503" s="118"/>
      <c r="J503" s="118"/>
      <c r="K503" s="118"/>
      <c r="L503" s="118"/>
      <c r="M503" s="118"/>
      <c r="N503" s="118"/>
      <c r="O503" s="118"/>
      <c r="P503" s="118"/>
      <c r="Q503" s="118"/>
      <c r="R503" s="118"/>
      <c r="S503" s="118"/>
      <c r="T503" s="118"/>
      <c r="U503" s="118"/>
    </row>
    <row r="504" spans="2:21">
      <c r="B504" s="117"/>
      <c r="C504" s="118"/>
      <c r="D504" s="118"/>
      <c r="E504" s="118"/>
      <c r="F504" s="118"/>
      <c r="G504" s="118"/>
      <c r="H504" s="118"/>
      <c r="I504" s="118"/>
      <c r="J504" s="118"/>
      <c r="K504" s="118"/>
      <c r="L504" s="118"/>
      <c r="M504" s="118"/>
      <c r="N504" s="118"/>
      <c r="O504" s="118"/>
      <c r="P504" s="118"/>
      <c r="Q504" s="118"/>
      <c r="R504" s="118"/>
      <c r="S504" s="118"/>
      <c r="T504" s="118"/>
      <c r="U504" s="118"/>
    </row>
    <row r="505" spans="2:21">
      <c r="B505" s="117"/>
      <c r="C505" s="118"/>
      <c r="D505" s="118"/>
      <c r="E505" s="118"/>
      <c r="F505" s="118"/>
      <c r="G505" s="118"/>
      <c r="H505" s="118"/>
      <c r="I505" s="118"/>
      <c r="J505" s="118"/>
      <c r="K505" s="118"/>
      <c r="L505" s="118"/>
      <c r="M505" s="118"/>
      <c r="N505" s="118"/>
      <c r="O505" s="118"/>
      <c r="P505" s="118"/>
      <c r="Q505" s="118"/>
      <c r="R505" s="118"/>
      <c r="S505" s="118"/>
      <c r="T505" s="118"/>
      <c r="U505" s="118"/>
    </row>
    <row r="506" spans="2:21">
      <c r="B506" s="117"/>
      <c r="C506" s="118"/>
      <c r="D506" s="118"/>
      <c r="E506" s="118"/>
      <c r="F506" s="118"/>
      <c r="G506" s="118"/>
      <c r="H506" s="118"/>
      <c r="I506" s="118"/>
      <c r="J506" s="118"/>
      <c r="K506" s="118"/>
      <c r="L506" s="118"/>
      <c r="M506" s="118"/>
      <c r="N506" s="118"/>
      <c r="O506" s="118"/>
      <c r="P506" s="118"/>
      <c r="Q506" s="118"/>
      <c r="R506" s="118"/>
      <c r="S506" s="118"/>
      <c r="T506" s="118"/>
      <c r="U506" s="118"/>
    </row>
    <row r="507" spans="2:21">
      <c r="B507" s="117"/>
      <c r="C507" s="118"/>
      <c r="D507" s="118"/>
      <c r="E507" s="118"/>
      <c r="F507" s="118"/>
      <c r="G507" s="118"/>
      <c r="H507" s="118"/>
      <c r="I507" s="118"/>
      <c r="J507" s="118"/>
      <c r="K507" s="118"/>
      <c r="L507" s="118"/>
      <c r="M507" s="118"/>
      <c r="N507" s="118"/>
      <c r="O507" s="118"/>
      <c r="P507" s="118"/>
      <c r="Q507" s="118"/>
      <c r="R507" s="118"/>
      <c r="S507" s="118"/>
      <c r="T507" s="118"/>
      <c r="U507" s="118"/>
    </row>
    <row r="508" spans="2:21">
      <c r="B508" s="117"/>
      <c r="C508" s="118"/>
      <c r="D508" s="118"/>
      <c r="E508" s="118"/>
      <c r="F508" s="118"/>
      <c r="G508" s="118"/>
      <c r="H508" s="118"/>
      <c r="I508" s="118"/>
      <c r="J508" s="118"/>
      <c r="K508" s="118"/>
      <c r="L508" s="118"/>
      <c r="M508" s="118"/>
      <c r="N508" s="118"/>
      <c r="O508" s="118"/>
      <c r="P508" s="118"/>
      <c r="Q508" s="118"/>
      <c r="R508" s="118"/>
      <c r="S508" s="118"/>
      <c r="T508" s="118"/>
      <c r="U508" s="118"/>
    </row>
    <row r="509" spans="2:21">
      <c r="B509" s="117"/>
      <c r="C509" s="118"/>
      <c r="D509" s="118"/>
      <c r="E509" s="118"/>
      <c r="F509" s="118"/>
      <c r="G509" s="118"/>
      <c r="H509" s="118"/>
      <c r="I509" s="118"/>
      <c r="J509" s="118"/>
      <c r="K509" s="118"/>
      <c r="L509" s="118"/>
      <c r="M509" s="118"/>
      <c r="N509" s="118"/>
      <c r="O509" s="118"/>
      <c r="P509" s="118"/>
      <c r="Q509" s="118"/>
      <c r="R509" s="118"/>
      <c r="S509" s="118"/>
      <c r="T509" s="118"/>
      <c r="U509" s="118"/>
    </row>
    <row r="510" spans="2:21">
      <c r="B510" s="117"/>
      <c r="C510" s="118"/>
      <c r="D510" s="118"/>
      <c r="E510" s="118"/>
      <c r="F510" s="118"/>
      <c r="G510" s="118"/>
      <c r="H510" s="118"/>
      <c r="I510" s="118"/>
      <c r="J510" s="118"/>
      <c r="K510" s="118"/>
      <c r="L510" s="118"/>
      <c r="M510" s="118"/>
      <c r="N510" s="118"/>
      <c r="O510" s="118"/>
      <c r="P510" s="118"/>
      <c r="Q510" s="118"/>
      <c r="R510" s="118"/>
      <c r="S510" s="118"/>
      <c r="T510" s="118"/>
      <c r="U510" s="118"/>
    </row>
    <row r="511" spans="2:21">
      <c r="B511" s="117"/>
      <c r="C511" s="118"/>
      <c r="D511" s="118"/>
      <c r="E511" s="118"/>
      <c r="F511" s="118"/>
      <c r="G511" s="118"/>
      <c r="H511" s="118"/>
      <c r="I511" s="118"/>
      <c r="J511" s="118"/>
      <c r="K511" s="118"/>
      <c r="L511" s="118"/>
      <c r="M511" s="118"/>
      <c r="N511" s="118"/>
      <c r="O511" s="118"/>
      <c r="P511" s="118"/>
      <c r="Q511" s="118"/>
      <c r="R511" s="118"/>
      <c r="S511" s="118"/>
      <c r="T511" s="118"/>
      <c r="U511" s="118"/>
    </row>
    <row r="512" spans="2:21">
      <c r="B512" s="117"/>
      <c r="C512" s="118"/>
      <c r="D512" s="118"/>
      <c r="E512" s="118"/>
      <c r="F512" s="118"/>
      <c r="G512" s="118"/>
      <c r="H512" s="118"/>
      <c r="I512" s="118"/>
      <c r="J512" s="118"/>
      <c r="K512" s="118"/>
      <c r="L512" s="118"/>
      <c r="M512" s="118"/>
      <c r="N512" s="118"/>
      <c r="O512" s="118"/>
      <c r="P512" s="118"/>
      <c r="Q512" s="118"/>
      <c r="R512" s="118"/>
      <c r="S512" s="118"/>
      <c r="T512" s="118"/>
      <c r="U512" s="118"/>
    </row>
    <row r="513" spans="2:21">
      <c r="B513" s="117"/>
      <c r="C513" s="118"/>
      <c r="D513" s="118"/>
      <c r="E513" s="118"/>
      <c r="F513" s="118"/>
      <c r="G513" s="118"/>
      <c r="H513" s="118"/>
      <c r="I513" s="118"/>
      <c r="J513" s="118"/>
      <c r="K513" s="118"/>
      <c r="L513" s="118"/>
      <c r="M513" s="118"/>
      <c r="N513" s="118"/>
      <c r="O513" s="118"/>
      <c r="P513" s="118"/>
      <c r="Q513" s="118"/>
      <c r="R513" s="118"/>
      <c r="S513" s="118"/>
      <c r="T513" s="118"/>
      <c r="U513" s="118"/>
    </row>
    <row r="514" spans="2:21">
      <c r="B514" s="117"/>
      <c r="C514" s="118"/>
      <c r="D514" s="118"/>
      <c r="E514" s="118"/>
      <c r="F514" s="118"/>
      <c r="G514" s="118"/>
      <c r="H514" s="118"/>
      <c r="I514" s="118"/>
      <c r="J514" s="118"/>
      <c r="K514" s="118"/>
      <c r="L514" s="118"/>
      <c r="M514" s="118"/>
      <c r="N514" s="118"/>
      <c r="O514" s="118"/>
      <c r="P514" s="118"/>
      <c r="Q514" s="118"/>
      <c r="R514" s="118"/>
      <c r="S514" s="118"/>
      <c r="T514" s="118"/>
      <c r="U514" s="118"/>
    </row>
    <row r="515" spans="2:21">
      <c r="B515" s="117"/>
      <c r="C515" s="118"/>
      <c r="D515" s="118"/>
      <c r="E515" s="118"/>
      <c r="F515" s="118"/>
      <c r="G515" s="118"/>
      <c r="H515" s="118"/>
      <c r="I515" s="118"/>
      <c r="J515" s="118"/>
      <c r="K515" s="118"/>
      <c r="L515" s="118"/>
      <c r="M515" s="118"/>
      <c r="N515" s="118"/>
      <c r="O515" s="118"/>
      <c r="P515" s="118"/>
      <c r="Q515" s="118"/>
      <c r="R515" s="118"/>
      <c r="S515" s="118"/>
      <c r="T515" s="118"/>
      <c r="U515" s="118"/>
    </row>
    <row r="516" spans="2:21">
      <c r="B516" s="117"/>
      <c r="C516" s="118"/>
      <c r="D516" s="118"/>
      <c r="E516" s="118"/>
      <c r="F516" s="118"/>
      <c r="G516" s="118"/>
      <c r="H516" s="118"/>
      <c r="I516" s="118"/>
      <c r="J516" s="118"/>
      <c r="K516" s="118"/>
      <c r="L516" s="118"/>
      <c r="M516" s="118"/>
      <c r="N516" s="118"/>
      <c r="O516" s="118"/>
      <c r="P516" s="118"/>
      <c r="Q516" s="118"/>
      <c r="R516" s="118"/>
      <c r="S516" s="118"/>
      <c r="T516" s="118"/>
      <c r="U516" s="118"/>
    </row>
    <row r="517" spans="2:21">
      <c r="B517" s="117"/>
      <c r="C517" s="118"/>
      <c r="D517" s="118"/>
      <c r="E517" s="118"/>
      <c r="F517" s="118"/>
      <c r="G517" s="118"/>
      <c r="H517" s="118"/>
      <c r="I517" s="118"/>
      <c r="J517" s="118"/>
      <c r="K517" s="118"/>
      <c r="L517" s="118"/>
      <c r="M517" s="118"/>
      <c r="N517" s="118"/>
      <c r="O517" s="118"/>
      <c r="P517" s="118"/>
      <c r="Q517" s="118"/>
      <c r="R517" s="118"/>
      <c r="S517" s="118"/>
      <c r="T517" s="118"/>
      <c r="U517" s="118"/>
    </row>
    <row r="518" spans="2:21">
      <c r="B518" s="117"/>
      <c r="C518" s="118"/>
      <c r="D518" s="118"/>
      <c r="E518" s="118"/>
      <c r="F518" s="118"/>
      <c r="G518" s="118"/>
      <c r="H518" s="118"/>
      <c r="I518" s="118"/>
      <c r="J518" s="118"/>
      <c r="K518" s="118"/>
      <c r="L518" s="118"/>
      <c r="M518" s="118"/>
      <c r="N518" s="118"/>
      <c r="O518" s="118"/>
      <c r="P518" s="118"/>
      <c r="Q518" s="118"/>
      <c r="R518" s="118"/>
      <c r="S518" s="118"/>
      <c r="T518" s="118"/>
      <c r="U518" s="118"/>
    </row>
    <row r="519" spans="2:21">
      <c r="B519" s="117"/>
      <c r="C519" s="118"/>
      <c r="D519" s="118"/>
      <c r="E519" s="118"/>
      <c r="F519" s="118"/>
      <c r="G519" s="118"/>
      <c r="H519" s="118"/>
      <c r="I519" s="118"/>
      <c r="J519" s="118"/>
      <c r="K519" s="118"/>
      <c r="L519" s="118"/>
      <c r="M519" s="118"/>
      <c r="N519" s="118"/>
      <c r="O519" s="118"/>
      <c r="P519" s="118"/>
      <c r="Q519" s="118"/>
      <c r="R519" s="118"/>
      <c r="S519" s="118"/>
      <c r="T519" s="118"/>
      <c r="U519" s="118"/>
    </row>
    <row r="520" spans="2:21">
      <c r="B520" s="117"/>
      <c r="C520" s="118"/>
      <c r="D520" s="118"/>
      <c r="E520" s="118"/>
      <c r="F520" s="118"/>
      <c r="G520" s="118"/>
      <c r="H520" s="118"/>
      <c r="I520" s="118"/>
      <c r="J520" s="118"/>
      <c r="K520" s="118"/>
      <c r="L520" s="118"/>
      <c r="M520" s="118"/>
      <c r="N520" s="118"/>
      <c r="O520" s="118"/>
      <c r="P520" s="118"/>
      <c r="Q520" s="118"/>
      <c r="R520" s="118"/>
      <c r="S520" s="118"/>
      <c r="T520" s="118"/>
      <c r="U520" s="118"/>
    </row>
    <row r="521" spans="2:21">
      <c r="B521" s="117"/>
      <c r="C521" s="118"/>
      <c r="D521" s="118"/>
      <c r="E521" s="118"/>
      <c r="F521" s="118"/>
      <c r="G521" s="118"/>
      <c r="H521" s="118"/>
      <c r="I521" s="118"/>
      <c r="J521" s="118"/>
      <c r="K521" s="118"/>
      <c r="L521" s="118"/>
      <c r="M521" s="118"/>
      <c r="N521" s="118"/>
      <c r="O521" s="118"/>
      <c r="P521" s="118"/>
      <c r="Q521" s="118"/>
      <c r="R521" s="118"/>
      <c r="S521" s="118"/>
      <c r="T521" s="118"/>
      <c r="U521" s="118"/>
    </row>
    <row r="522" spans="2:21">
      <c r="B522" s="117"/>
      <c r="C522" s="118"/>
      <c r="D522" s="118"/>
      <c r="E522" s="118"/>
      <c r="F522" s="118"/>
      <c r="G522" s="118"/>
      <c r="H522" s="118"/>
      <c r="I522" s="118"/>
      <c r="J522" s="118"/>
      <c r="K522" s="118"/>
      <c r="L522" s="118"/>
      <c r="M522" s="118"/>
      <c r="N522" s="118"/>
      <c r="O522" s="118"/>
      <c r="P522" s="118"/>
      <c r="Q522" s="118"/>
      <c r="R522" s="118"/>
      <c r="S522" s="118"/>
      <c r="T522" s="118"/>
      <c r="U522" s="118"/>
    </row>
    <row r="523" spans="2:21">
      <c r="B523" s="117"/>
      <c r="C523" s="118"/>
      <c r="D523" s="118"/>
      <c r="E523" s="118"/>
      <c r="F523" s="118"/>
      <c r="G523" s="118"/>
      <c r="H523" s="118"/>
      <c r="I523" s="118"/>
      <c r="J523" s="118"/>
      <c r="K523" s="118"/>
      <c r="L523" s="118"/>
      <c r="M523" s="118"/>
      <c r="N523" s="118"/>
      <c r="O523" s="118"/>
      <c r="P523" s="118"/>
      <c r="Q523" s="118"/>
      <c r="R523" s="118"/>
      <c r="S523" s="118"/>
      <c r="T523" s="118"/>
      <c r="U523" s="118"/>
    </row>
    <row r="524" spans="2:21">
      <c r="B524" s="117"/>
      <c r="C524" s="118"/>
      <c r="D524" s="118"/>
      <c r="E524" s="118"/>
      <c r="F524" s="118"/>
      <c r="G524" s="118"/>
      <c r="H524" s="118"/>
      <c r="I524" s="118"/>
      <c r="J524" s="118"/>
      <c r="K524" s="118"/>
      <c r="L524" s="118"/>
      <c r="M524" s="118"/>
      <c r="N524" s="118"/>
      <c r="O524" s="118"/>
      <c r="P524" s="118"/>
      <c r="Q524" s="118"/>
      <c r="R524" s="118"/>
      <c r="S524" s="118"/>
      <c r="T524" s="118"/>
      <c r="U524" s="118"/>
    </row>
    <row r="525" spans="2:21">
      <c r="B525" s="117"/>
      <c r="C525" s="118"/>
      <c r="D525" s="118"/>
      <c r="E525" s="118"/>
      <c r="F525" s="118"/>
      <c r="G525" s="118"/>
      <c r="H525" s="118"/>
      <c r="I525" s="118"/>
      <c r="J525" s="118"/>
      <c r="K525" s="118"/>
      <c r="L525" s="118"/>
      <c r="M525" s="118"/>
      <c r="N525" s="118"/>
      <c r="O525" s="118"/>
      <c r="P525" s="118"/>
      <c r="Q525" s="118"/>
      <c r="R525" s="118"/>
      <c r="S525" s="118"/>
      <c r="T525" s="118"/>
      <c r="U525" s="118"/>
    </row>
    <row r="526" spans="2:21">
      <c r="B526" s="117"/>
      <c r="C526" s="118"/>
      <c r="D526" s="118"/>
      <c r="E526" s="118"/>
      <c r="F526" s="118"/>
      <c r="G526" s="118"/>
      <c r="H526" s="118"/>
      <c r="I526" s="118"/>
      <c r="J526" s="118"/>
      <c r="K526" s="118"/>
      <c r="L526" s="118"/>
      <c r="M526" s="118"/>
      <c r="N526" s="118"/>
      <c r="O526" s="118"/>
      <c r="P526" s="118"/>
      <c r="Q526" s="118"/>
      <c r="R526" s="118"/>
      <c r="S526" s="118"/>
      <c r="T526" s="118"/>
      <c r="U526" s="118"/>
    </row>
    <row r="527" spans="2:21">
      <c r="B527" s="117"/>
      <c r="C527" s="118"/>
      <c r="D527" s="118"/>
      <c r="E527" s="118"/>
      <c r="F527" s="118"/>
      <c r="G527" s="118"/>
      <c r="H527" s="118"/>
      <c r="I527" s="118"/>
      <c r="J527" s="118"/>
      <c r="K527" s="118"/>
      <c r="L527" s="118"/>
      <c r="M527" s="118"/>
      <c r="N527" s="118"/>
      <c r="O527" s="118"/>
      <c r="P527" s="118"/>
      <c r="Q527" s="118"/>
      <c r="R527" s="118"/>
      <c r="S527" s="118"/>
      <c r="T527" s="118"/>
      <c r="U527" s="118"/>
    </row>
    <row r="528" spans="2:21">
      <c r="B528" s="117"/>
      <c r="C528" s="118"/>
      <c r="D528" s="118"/>
      <c r="E528" s="118"/>
      <c r="F528" s="118"/>
      <c r="G528" s="118"/>
      <c r="H528" s="118"/>
      <c r="I528" s="118"/>
      <c r="J528" s="118"/>
      <c r="K528" s="118"/>
      <c r="L528" s="118"/>
      <c r="M528" s="118"/>
      <c r="N528" s="118"/>
      <c r="O528" s="118"/>
      <c r="P528" s="118"/>
      <c r="Q528" s="118"/>
      <c r="R528" s="118"/>
      <c r="S528" s="118"/>
      <c r="T528" s="118"/>
      <c r="U528" s="118"/>
    </row>
    <row r="529" spans="2:21">
      <c r="B529" s="117"/>
      <c r="C529" s="118"/>
      <c r="D529" s="118"/>
      <c r="E529" s="118"/>
      <c r="F529" s="118"/>
      <c r="G529" s="118"/>
      <c r="H529" s="118"/>
      <c r="I529" s="118"/>
      <c r="J529" s="118"/>
      <c r="K529" s="118"/>
      <c r="L529" s="118"/>
      <c r="M529" s="118"/>
      <c r="N529" s="118"/>
      <c r="O529" s="118"/>
      <c r="P529" s="118"/>
      <c r="Q529" s="118"/>
      <c r="R529" s="118"/>
      <c r="S529" s="118"/>
      <c r="T529" s="118"/>
      <c r="U529" s="118"/>
    </row>
    <row r="530" spans="2:21">
      <c r="B530" s="117"/>
      <c r="C530" s="118"/>
      <c r="D530" s="118"/>
      <c r="E530" s="118"/>
      <c r="F530" s="118"/>
      <c r="G530" s="118"/>
      <c r="H530" s="118"/>
      <c r="I530" s="118"/>
      <c r="J530" s="118"/>
      <c r="K530" s="118"/>
      <c r="L530" s="118"/>
      <c r="M530" s="118"/>
      <c r="N530" s="118"/>
      <c r="O530" s="118"/>
      <c r="P530" s="118"/>
      <c r="Q530" s="118"/>
      <c r="R530" s="118"/>
      <c r="S530" s="118"/>
      <c r="T530" s="118"/>
      <c r="U530" s="118"/>
    </row>
    <row r="531" spans="2:21">
      <c r="B531" s="117"/>
      <c r="C531" s="118"/>
      <c r="D531" s="118"/>
      <c r="E531" s="118"/>
      <c r="F531" s="118"/>
      <c r="G531" s="118"/>
      <c r="H531" s="118"/>
      <c r="I531" s="118"/>
      <c r="J531" s="118"/>
      <c r="K531" s="118"/>
      <c r="L531" s="118"/>
      <c r="M531" s="118"/>
      <c r="N531" s="118"/>
      <c r="O531" s="118"/>
      <c r="P531" s="118"/>
      <c r="Q531" s="118"/>
      <c r="R531" s="118"/>
      <c r="S531" s="118"/>
      <c r="T531" s="118"/>
      <c r="U531" s="118"/>
    </row>
    <row r="532" spans="2:21">
      <c r="B532" s="117"/>
      <c r="C532" s="118"/>
      <c r="D532" s="118"/>
      <c r="E532" s="118"/>
      <c r="F532" s="118"/>
      <c r="G532" s="118"/>
      <c r="H532" s="118"/>
      <c r="I532" s="118"/>
      <c r="J532" s="118"/>
      <c r="K532" s="118"/>
      <c r="L532" s="118"/>
      <c r="M532" s="118"/>
      <c r="N532" s="118"/>
      <c r="O532" s="118"/>
      <c r="P532" s="118"/>
      <c r="Q532" s="118"/>
      <c r="R532" s="118"/>
      <c r="S532" s="118"/>
      <c r="T532" s="118"/>
      <c r="U532" s="118"/>
    </row>
    <row r="533" spans="2:21">
      <c r="B533" s="117"/>
      <c r="C533" s="118"/>
      <c r="D533" s="118"/>
      <c r="E533" s="118"/>
      <c r="F533" s="118"/>
      <c r="G533" s="118"/>
      <c r="H533" s="118"/>
      <c r="I533" s="118"/>
      <c r="J533" s="118"/>
      <c r="K533" s="118"/>
      <c r="L533" s="118"/>
      <c r="M533" s="118"/>
      <c r="N533" s="118"/>
      <c r="O533" s="118"/>
      <c r="P533" s="118"/>
      <c r="Q533" s="118"/>
      <c r="R533" s="118"/>
      <c r="S533" s="118"/>
      <c r="T533" s="118"/>
      <c r="U533" s="118"/>
    </row>
    <row r="534" spans="2:21">
      <c r="B534" s="117"/>
      <c r="C534" s="118"/>
      <c r="D534" s="118"/>
      <c r="E534" s="118"/>
      <c r="F534" s="118"/>
      <c r="G534" s="118"/>
      <c r="H534" s="118"/>
      <c r="I534" s="118"/>
      <c r="J534" s="118"/>
      <c r="K534" s="118"/>
      <c r="L534" s="118"/>
      <c r="M534" s="118"/>
      <c r="N534" s="118"/>
      <c r="O534" s="118"/>
      <c r="P534" s="118"/>
      <c r="Q534" s="118"/>
      <c r="R534" s="118"/>
      <c r="S534" s="118"/>
      <c r="T534" s="118"/>
      <c r="U534" s="118"/>
    </row>
    <row r="535" spans="2:21">
      <c r="B535" s="117"/>
      <c r="C535" s="118"/>
      <c r="D535" s="118"/>
      <c r="E535" s="118"/>
      <c r="F535" s="118"/>
      <c r="G535" s="118"/>
      <c r="H535" s="118"/>
      <c r="I535" s="118"/>
      <c r="J535" s="118"/>
      <c r="K535" s="118"/>
      <c r="L535" s="118"/>
      <c r="M535" s="118"/>
      <c r="N535" s="118"/>
      <c r="O535" s="118"/>
      <c r="P535" s="118"/>
      <c r="Q535" s="118"/>
      <c r="R535" s="118"/>
      <c r="S535" s="118"/>
      <c r="T535" s="118"/>
      <c r="U535" s="118"/>
    </row>
    <row r="536" spans="2:21">
      <c r="B536" s="117"/>
      <c r="C536" s="118"/>
      <c r="D536" s="118"/>
      <c r="E536" s="118"/>
      <c r="F536" s="118"/>
      <c r="G536" s="118"/>
      <c r="H536" s="118"/>
      <c r="I536" s="118"/>
      <c r="J536" s="118"/>
      <c r="K536" s="118"/>
      <c r="L536" s="118"/>
      <c r="M536" s="118"/>
      <c r="N536" s="118"/>
      <c r="O536" s="118"/>
      <c r="P536" s="118"/>
      <c r="Q536" s="118"/>
      <c r="R536" s="118"/>
      <c r="S536" s="118"/>
      <c r="T536" s="118"/>
      <c r="U536" s="118"/>
    </row>
    <row r="537" spans="2:21">
      <c r="B537" s="117"/>
      <c r="C537" s="118"/>
      <c r="D537" s="118"/>
      <c r="E537" s="118"/>
      <c r="F537" s="118"/>
      <c r="G537" s="118"/>
      <c r="H537" s="118"/>
      <c r="I537" s="118"/>
      <c r="J537" s="118"/>
      <c r="K537" s="118"/>
      <c r="L537" s="118"/>
      <c r="M537" s="118"/>
      <c r="N537" s="118"/>
      <c r="O537" s="118"/>
      <c r="P537" s="118"/>
      <c r="Q537" s="118"/>
      <c r="R537" s="118"/>
      <c r="S537" s="118"/>
      <c r="T537" s="118"/>
      <c r="U537" s="118"/>
    </row>
    <row r="538" spans="2:21">
      <c r="B538" s="117"/>
      <c r="C538" s="118"/>
      <c r="D538" s="118"/>
      <c r="E538" s="118"/>
      <c r="F538" s="118"/>
      <c r="G538" s="118"/>
      <c r="H538" s="118"/>
      <c r="I538" s="118"/>
      <c r="J538" s="118"/>
      <c r="K538" s="118"/>
      <c r="L538" s="118"/>
      <c r="M538" s="118"/>
      <c r="N538" s="118"/>
      <c r="O538" s="118"/>
      <c r="P538" s="118"/>
      <c r="Q538" s="118"/>
      <c r="R538" s="118"/>
      <c r="S538" s="118"/>
      <c r="T538" s="118"/>
      <c r="U538" s="118"/>
    </row>
    <row r="539" spans="2:21">
      <c r="B539" s="117"/>
      <c r="C539" s="118"/>
      <c r="D539" s="118"/>
      <c r="E539" s="118"/>
      <c r="F539" s="118"/>
      <c r="G539" s="118"/>
      <c r="H539" s="118"/>
      <c r="I539" s="118"/>
      <c r="J539" s="118"/>
      <c r="K539" s="118"/>
      <c r="L539" s="118"/>
      <c r="M539" s="118"/>
      <c r="N539" s="118"/>
      <c r="O539" s="118"/>
      <c r="P539" s="118"/>
      <c r="Q539" s="118"/>
      <c r="R539" s="118"/>
      <c r="S539" s="118"/>
      <c r="T539" s="118"/>
      <c r="U539" s="118"/>
    </row>
    <row r="540" spans="2:21">
      <c r="B540" s="117"/>
      <c r="C540" s="118"/>
      <c r="D540" s="118"/>
      <c r="E540" s="118"/>
      <c r="F540" s="118"/>
      <c r="G540" s="118"/>
      <c r="H540" s="118"/>
      <c r="I540" s="118"/>
      <c r="J540" s="118"/>
      <c r="K540" s="118"/>
      <c r="L540" s="118"/>
      <c r="M540" s="118"/>
      <c r="N540" s="118"/>
      <c r="O540" s="118"/>
      <c r="P540" s="118"/>
      <c r="Q540" s="118"/>
      <c r="R540" s="118"/>
      <c r="S540" s="118"/>
      <c r="T540" s="118"/>
      <c r="U540" s="118"/>
    </row>
    <row r="541" spans="2:21">
      <c r="B541" s="117"/>
      <c r="C541" s="118"/>
      <c r="D541" s="118"/>
      <c r="E541" s="118"/>
      <c r="F541" s="118"/>
      <c r="G541" s="118"/>
      <c r="H541" s="118"/>
      <c r="I541" s="118"/>
      <c r="J541" s="118"/>
      <c r="K541" s="118"/>
      <c r="L541" s="118"/>
      <c r="M541" s="118"/>
      <c r="N541" s="118"/>
      <c r="O541" s="118"/>
      <c r="P541" s="118"/>
      <c r="Q541" s="118"/>
      <c r="R541" s="118"/>
      <c r="S541" s="118"/>
      <c r="T541" s="118"/>
      <c r="U541" s="118"/>
    </row>
    <row r="542" spans="2:21">
      <c r="B542" s="117"/>
      <c r="C542" s="118"/>
      <c r="D542" s="118"/>
      <c r="E542" s="118"/>
      <c r="F542" s="118"/>
      <c r="G542" s="118"/>
      <c r="H542" s="118"/>
      <c r="I542" s="118"/>
      <c r="J542" s="118"/>
      <c r="K542" s="118"/>
      <c r="L542" s="118"/>
      <c r="M542" s="118"/>
      <c r="N542" s="118"/>
      <c r="O542" s="118"/>
      <c r="P542" s="118"/>
      <c r="Q542" s="118"/>
      <c r="R542" s="118"/>
      <c r="S542" s="118"/>
      <c r="T542" s="118"/>
      <c r="U542" s="118"/>
    </row>
    <row r="543" spans="2:21">
      <c r="B543" s="117"/>
      <c r="C543" s="118"/>
      <c r="D543" s="118"/>
      <c r="E543" s="118"/>
      <c r="F543" s="118"/>
      <c r="G543" s="118"/>
      <c r="H543" s="118"/>
      <c r="I543" s="118"/>
      <c r="J543" s="118"/>
      <c r="K543" s="118"/>
      <c r="L543" s="118"/>
      <c r="M543" s="118"/>
      <c r="N543" s="118"/>
      <c r="O543" s="118"/>
      <c r="P543" s="118"/>
      <c r="Q543" s="118"/>
      <c r="R543" s="118"/>
      <c r="S543" s="118"/>
      <c r="T543" s="118"/>
      <c r="U543" s="118"/>
    </row>
    <row r="544" spans="2:21">
      <c r="B544" s="117"/>
      <c r="C544" s="118"/>
      <c r="D544" s="118"/>
      <c r="E544" s="118"/>
      <c r="F544" s="118"/>
      <c r="G544" s="118"/>
      <c r="H544" s="118"/>
      <c r="I544" s="118"/>
      <c r="J544" s="118"/>
      <c r="K544" s="118"/>
      <c r="L544" s="118"/>
      <c r="M544" s="118"/>
      <c r="N544" s="118"/>
      <c r="O544" s="118"/>
      <c r="P544" s="118"/>
      <c r="Q544" s="118"/>
      <c r="R544" s="118"/>
      <c r="S544" s="118"/>
      <c r="T544" s="118"/>
      <c r="U544" s="118"/>
    </row>
    <row r="545" spans="2:21">
      <c r="B545" s="117"/>
      <c r="C545" s="118"/>
      <c r="D545" s="118"/>
      <c r="E545" s="118"/>
      <c r="F545" s="118"/>
      <c r="G545" s="118"/>
      <c r="H545" s="118"/>
      <c r="I545" s="118"/>
      <c r="J545" s="118"/>
      <c r="K545" s="118"/>
      <c r="L545" s="118"/>
      <c r="M545" s="118"/>
      <c r="N545" s="118"/>
      <c r="O545" s="118"/>
      <c r="P545" s="118"/>
      <c r="Q545" s="118"/>
      <c r="R545" s="118"/>
      <c r="S545" s="118"/>
      <c r="T545" s="118"/>
      <c r="U545" s="118"/>
    </row>
    <row r="546" spans="2:21">
      <c r="B546" s="117"/>
      <c r="C546" s="118"/>
      <c r="D546" s="118"/>
      <c r="E546" s="118"/>
      <c r="F546" s="118"/>
      <c r="G546" s="118"/>
      <c r="H546" s="118"/>
      <c r="I546" s="118"/>
      <c r="J546" s="118"/>
      <c r="K546" s="118"/>
      <c r="L546" s="118"/>
      <c r="M546" s="118"/>
      <c r="N546" s="118"/>
      <c r="O546" s="118"/>
      <c r="P546" s="118"/>
      <c r="Q546" s="118"/>
      <c r="R546" s="118"/>
      <c r="S546" s="118"/>
      <c r="T546" s="118"/>
      <c r="U546" s="118"/>
    </row>
    <row r="547" spans="2:21">
      <c r="B547" s="117"/>
      <c r="C547" s="118"/>
      <c r="D547" s="118"/>
      <c r="E547" s="118"/>
      <c r="F547" s="118"/>
      <c r="G547" s="118"/>
      <c r="H547" s="118"/>
      <c r="I547" s="118"/>
      <c r="J547" s="118"/>
      <c r="K547" s="118"/>
      <c r="L547" s="118"/>
      <c r="M547" s="118"/>
      <c r="N547" s="118"/>
      <c r="O547" s="118"/>
      <c r="P547" s="118"/>
      <c r="Q547" s="118"/>
      <c r="R547" s="118"/>
      <c r="S547" s="118"/>
      <c r="T547" s="118"/>
      <c r="U547" s="118"/>
    </row>
    <row r="548" spans="2:21">
      <c r="B548" s="117"/>
      <c r="C548" s="118"/>
      <c r="D548" s="118"/>
      <c r="E548" s="118"/>
      <c r="F548" s="118"/>
      <c r="G548" s="118"/>
      <c r="H548" s="118"/>
      <c r="I548" s="118"/>
      <c r="J548" s="118"/>
      <c r="K548" s="118"/>
      <c r="L548" s="118"/>
      <c r="M548" s="118"/>
      <c r="N548" s="118"/>
      <c r="O548" s="118"/>
      <c r="P548" s="118"/>
      <c r="Q548" s="118"/>
      <c r="R548" s="118"/>
      <c r="S548" s="118"/>
      <c r="T548" s="118"/>
      <c r="U548" s="118"/>
    </row>
    <row r="549" spans="2:21">
      <c r="B549" s="117"/>
      <c r="C549" s="118"/>
      <c r="D549" s="118"/>
      <c r="E549" s="118"/>
      <c r="F549" s="118"/>
      <c r="G549" s="118"/>
      <c r="H549" s="118"/>
      <c r="I549" s="118"/>
      <c r="J549" s="118"/>
      <c r="K549" s="118"/>
      <c r="L549" s="118"/>
      <c r="M549" s="118"/>
      <c r="N549" s="118"/>
      <c r="O549" s="118"/>
      <c r="P549" s="118"/>
      <c r="Q549" s="118"/>
      <c r="R549" s="118"/>
      <c r="S549" s="118"/>
      <c r="T549" s="118"/>
      <c r="U549" s="118"/>
    </row>
    <row r="550" spans="2:21">
      <c r="B550" s="117"/>
      <c r="C550" s="118"/>
      <c r="D550" s="118"/>
      <c r="E550" s="118"/>
      <c r="F550" s="118"/>
      <c r="G550" s="118"/>
      <c r="H550" s="118"/>
      <c r="I550" s="118"/>
      <c r="J550" s="118"/>
      <c r="K550" s="118"/>
      <c r="L550" s="118"/>
      <c r="M550" s="118"/>
      <c r="N550" s="118"/>
      <c r="O550" s="118"/>
      <c r="P550" s="118"/>
      <c r="Q550" s="118"/>
      <c r="R550" s="118"/>
      <c r="S550" s="118"/>
      <c r="T550" s="118"/>
      <c r="U550" s="118"/>
    </row>
    <row r="551" spans="2:21">
      <c r="B551" s="117"/>
      <c r="C551" s="118"/>
      <c r="D551" s="118"/>
      <c r="E551" s="118"/>
      <c r="F551" s="118"/>
      <c r="G551" s="118"/>
      <c r="H551" s="118"/>
      <c r="I551" s="118"/>
      <c r="J551" s="118"/>
      <c r="K551" s="118"/>
      <c r="L551" s="118"/>
      <c r="M551" s="118"/>
      <c r="N551" s="118"/>
      <c r="O551" s="118"/>
      <c r="P551" s="118"/>
      <c r="Q551" s="118"/>
      <c r="R551" s="118"/>
      <c r="S551" s="118"/>
      <c r="T551" s="118"/>
      <c r="U551" s="118"/>
    </row>
    <row r="552" spans="2:21">
      <c r="B552" s="117"/>
      <c r="C552" s="118"/>
      <c r="D552" s="118"/>
      <c r="E552" s="118"/>
      <c r="F552" s="118"/>
      <c r="G552" s="118"/>
      <c r="H552" s="118"/>
      <c r="I552" s="118"/>
      <c r="J552" s="118"/>
      <c r="K552" s="118"/>
      <c r="L552" s="118"/>
      <c r="M552" s="118"/>
      <c r="N552" s="118"/>
      <c r="O552" s="118"/>
      <c r="P552" s="118"/>
      <c r="Q552" s="118"/>
      <c r="R552" s="118"/>
      <c r="S552" s="118"/>
      <c r="T552" s="118"/>
      <c r="U552" s="118"/>
    </row>
    <row r="553" spans="2:21">
      <c r="B553" s="117"/>
      <c r="C553" s="118"/>
      <c r="D553" s="118"/>
      <c r="E553" s="118"/>
      <c r="F553" s="118"/>
      <c r="G553" s="118"/>
      <c r="H553" s="118"/>
      <c r="I553" s="118"/>
      <c r="J553" s="118"/>
      <c r="K553" s="118"/>
      <c r="L553" s="118"/>
      <c r="M553" s="118"/>
      <c r="N553" s="118"/>
      <c r="O553" s="118"/>
      <c r="P553" s="118"/>
      <c r="Q553" s="118"/>
      <c r="R553" s="118"/>
      <c r="S553" s="118"/>
      <c r="T553" s="118"/>
      <c r="U553" s="118"/>
    </row>
    <row r="554" spans="2:21">
      <c r="B554" s="117"/>
      <c r="C554" s="118"/>
      <c r="D554" s="118"/>
      <c r="E554" s="118"/>
      <c r="F554" s="118"/>
      <c r="G554" s="118"/>
      <c r="H554" s="118"/>
      <c r="I554" s="118"/>
      <c r="J554" s="118"/>
      <c r="K554" s="118"/>
      <c r="L554" s="118"/>
      <c r="M554" s="118"/>
      <c r="N554" s="118"/>
      <c r="O554" s="118"/>
      <c r="P554" s="118"/>
      <c r="Q554" s="118"/>
      <c r="R554" s="118"/>
      <c r="S554" s="118"/>
      <c r="T554" s="118"/>
      <c r="U554" s="118"/>
    </row>
    <row r="555" spans="2:21">
      <c r="B555" s="117"/>
      <c r="C555" s="118"/>
      <c r="D555" s="118"/>
      <c r="E555" s="118"/>
      <c r="F555" s="118"/>
      <c r="G555" s="118"/>
      <c r="H555" s="118"/>
      <c r="I555" s="118"/>
      <c r="J555" s="118"/>
      <c r="K555" s="118"/>
      <c r="L555" s="118"/>
      <c r="M555" s="118"/>
      <c r="N555" s="118"/>
      <c r="O555" s="118"/>
      <c r="P555" s="118"/>
      <c r="Q555" s="118"/>
      <c r="R555" s="118"/>
      <c r="S555" s="118"/>
      <c r="T555" s="118"/>
      <c r="U555" s="118"/>
    </row>
    <row r="556" spans="2:21">
      <c r="B556" s="117"/>
      <c r="C556" s="118"/>
      <c r="D556" s="118"/>
      <c r="E556" s="118"/>
      <c r="F556" s="118"/>
      <c r="G556" s="118"/>
      <c r="H556" s="118"/>
      <c r="I556" s="118"/>
      <c r="J556" s="118"/>
      <c r="K556" s="118"/>
      <c r="L556" s="118"/>
      <c r="M556" s="118"/>
      <c r="N556" s="118"/>
      <c r="O556" s="118"/>
      <c r="P556" s="118"/>
      <c r="Q556" s="118"/>
      <c r="R556" s="118"/>
      <c r="S556" s="118"/>
      <c r="T556" s="118"/>
      <c r="U556" s="118"/>
    </row>
    <row r="557" spans="2:21">
      <c r="B557" s="117"/>
      <c r="C557" s="118"/>
      <c r="D557" s="118"/>
      <c r="E557" s="118"/>
      <c r="F557" s="118"/>
      <c r="G557" s="118"/>
      <c r="H557" s="118"/>
      <c r="I557" s="118"/>
      <c r="J557" s="118"/>
      <c r="K557" s="118"/>
      <c r="L557" s="118"/>
      <c r="M557" s="118"/>
      <c r="N557" s="118"/>
      <c r="O557" s="118"/>
      <c r="P557" s="118"/>
      <c r="Q557" s="118"/>
      <c r="R557" s="118"/>
      <c r="S557" s="118"/>
      <c r="T557" s="118"/>
      <c r="U557" s="118"/>
    </row>
    <row r="558" spans="2:21">
      <c r="B558" s="117"/>
      <c r="C558" s="118"/>
      <c r="D558" s="118"/>
      <c r="E558" s="118"/>
      <c r="F558" s="118"/>
      <c r="G558" s="118"/>
      <c r="H558" s="118"/>
      <c r="I558" s="118"/>
      <c r="J558" s="118"/>
      <c r="K558" s="118"/>
      <c r="L558" s="118"/>
      <c r="M558" s="118"/>
      <c r="N558" s="118"/>
      <c r="O558" s="118"/>
      <c r="P558" s="118"/>
      <c r="Q558" s="118"/>
      <c r="R558" s="118"/>
      <c r="S558" s="118"/>
      <c r="T558" s="118"/>
      <c r="U558" s="118"/>
    </row>
    <row r="559" spans="2:21">
      <c r="B559" s="117"/>
      <c r="C559" s="118"/>
      <c r="D559" s="118"/>
      <c r="E559" s="118"/>
      <c r="F559" s="118"/>
      <c r="G559" s="118"/>
      <c r="H559" s="118"/>
      <c r="I559" s="118"/>
      <c r="J559" s="118"/>
      <c r="K559" s="118"/>
      <c r="L559" s="118"/>
      <c r="M559" s="118"/>
      <c r="N559" s="118"/>
      <c r="O559" s="118"/>
      <c r="P559" s="118"/>
      <c r="Q559" s="118"/>
      <c r="R559" s="118"/>
      <c r="S559" s="118"/>
      <c r="T559" s="118"/>
      <c r="U559" s="118"/>
    </row>
    <row r="560" spans="2:21">
      <c r="B560" s="117"/>
      <c r="C560" s="118"/>
      <c r="D560" s="118"/>
      <c r="E560" s="118"/>
      <c r="F560" s="118"/>
      <c r="G560" s="118"/>
      <c r="H560" s="118"/>
      <c r="I560" s="118"/>
      <c r="J560" s="118"/>
      <c r="K560" s="118"/>
      <c r="L560" s="118"/>
      <c r="M560" s="118"/>
      <c r="N560" s="118"/>
      <c r="O560" s="118"/>
      <c r="P560" s="118"/>
      <c r="Q560" s="118"/>
      <c r="R560" s="118"/>
      <c r="S560" s="118"/>
      <c r="T560" s="118"/>
      <c r="U560" s="118"/>
    </row>
    <row r="561" spans="2:21">
      <c r="B561" s="117"/>
      <c r="C561" s="118"/>
      <c r="D561" s="118"/>
      <c r="E561" s="118"/>
      <c r="F561" s="118"/>
      <c r="G561" s="118"/>
      <c r="H561" s="118"/>
      <c r="I561" s="118"/>
      <c r="J561" s="118"/>
      <c r="K561" s="118"/>
      <c r="L561" s="118"/>
      <c r="M561" s="118"/>
      <c r="N561" s="118"/>
      <c r="O561" s="118"/>
      <c r="P561" s="118"/>
      <c r="Q561" s="118"/>
      <c r="R561" s="118"/>
      <c r="S561" s="118"/>
      <c r="T561" s="118"/>
      <c r="U561" s="118"/>
    </row>
    <row r="562" spans="2:21">
      <c r="B562" s="117"/>
      <c r="C562" s="118"/>
      <c r="D562" s="118"/>
      <c r="E562" s="118"/>
      <c r="F562" s="118"/>
      <c r="G562" s="118"/>
      <c r="H562" s="118"/>
      <c r="I562" s="118"/>
      <c r="J562" s="118"/>
      <c r="K562" s="118"/>
      <c r="L562" s="118"/>
      <c r="M562" s="118"/>
      <c r="N562" s="118"/>
      <c r="O562" s="118"/>
      <c r="P562" s="118"/>
      <c r="Q562" s="118"/>
      <c r="R562" s="118"/>
      <c r="S562" s="118"/>
      <c r="T562" s="118"/>
      <c r="U562" s="118"/>
    </row>
    <row r="563" spans="2:21">
      <c r="B563" s="117"/>
      <c r="C563" s="118"/>
      <c r="D563" s="118"/>
      <c r="E563" s="118"/>
      <c r="F563" s="118"/>
      <c r="G563" s="118"/>
      <c r="H563" s="118"/>
      <c r="I563" s="118"/>
      <c r="J563" s="118"/>
      <c r="K563" s="118"/>
      <c r="L563" s="118"/>
      <c r="M563" s="118"/>
      <c r="N563" s="118"/>
      <c r="O563" s="118"/>
      <c r="P563" s="118"/>
      <c r="Q563" s="118"/>
      <c r="R563" s="118"/>
      <c r="S563" s="118"/>
      <c r="T563" s="118"/>
      <c r="U563" s="118"/>
    </row>
    <row r="564" spans="2:21">
      <c r="B564" s="117"/>
      <c r="C564" s="118"/>
      <c r="D564" s="118"/>
      <c r="E564" s="118"/>
      <c r="F564" s="118"/>
      <c r="G564" s="118"/>
      <c r="H564" s="118"/>
      <c r="I564" s="118"/>
      <c r="J564" s="118"/>
      <c r="K564" s="118"/>
      <c r="L564" s="118"/>
      <c r="M564" s="118"/>
      <c r="N564" s="118"/>
      <c r="O564" s="118"/>
      <c r="P564" s="118"/>
      <c r="Q564" s="118"/>
      <c r="R564" s="118"/>
      <c r="S564" s="118"/>
      <c r="T564" s="118"/>
      <c r="U564" s="118"/>
    </row>
    <row r="565" spans="2:21">
      <c r="B565" s="117"/>
      <c r="C565" s="118"/>
      <c r="D565" s="118"/>
      <c r="E565" s="118"/>
      <c r="F565" s="118"/>
      <c r="G565" s="118"/>
      <c r="H565" s="118"/>
      <c r="I565" s="118"/>
      <c r="J565" s="118"/>
      <c r="K565" s="118"/>
      <c r="L565" s="118"/>
      <c r="M565" s="118"/>
      <c r="N565" s="118"/>
      <c r="O565" s="118"/>
      <c r="P565" s="118"/>
      <c r="Q565" s="118"/>
      <c r="R565" s="118"/>
      <c r="S565" s="118"/>
      <c r="T565" s="118"/>
      <c r="U565" s="118"/>
    </row>
    <row r="566" spans="2:21">
      <c r="B566" s="117"/>
      <c r="C566" s="118"/>
      <c r="D566" s="118"/>
      <c r="E566" s="118"/>
      <c r="F566" s="118"/>
      <c r="G566" s="118"/>
      <c r="H566" s="118"/>
      <c r="I566" s="118"/>
      <c r="J566" s="118"/>
      <c r="K566" s="118"/>
      <c r="L566" s="118"/>
      <c r="M566" s="118"/>
      <c r="N566" s="118"/>
      <c r="O566" s="118"/>
      <c r="P566" s="118"/>
      <c r="Q566" s="118"/>
      <c r="R566" s="118"/>
      <c r="S566" s="118"/>
      <c r="T566" s="118"/>
      <c r="U566" s="118"/>
    </row>
    <row r="567" spans="2:21">
      <c r="B567" s="117"/>
      <c r="C567" s="118"/>
      <c r="D567" s="118"/>
      <c r="E567" s="118"/>
      <c r="F567" s="118"/>
      <c r="G567" s="118"/>
      <c r="H567" s="118"/>
      <c r="I567" s="118"/>
      <c r="J567" s="118"/>
      <c r="K567" s="118"/>
      <c r="L567" s="118"/>
      <c r="M567" s="118"/>
      <c r="N567" s="118"/>
      <c r="O567" s="118"/>
      <c r="P567" s="118"/>
      <c r="Q567" s="118"/>
      <c r="R567" s="118"/>
      <c r="S567" s="118"/>
      <c r="T567" s="118"/>
      <c r="U567" s="118"/>
    </row>
    <row r="568" spans="2:21">
      <c r="B568" s="117"/>
      <c r="C568" s="118"/>
      <c r="D568" s="118"/>
      <c r="E568" s="118"/>
      <c r="F568" s="118"/>
      <c r="G568" s="118"/>
      <c r="H568" s="118"/>
      <c r="I568" s="118"/>
      <c r="J568" s="118"/>
      <c r="K568" s="118"/>
      <c r="L568" s="118"/>
      <c r="M568" s="118"/>
      <c r="N568" s="118"/>
      <c r="O568" s="118"/>
      <c r="P568" s="118"/>
      <c r="Q568" s="118"/>
      <c r="R568" s="118"/>
      <c r="S568" s="118"/>
      <c r="T568" s="118"/>
      <c r="U568" s="118"/>
    </row>
    <row r="569" spans="2:21">
      <c r="B569" s="117"/>
      <c r="C569" s="118"/>
      <c r="D569" s="118"/>
      <c r="E569" s="118"/>
      <c r="F569" s="118"/>
      <c r="G569" s="118"/>
      <c r="H569" s="118"/>
      <c r="I569" s="118"/>
      <c r="J569" s="118"/>
      <c r="K569" s="118"/>
      <c r="L569" s="118"/>
      <c r="M569" s="118"/>
      <c r="N569" s="118"/>
      <c r="O569" s="118"/>
      <c r="P569" s="118"/>
      <c r="Q569" s="118"/>
      <c r="R569" s="118"/>
      <c r="S569" s="118"/>
      <c r="T569" s="118"/>
      <c r="U569" s="118"/>
    </row>
    <row r="570" spans="2:21">
      <c r="B570" s="117"/>
      <c r="C570" s="118"/>
      <c r="D570" s="118"/>
      <c r="E570" s="118"/>
      <c r="F570" s="118"/>
      <c r="G570" s="118"/>
      <c r="H570" s="118"/>
      <c r="I570" s="118"/>
      <c r="J570" s="118"/>
      <c r="K570" s="118"/>
      <c r="L570" s="118"/>
      <c r="M570" s="118"/>
      <c r="N570" s="118"/>
      <c r="O570" s="118"/>
      <c r="P570" s="118"/>
      <c r="Q570" s="118"/>
      <c r="R570" s="118"/>
      <c r="S570" s="118"/>
      <c r="T570" s="118"/>
      <c r="U570" s="118"/>
    </row>
    <row r="571" spans="2:21">
      <c r="B571" s="117"/>
      <c r="C571" s="118"/>
      <c r="D571" s="118"/>
      <c r="E571" s="118"/>
      <c r="F571" s="118"/>
      <c r="G571" s="118"/>
      <c r="H571" s="118"/>
      <c r="I571" s="118"/>
      <c r="J571" s="118"/>
      <c r="K571" s="118"/>
      <c r="L571" s="118"/>
      <c r="M571" s="118"/>
      <c r="N571" s="118"/>
      <c r="O571" s="118"/>
      <c r="P571" s="118"/>
      <c r="Q571" s="118"/>
      <c r="R571" s="118"/>
      <c r="S571" s="118"/>
      <c r="T571" s="118"/>
      <c r="U571" s="118"/>
    </row>
    <row r="572" spans="2:21">
      <c r="B572" s="117"/>
      <c r="C572" s="118"/>
      <c r="D572" s="118"/>
      <c r="E572" s="118"/>
      <c r="F572" s="118"/>
      <c r="G572" s="118"/>
      <c r="H572" s="118"/>
      <c r="I572" s="118"/>
      <c r="J572" s="118"/>
      <c r="K572" s="118"/>
      <c r="L572" s="118"/>
      <c r="M572" s="118"/>
      <c r="N572" s="118"/>
      <c r="O572" s="118"/>
      <c r="P572" s="118"/>
      <c r="Q572" s="118"/>
      <c r="R572" s="118"/>
      <c r="S572" s="118"/>
      <c r="T572" s="118"/>
      <c r="U572" s="118"/>
    </row>
    <row r="573" spans="2:21">
      <c r="B573" s="117"/>
      <c r="C573" s="118"/>
      <c r="D573" s="118"/>
      <c r="E573" s="118"/>
      <c r="F573" s="118"/>
      <c r="G573" s="118"/>
      <c r="H573" s="118"/>
      <c r="I573" s="118"/>
      <c r="J573" s="118"/>
      <c r="K573" s="118"/>
      <c r="L573" s="118"/>
      <c r="M573" s="118"/>
      <c r="N573" s="118"/>
      <c r="O573" s="118"/>
      <c r="P573" s="118"/>
      <c r="Q573" s="118"/>
      <c r="R573" s="118"/>
      <c r="S573" s="118"/>
      <c r="T573" s="118"/>
      <c r="U573" s="118"/>
    </row>
    <row r="574" spans="2:21">
      <c r="B574" s="117"/>
      <c r="C574" s="118"/>
      <c r="D574" s="118"/>
      <c r="E574" s="118"/>
      <c r="F574" s="118"/>
      <c r="G574" s="118"/>
      <c r="H574" s="118"/>
      <c r="I574" s="118"/>
      <c r="J574" s="118"/>
      <c r="K574" s="118"/>
      <c r="L574" s="118"/>
      <c r="M574" s="118"/>
      <c r="N574" s="118"/>
      <c r="O574" s="118"/>
      <c r="P574" s="118"/>
      <c r="Q574" s="118"/>
      <c r="R574" s="118"/>
      <c r="S574" s="118"/>
      <c r="T574" s="118"/>
      <c r="U574" s="118"/>
    </row>
    <row r="575" spans="2:21">
      <c r="B575" s="117"/>
      <c r="C575" s="118"/>
      <c r="D575" s="118"/>
      <c r="E575" s="118"/>
      <c r="F575" s="118"/>
      <c r="G575" s="118"/>
      <c r="H575" s="118"/>
      <c r="I575" s="118"/>
      <c r="J575" s="118"/>
      <c r="K575" s="118"/>
      <c r="L575" s="118"/>
      <c r="M575" s="118"/>
      <c r="N575" s="118"/>
      <c r="O575" s="118"/>
      <c r="P575" s="118"/>
      <c r="Q575" s="118"/>
      <c r="R575" s="118"/>
      <c r="S575" s="118"/>
      <c r="T575" s="118"/>
      <c r="U575" s="118"/>
    </row>
    <row r="576" spans="2:21">
      <c r="B576" s="117"/>
      <c r="C576" s="118"/>
      <c r="D576" s="118"/>
      <c r="E576" s="118"/>
      <c r="F576" s="118"/>
      <c r="G576" s="118"/>
      <c r="H576" s="118"/>
      <c r="I576" s="118"/>
      <c r="J576" s="118"/>
      <c r="K576" s="118"/>
      <c r="L576" s="118"/>
      <c r="M576" s="118"/>
      <c r="N576" s="118"/>
      <c r="O576" s="118"/>
      <c r="P576" s="118"/>
      <c r="Q576" s="118"/>
      <c r="R576" s="118"/>
      <c r="S576" s="118"/>
      <c r="T576" s="118"/>
      <c r="U576" s="118"/>
    </row>
    <row r="577" spans="2:21">
      <c r="B577" s="117"/>
      <c r="C577" s="118"/>
      <c r="D577" s="118"/>
      <c r="E577" s="118"/>
      <c r="F577" s="118"/>
      <c r="G577" s="118"/>
      <c r="H577" s="118"/>
      <c r="I577" s="118"/>
      <c r="J577" s="118"/>
      <c r="K577" s="118"/>
      <c r="L577" s="118"/>
      <c r="M577" s="118"/>
      <c r="N577" s="118"/>
      <c r="O577" s="118"/>
      <c r="P577" s="118"/>
      <c r="Q577" s="118"/>
      <c r="R577" s="118"/>
      <c r="S577" s="118"/>
      <c r="T577" s="118"/>
      <c r="U577" s="118"/>
    </row>
    <row r="578" spans="2:21">
      <c r="B578" s="117"/>
      <c r="C578" s="118"/>
      <c r="D578" s="118"/>
      <c r="E578" s="118"/>
      <c r="F578" s="118"/>
      <c r="G578" s="118"/>
      <c r="H578" s="118"/>
      <c r="I578" s="118"/>
      <c r="J578" s="118"/>
      <c r="K578" s="118"/>
      <c r="L578" s="118"/>
      <c r="M578" s="118"/>
      <c r="N578" s="118"/>
      <c r="O578" s="118"/>
      <c r="P578" s="118"/>
      <c r="Q578" s="118"/>
      <c r="R578" s="118"/>
      <c r="S578" s="118"/>
      <c r="T578" s="118"/>
      <c r="U578" s="118"/>
    </row>
    <row r="579" spans="2:21">
      <c r="B579" s="117"/>
      <c r="C579" s="118"/>
      <c r="D579" s="118"/>
      <c r="E579" s="118"/>
      <c r="F579" s="118"/>
      <c r="G579" s="118"/>
      <c r="H579" s="118"/>
      <c r="I579" s="118"/>
      <c r="J579" s="118"/>
      <c r="K579" s="118"/>
      <c r="L579" s="118"/>
      <c r="M579" s="118"/>
      <c r="N579" s="118"/>
      <c r="O579" s="118"/>
      <c r="P579" s="118"/>
      <c r="Q579" s="118"/>
      <c r="R579" s="118"/>
      <c r="S579" s="118"/>
      <c r="T579" s="118"/>
      <c r="U579" s="118"/>
    </row>
    <row r="580" spans="2:21">
      <c r="B580" s="117"/>
      <c r="C580" s="118"/>
      <c r="D580" s="118"/>
      <c r="E580" s="118"/>
      <c r="F580" s="118"/>
      <c r="G580" s="118"/>
      <c r="H580" s="118"/>
      <c r="I580" s="118"/>
      <c r="J580" s="118"/>
      <c r="K580" s="118"/>
      <c r="L580" s="118"/>
      <c r="M580" s="118"/>
      <c r="N580" s="118"/>
      <c r="O580" s="118"/>
      <c r="P580" s="118"/>
      <c r="Q580" s="118"/>
      <c r="R580" s="118"/>
      <c r="S580" s="118"/>
      <c r="T580" s="118"/>
      <c r="U580" s="118"/>
    </row>
    <row r="581" spans="2:21">
      <c r="B581" s="117"/>
      <c r="C581" s="118"/>
      <c r="D581" s="118"/>
      <c r="E581" s="118"/>
      <c r="F581" s="118"/>
      <c r="G581" s="118"/>
      <c r="H581" s="118"/>
      <c r="I581" s="118"/>
      <c r="J581" s="118"/>
      <c r="K581" s="118"/>
      <c r="L581" s="118"/>
      <c r="M581" s="118"/>
      <c r="N581" s="118"/>
      <c r="O581" s="118"/>
      <c r="P581" s="118"/>
      <c r="Q581" s="118"/>
      <c r="R581" s="118"/>
      <c r="S581" s="118"/>
      <c r="T581" s="118"/>
      <c r="U581" s="118"/>
    </row>
    <row r="582" spans="2:21">
      <c r="B582" s="117"/>
      <c r="C582" s="118"/>
      <c r="D582" s="118"/>
      <c r="E582" s="118"/>
      <c r="F582" s="118"/>
      <c r="G582" s="118"/>
      <c r="H582" s="118"/>
      <c r="I582" s="118"/>
      <c r="J582" s="118"/>
      <c r="K582" s="118"/>
      <c r="L582" s="118"/>
      <c r="M582" s="118"/>
      <c r="N582" s="118"/>
      <c r="O582" s="118"/>
      <c r="P582" s="118"/>
      <c r="Q582" s="118"/>
      <c r="R582" s="118"/>
      <c r="S582" s="118"/>
      <c r="T582" s="118"/>
      <c r="U582" s="118"/>
    </row>
    <row r="583" spans="2:21">
      <c r="B583" s="117"/>
      <c r="C583" s="118"/>
      <c r="D583" s="118"/>
      <c r="E583" s="118"/>
      <c r="F583" s="118"/>
      <c r="G583" s="118"/>
      <c r="H583" s="118"/>
      <c r="I583" s="118"/>
      <c r="J583" s="118"/>
      <c r="K583" s="118"/>
      <c r="L583" s="118"/>
      <c r="M583" s="118"/>
      <c r="N583" s="118"/>
      <c r="O583" s="118"/>
      <c r="P583" s="118"/>
      <c r="Q583" s="118"/>
      <c r="R583" s="118"/>
      <c r="S583" s="118"/>
      <c r="T583" s="118"/>
      <c r="U583" s="118"/>
    </row>
    <row r="584" spans="2:21">
      <c r="B584" s="117"/>
      <c r="C584" s="118"/>
      <c r="D584" s="118"/>
      <c r="E584" s="118"/>
      <c r="F584" s="118"/>
      <c r="G584" s="118"/>
      <c r="H584" s="118"/>
      <c r="I584" s="118"/>
      <c r="J584" s="118"/>
      <c r="K584" s="118"/>
      <c r="L584" s="118"/>
      <c r="M584" s="118"/>
      <c r="N584" s="118"/>
      <c r="O584" s="118"/>
      <c r="P584" s="118"/>
      <c r="Q584" s="118"/>
      <c r="R584" s="118"/>
      <c r="S584" s="118"/>
      <c r="T584" s="118"/>
      <c r="U584" s="118"/>
    </row>
    <row r="585" spans="2:21">
      <c r="B585" s="117"/>
      <c r="C585" s="118"/>
      <c r="D585" s="118"/>
      <c r="E585" s="118"/>
      <c r="F585" s="118"/>
      <c r="G585" s="118"/>
      <c r="H585" s="118"/>
      <c r="I585" s="118"/>
      <c r="J585" s="118"/>
      <c r="K585" s="118"/>
      <c r="L585" s="118"/>
      <c r="M585" s="118"/>
      <c r="N585" s="118"/>
      <c r="O585" s="118"/>
      <c r="P585" s="118"/>
      <c r="Q585" s="118"/>
      <c r="R585" s="118"/>
      <c r="S585" s="118"/>
      <c r="T585" s="118"/>
      <c r="U585" s="118"/>
    </row>
    <row r="586" spans="2:21">
      <c r="B586" s="117"/>
      <c r="C586" s="118"/>
      <c r="D586" s="118"/>
      <c r="E586" s="118"/>
      <c r="F586" s="118"/>
      <c r="G586" s="118"/>
      <c r="H586" s="118"/>
      <c r="I586" s="118"/>
      <c r="J586" s="118"/>
      <c r="K586" s="118"/>
      <c r="L586" s="118"/>
      <c r="M586" s="118"/>
      <c r="N586" s="118"/>
      <c r="O586" s="118"/>
      <c r="P586" s="118"/>
      <c r="Q586" s="118"/>
      <c r="R586" s="118"/>
      <c r="S586" s="118"/>
      <c r="T586" s="118"/>
      <c r="U586" s="118"/>
    </row>
    <row r="587" spans="2:21">
      <c r="B587" s="117"/>
      <c r="C587" s="118"/>
      <c r="D587" s="118"/>
      <c r="E587" s="118"/>
      <c r="F587" s="118"/>
      <c r="G587" s="118"/>
      <c r="H587" s="118"/>
      <c r="I587" s="118"/>
      <c r="J587" s="118"/>
      <c r="K587" s="118"/>
      <c r="L587" s="118"/>
      <c r="M587" s="118"/>
      <c r="N587" s="118"/>
      <c r="O587" s="118"/>
      <c r="P587" s="118"/>
      <c r="Q587" s="118"/>
      <c r="R587" s="118"/>
      <c r="S587" s="118"/>
      <c r="T587" s="118"/>
      <c r="U587" s="118"/>
    </row>
    <row r="588" spans="2:21">
      <c r="B588" s="117"/>
      <c r="C588" s="118"/>
      <c r="D588" s="118"/>
      <c r="E588" s="118"/>
      <c r="F588" s="118"/>
      <c r="G588" s="118"/>
      <c r="H588" s="118"/>
      <c r="I588" s="118"/>
      <c r="J588" s="118"/>
      <c r="K588" s="118"/>
      <c r="L588" s="118"/>
      <c r="M588" s="118"/>
      <c r="N588" s="118"/>
      <c r="O588" s="118"/>
      <c r="P588" s="118"/>
      <c r="Q588" s="118"/>
      <c r="R588" s="118"/>
      <c r="S588" s="118"/>
      <c r="T588" s="118"/>
      <c r="U588" s="118"/>
    </row>
    <row r="589" spans="2:21">
      <c r="B589" s="117"/>
      <c r="C589" s="118"/>
      <c r="D589" s="118"/>
      <c r="E589" s="118"/>
      <c r="F589" s="118"/>
      <c r="G589" s="118"/>
      <c r="H589" s="118"/>
      <c r="I589" s="118"/>
      <c r="J589" s="118"/>
      <c r="K589" s="118"/>
      <c r="L589" s="118"/>
      <c r="M589" s="118"/>
      <c r="N589" s="118"/>
      <c r="O589" s="118"/>
      <c r="P589" s="118"/>
      <c r="Q589" s="118"/>
      <c r="R589" s="118"/>
      <c r="S589" s="118"/>
      <c r="T589" s="118"/>
      <c r="U589" s="118"/>
    </row>
    <row r="590" spans="2:21">
      <c r="B590" s="117"/>
      <c r="C590" s="118"/>
      <c r="D590" s="118"/>
      <c r="E590" s="118"/>
      <c r="F590" s="118"/>
      <c r="G590" s="118"/>
      <c r="H590" s="118"/>
      <c r="I590" s="118"/>
      <c r="J590" s="118"/>
      <c r="K590" s="118"/>
      <c r="L590" s="118"/>
      <c r="M590" s="118"/>
      <c r="N590" s="118"/>
      <c r="O590" s="118"/>
      <c r="P590" s="118"/>
      <c r="Q590" s="118"/>
      <c r="R590" s="118"/>
      <c r="S590" s="118"/>
      <c r="T590" s="118"/>
      <c r="U590" s="118"/>
    </row>
    <row r="591" spans="2:21">
      <c r="B591" s="117"/>
      <c r="C591" s="118"/>
      <c r="D591" s="118"/>
      <c r="E591" s="118"/>
      <c r="F591" s="118"/>
      <c r="G591" s="118"/>
      <c r="H591" s="118"/>
      <c r="I591" s="118"/>
      <c r="J591" s="118"/>
      <c r="K591" s="118"/>
      <c r="L591" s="118"/>
      <c r="M591" s="118"/>
      <c r="N591" s="118"/>
      <c r="O591" s="118"/>
      <c r="P591" s="118"/>
      <c r="Q591" s="118"/>
      <c r="R591" s="118"/>
      <c r="S591" s="118"/>
      <c r="T591" s="118"/>
      <c r="U591" s="118"/>
    </row>
    <row r="592" spans="2:21">
      <c r="B592" s="117"/>
      <c r="C592" s="118"/>
      <c r="D592" s="118"/>
      <c r="E592" s="118"/>
      <c r="F592" s="118"/>
      <c r="G592" s="118"/>
      <c r="H592" s="118"/>
      <c r="I592" s="118"/>
      <c r="J592" s="118"/>
      <c r="K592" s="118"/>
      <c r="L592" s="118"/>
      <c r="M592" s="118"/>
      <c r="N592" s="118"/>
      <c r="O592" s="118"/>
      <c r="P592" s="118"/>
      <c r="Q592" s="118"/>
      <c r="R592" s="118"/>
      <c r="S592" s="118"/>
      <c r="T592" s="118"/>
      <c r="U592" s="118"/>
    </row>
    <row r="593" spans="2:21">
      <c r="B593" s="117"/>
      <c r="C593" s="118"/>
      <c r="D593" s="118"/>
      <c r="E593" s="118"/>
      <c r="F593" s="118"/>
      <c r="G593" s="118"/>
      <c r="H593" s="118"/>
      <c r="I593" s="118"/>
      <c r="J593" s="118"/>
      <c r="K593" s="118"/>
      <c r="L593" s="118"/>
      <c r="M593" s="118"/>
      <c r="N593" s="118"/>
      <c r="O593" s="118"/>
      <c r="P593" s="118"/>
      <c r="Q593" s="118"/>
      <c r="R593" s="118"/>
      <c r="S593" s="118"/>
      <c r="T593" s="118"/>
      <c r="U593" s="118"/>
    </row>
    <row r="594" spans="2:21">
      <c r="B594" s="117"/>
      <c r="C594" s="118"/>
      <c r="D594" s="118"/>
      <c r="E594" s="118"/>
      <c r="F594" s="118"/>
      <c r="G594" s="118"/>
      <c r="H594" s="118"/>
      <c r="I594" s="118"/>
      <c r="J594" s="118"/>
      <c r="K594" s="118"/>
      <c r="L594" s="118"/>
      <c r="M594" s="118"/>
      <c r="N594" s="118"/>
      <c r="O594" s="118"/>
      <c r="P594" s="118"/>
      <c r="Q594" s="118"/>
      <c r="R594" s="118"/>
      <c r="S594" s="118"/>
      <c r="T594" s="118"/>
      <c r="U594" s="118"/>
    </row>
    <row r="595" spans="2:21">
      <c r="B595" s="117"/>
      <c r="C595" s="118"/>
      <c r="D595" s="118"/>
      <c r="E595" s="118"/>
      <c r="F595" s="118"/>
      <c r="G595" s="118"/>
      <c r="H595" s="118"/>
      <c r="I595" s="118"/>
      <c r="J595" s="118"/>
      <c r="K595" s="118"/>
      <c r="L595" s="118"/>
      <c r="M595" s="118"/>
      <c r="N595" s="118"/>
      <c r="O595" s="118"/>
      <c r="P595" s="118"/>
      <c r="Q595" s="118"/>
      <c r="R595" s="118"/>
      <c r="S595" s="118"/>
      <c r="T595" s="118"/>
      <c r="U595" s="118"/>
    </row>
    <row r="596" spans="2:21">
      <c r="B596" s="117"/>
      <c r="C596" s="118"/>
      <c r="D596" s="118"/>
      <c r="E596" s="118"/>
      <c r="F596" s="118"/>
      <c r="G596" s="118"/>
      <c r="H596" s="118"/>
      <c r="I596" s="118"/>
      <c r="J596" s="118"/>
      <c r="K596" s="118"/>
      <c r="L596" s="118"/>
      <c r="M596" s="118"/>
      <c r="N596" s="118"/>
      <c r="O596" s="118"/>
      <c r="P596" s="118"/>
      <c r="Q596" s="118"/>
      <c r="R596" s="118"/>
      <c r="S596" s="118"/>
      <c r="T596" s="118"/>
      <c r="U596" s="118"/>
    </row>
    <row r="597" spans="2:21">
      <c r="B597" s="117"/>
      <c r="C597" s="118"/>
      <c r="D597" s="118"/>
      <c r="E597" s="118"/>
      <c r="F597" s="118"/>
      <c r="G597" s="118"/>
      <c r="H597" s="118"/>
      <c r="I597" s="118"/>
      <c r="J597" s="118"/>
      <c r="K597" s="118"/>
      <c r="L597" s="118"/>
      <c r="M597" s="118"/>
      <c r="N597" s="118"/>
      <c r="O597" s="118"/>
      <c r="P597" s="118"/>
      <c r="Q597" s="118"/>
      <c r="R597" s="118"/>
      <c r="S597" s="118"/>
      <c r="T597" s="118"/>
      <c r="U597" s="118"/>
    </row>
    <row r="598" spans="2:21">
      <c r="B598" s="117"/>
      <c r="C598" s="118"/>
      <c r="D598" s="118"/>
      <c r="E598" s="118"/>
      <c r="F598" s="118"/>
      <c r="G598" s="118"/>
      <c r="H598" s="118"/>
      <c r="I598" s="118"/>
      <c r="J598" s="118"/>
      <c r="K598" s="118"/>
      <c r="L598" s="118"/>
      <c r="M598" s="118"/>
      <c r="N598" s="118"/>
      <c r="O598" s="118"/>
      <c r="P598" s="118"/>
      <c r="Q598" s="118"/>
      <c r="R598" s="118"/>
      <c r="S598" s="118"/>
      <c r="T598" s="118"/>
      <c r="U598" s="118"/>
    </row>
    <row r="599" spans="2:21">
      <c r="B599" s="117"/>
      <c r="C599" s="118"/>
      <c r="D599" s="118"/>
      <c r="E599" s="118"/>
      <c r="F599" s="118"/>
      <c r="G599" s="118"/>
      <c r="H599" s="118"/>
      <c r="I599" s="118"/>
      <c r="J599" s="118"/>
      <c r="K599" s="118"/>
      <c r="L599" s="118"/>
      <c r="M599" s="118"/>
      <c r="N599" s="118"/>
      <c r="O599" s="118"/>
      <c r="P599" s="118"/>
      <c r="Q599" s="118"/>
      <c r="R599" s="118"/>
      <c r="S599" s="118"/>
      <c r="T599" s="118"/>
      <c r="U599" s="118"/>
    </row>
    <row r="600" spans="2:21">
      <c r="B600" s="117"/>
      <c r="C600" s="118"/>
      <c r="D600" s="118"/>
      <c r="E600" s="118"/>
      <c r="F600" s="118"/>
      <c r="G600" s="118"/>
      <c r="H600" s="118"/>
      <c r="I600" s="118"/>
      <c r="J600" s="118"/>
      <c r="K600" s="118"/>
      <c r="L600" s="118"/>
      <c r="M600" s="118"/>
      <c r="N600" s="118"/>
      <c r="O600" s="118"/>
      <c r="P600" s="118"/>
      <c r="Q600" s="118"/>
      <c r="R600" s="118"/>
      <c r="S600" s="118"/>
      <c r="T600" s="118"/>
      <c r="U600" s="118"/>
    </row>
    <row r="601" spans="2:21">
      <c r="B601" s="117"/>
      <c r="C601" s="118"/>
      <c r="D601" s="118"/>
      <c r="E601" s="118"/>
      <c r="F601" s="118"/>
      <c r="G601" s="118"/>
      <c r="H601" s="118"/>
      <c r="I601" s="118"/>
      <c r="J601" s="118"/>
      <c r="K601" s="118"/>
      <c r="L601" s="118"/>
      <c r="M601" s="118"/>
      <c r="N601" s="118"/>
      <c r="O601" s="118"/>
      <c r="P601" s="118"/>
      <c r="Q601" s="118"/>
      <c r="R601" s="118"/>
      <c r="S601" s="118"/>
      <c r="T601" s="118"/>
      <c r="U601" s="118"/>
    </row>
    <row r="602" spans="2:21">
      <c r="B602" s="117"/>
      <c r="C602" s="118"/>
      <c r="D602" s="118"/>
      <c r="E602" s="118"/>
      <c r="F602" s="118"/>
      <c r="G602" s="118"/>
      <c r="H602" s="118"/>
      <c r="I602" s="118"/>
      <c r="J602" s="118"/>
      <c r="K602" s="118"/>
      <c r="L602" s="118"/>
      <c r="M602" s="118"/>
      <c r="N602" s="118"/>
      <c r="O602" s="118"/>
      <c r="P602" s="118"/>
      <c r="Q602" s="118"/>
      <c r="R602" s="118"/>
      <c r="S602" s="118"/>
      <c r="T602" s="118"/>
      <c r="U602" s="118"/>
    </row>
    <row r="603" spans="2:21">
      <c r="B603" s="117"/>
      <c r="C603" s="118"/>
      <c r="D603" s="118"/>
      <c r="E603" s="118"/>
      <c r="F603" s="118"/>
      <c r="G603" s="118"/>
      <c r="H603" s="118"/>
      <c r="I603" s="118"/>
      <c r="J603" s="118"/>
      <c r="K603" s="118"/>
      <c r="L603" s="118"/>
      <c r="M603" s="118"/>
      <c r="N603" s="118"/>
      <c r="O603" s="118"/>
      <c r="P603" s="118"/>
      <c r="Q603" s="118"/>
      <c r="R603" s="118"/>
      <c r="S603" s="118"/>
      <c r="T603" s="118"/>
      <c r="U603" s="118"/>
    </row>
    <row r="604" spans="2:21">
      <c r="B604" s="117"/>
      <c r="C604" s="118"/>
      <c r="D604" s="118"/>
      <c r="E604" s="118"/>
      <c r="F604" s="118"/>
      <c r="G604" s="118"/>
      <c r="H604" s="118"/>
      <c r="I604" s="118"/>
      <c r="J604" s="118"/>
      <c r="K604" s="118"/>
      <c r="L604" s="118"/>
      <c r="M604" s="118"/>
      <c r="N604" s="118"/>
      <c r="O604" s="118"/>
      <c r="P604" s="118"/>
      <c r="Q604" s="118"/>
      <c r="R604" s="118"/>
      <c r="S604" s="118"/>
      <c r="T604" s="118"/>
      <c r="U604" s="118"/>
    </row>
    <row r="605" spans="2:21">
      <c r="B605" s="117"/>
      <c r="C605" s="118"/>
      <c r="D605" s="118"/>
      <c r="E605" s="118"/>
      <c r="F605" s="118"/>
      <c r="G605" s="118"/>
      <c r="H605" s="118"/>
      <c r="I605" s="118"/>
      <c r="J605" s="118"/>
      <c r="K605" s="118"/>
      <c r="L605" s="118"/>
      <c r="M605" s="118"/>
      <c r="N605" s="118"/>
      <c r="O605" s="118"/>
      <c r="P605" s="118"/>
      <c r="Q605" s="118"/>
      <c r="R605" s="118"/>
      <c r="S605" s="118"/>
      <c r="T605" s="118"/>
      <c r="U605" s="118"/>
    </row>
    <row r="606" spans="2:21">
      <c r="B606" s="117"/>
      <c r="C606" s="118"/>
      <c r="D606" s="118"/>
      <c r="E606" s="118"/>
      <c r="F606" s="118"/>
      <c r="G606" s="118"/>
      <c r="H606" s="118"/>
      <c r="I606" s="118"/>
      <c r="J606" s="118"/>
      <c r="K606" s="118"/>
      <c r="L606" s="118"/>
      <c r="M606" s="118"/>
      <c r="N606" s="118"/>
      <c r="O606" s="118"/>
      <c r="P606" s="118"/>
      <c r="Q606" s="118"/>
      <c r="R606" s="118"/>
      <c r="S606" s="118"/>
      <c r="T606" s="118"/>
      <c r="U606" s="118"/>
    </row>
    <row r="607" spans="2:21">
      <c r="B607" s="117"/>
      <c r="C607" s="118"/>
      <c r="D607" s="118"/>
      <c r="E607" s="118"/>
      <c r="F607" s="118"/>
      <c r="G607" s="118"/>
      <c r="H607" s="118"/>
      <c r="I607" s="118"/>
      <c r="J607" s="118"/>
      <c r="K607" s="118"/>
      <c r="L607" s="118"/>
      <c r="M607" s="118"/>
      <c r="N607" s="118"/>
      <c r="O607" s="118"/>
      <c r="P607" s="118"/>
      <c r="Q607" s="118"/>
      <c r="R607" s="118"/>
      <c r="S607" s="118"/>
      <c r="T607" s="118"/>
      <c r="U607" s="118"/>
    </row>
    <row r="608" spans="2:21">
      <c r="B608" s="117"/>
      <c r="C608" s="118"/>
      <c r="D608" s="118"/>
      <c r="E608" s="118"/>
      <c r="F608" s="118"/>
      <c r="G608" s="118"/>
      <c r="H608" s="118"/>
      <c r="I608" s="118"/>
      <c r="J608" s="118"/>
      <c r="K608" s="118"/>
      <c r="L608" s="118"/>
      <c r="M608" s="118"/>
      <c r="N608" s="118"/>
      <c r="O608" s="118"/>
      <c r="P608" s="118"/>
      <c r="Q608" s="118"/>
      <c r="R608" s="118"/>
      <c r="S608" s="118"/>
      <c r="T608" s="118"/>
      <c r="U608" s="118"/>
    </row>
    <row r="609" spans="2:21">
      <c r="B609" s="117"/>
      <c r="C609" s="118"/>
      <c r="D609" s="118"/>
      <c r="E609" s="118"/>
      <c r="F609" s="118"/>
      <c r="G609" s="118"/>
      <c r="H609" s="118"/>
      <c r="I609" s="118"/>
      <c r="J609" s="118"/>
      <c r="K609" s="118"/>
      <c r="L609" s="118"/>
      <c r="M609" s="118"/>
      <c r="N609" s="118"/>
      <c r="O609" s="118"/>
      <c r="P609" s="118"/>
      <c r="Q609" s="118"/>
      <c r="R609" s="118"/>
      <c r="S609" s="118"/>
      <c r="T609" s="118"/>
      <c r="U609" s="118"/>
    </row>
    <row r="610" spans="2:21">
      <c r="B610" s="117"/>
      <c r="C610" s="118"/>
      <c r="D610" s="118"/>
      <c r="E610" s="118"/>
      <c r="F610" s="118"/>
      <c r="G610" s="118"/>
      <c r="H610" s="118"/>
      <c r="I610" s="118"/>
      <c r="J610" s="118"/>
      <c r="K610" s="118"/>
      <c r="L610" s="118"/>
      <c r="M610" s="118"/>
      <c r="N610" s="118"/>
      <c r="O610" s="118"/>
      <c r="P610" s="118"/>
      <c r="Q610" s="118"/>
      <c r="R610" s="118"/>
      <c r="S610" s="118"/>
      <c r="T610" s="118"/>
      <c r="U610" s="118"/>
    </row>
    <row r="611" spans="2:21">
      <c r="B611" s="117"/>
      <c r="C611" s="118"/>
      <c r="D611" s="118"/>
      <c r="E611" s="118"/>
      <c r="F611" s="118"/>
      <c r="G611" s="118"/>
      <c r="H611" s="118"/>
      <c r="I611" s="118"/>
      <c r="J611" s="118"/>
      <c r="K611" s="118"/>
      <c r="L611" s="118"/>
      <c r="M611" s="118"/>
      <c r="N611" s="118"/>
      <c r="O611" s="118"/>
      <c r="P611" s="118"/>
      <c r="Q611" s="118"/>
      <c r="R611" s="118"/>
      <c r="S611" s="118"/>
      <c r="T611" s="118"/>
      <c r="U611" s="118"/>
    </row>
    <row r="612" spans="2:21">
      <c r="B612" s="117"/>
      <c r="C612" s="118"/>
      <c r="D612" s="118"/>
      <c r="E612" s="118"/>
      <c r="F612" s="118"/>
      <c r="G612" s="118"/>
      <c r="H612" s="118"/>
      <c r="I612" s="118"/>
      <c r="J612" s="118"/>
      <c r="K612" s="118"/>
      <c r="L612" s="118"/>
      <c r="M612" s="118"/>
      <c r="N612" s="118"/>
      <c r="O612" s="118"/>
      <c r="P612" s="118"/>
      <c r="Q612" s="118"/>
      <c r="R612" s="118"/>
      <c r="S612" s="118"/>
      <c r="T612" s="118"/>
      <c r="U612" s="118"/>
    </row>
    <row r="613" spans="2:21">
      <c r="B613" s="117"/>
      <c r="C613" s="118"/>
      <c r="D613" s="118"/>
      <c r="E613" s="118"/>
      <c r="F613" s="118"/>
      <c r="G613" s="118"/>
      <c r="H613" s="118"/>
      <c r="I613" s="118"/>
      <c r="J613" s="118"/>
      <c r="K613" s="118"/>
      <c r="L613" s="118"/>
      <c r="M613" s="118"/>
      <c r="N613" s="118"/>
      <c r="O613" s="118"/>
      <c r="P613" s="118"/>
      <c r="Q613" s="118"/>
      <c r="R613" s="118"/>
      <c r="S613" s="118"/>
      <c r="T613" s="118"/>
      <c r="U613" s="118"/>
    </row>
    <row r="614" spans="2:21">
      <c r="B614" s="117"/>
      <c r="C614" s="118"/>
      <c r="D614" s="118"/>
      <c r="E614" s="118"/>
      <c r="F614" s="118"/>
      <c r="G614" s="118"/>
      <c r="H614" s="118"/>
      <c r="I614" s="118"/>
      <c r="J614" s="118"/>
      <c r="K614" s="118"/>
      <c r="L614" s="118"/>
      <c r="M614" s="118"/>
      <c r="N614" s="118"/>
      <c r="O614" s="118"/>
      <c r="P614" s="118"/>
      <c r="Q614" s="118"/>
      <c r="R614" s="118"/>
      <c r="S614" s="118"/>
      <c r="T614" s="118"/>
      <c r="U614" s="118"/>
    </row>
    <row r="615" spans="2:21">
      <c r="B615" s="117"/>
      <c r="C615" s="118"/>
      <c r="D615" s="118"/>
      <c r="E615" s="118"/>
      <c r="F615" s="118"/>
      <c r="G615" s="118"/>
      <c r="H615" s="118"/>
      <c r="I615" s="118"/>
      <c r="J615" s="118"/>
      <c r="K615" s="118"/>
      <c r="L615" s="118"/>
      <c r="M615" s="118"/>
      <c r="N615" s="118"/>
      <c r="O615" s="118"/>
      <c r="P615" s="118"/>
      <c r="Q615" s="118"/>
      <c r="R615" s="118"/>
      <c r="S615" s="118"/>
      <c r="T615" s="118"/>
      <c r="U615" s="118"/>
    </row>
    <row r="616" spans="2:21">
      <c r="B616" s="117"/>
      <c r="C616" s="118"/>
      <c r="D616" s="118"/>
      <c r="E616" s="118"/>
      <c r="F616" s="118"/>
      <c r="G616" s="118"/>
      <c r="H616" s="118"/>
      <c r="I616" s="118"/>
      <c r="J616" s="118"/>
      <c r="K616" s="118"/>
      <c r="L616" s="118"/>
      <c r="M616" s="118"/>
      <c r="N616" s="118"/>
      <c r="O616" s="118"/>
      <c r="P616" s="118"/>
      <c r="Q616" s="118"/>
      <c r="R616" s="118"/>
      <c r="S616" s="118"/>
      <c r="T616" s="118"/>
      <c r="U616" s="118"/>
    </row>
    <row r="617" spans="2:21">
      <c r="B617" s="117"/>
      <c r="C617" s="118"/>
      <c r="D617" s="118"/>
      <c r="E617" s="118"/>
      <c r="F617" s="118"/>
      <c r="G617" s="118"/>
      <c r="H617" s="118"/>
      <c r="I617" s="118"/>
      <c r="J617" s="118"/>
      <c r="K617" s="118"/>
      <c r="L617" s="118"/>
      <c r="M617" s="118"/>
      <c r="N617" s="118"/>
      <c r="O617" s="118"/>
      <c r="P617" s="118"/>
      <c r="Q617" s="118"/>
      <c r="R617" s="118"/>
      <c r="S617" s="118"/>
      <c r="T617" s="118"/>
      <c r="U617" s="118"/>
    </row>
    <row r="618" spans="2:21">
      <c r="B618" s="117"/>
      <c r="C618" s="118"/>
      <c r="D618" s="118"/>
      <c r="E618" s="118"/>
      <c r="F618" s="118"/>
      <c r="G618" s="118"/>
      <c r="H618" s="118"/>
      <c r="I618" s="118"/>
      <c r="J618" s="118"/>
      <c r="K618" s="118"/>
      <c r="L618" s="118"/>
      <c r="M618" s="118"/>
      <c r="N618" s="118"/>
      <c r="O618" s="118"/>
      <c r="P618" s="118"/>
      <c r="Q618" s="118"/>
      <c r="R618" s="118"/>
      <c r="S618" s="118"/>
      <c r="T618" s="118"/>
      <c r="U618" s="118"/>
    </row>
    <row r="619" spans="2:21">
      <c r="B619" s="117"/>
      <c r="C619" s="118"/>
      <c r="D619" s="118"/>
      <c r="E619" s="118"/>
      <c r="F619" s="118"/>
      <c r="G619" s="118"/>
      <c r="H619" s="118"/>
      <c r="I619" s="118"/>
      <c r="J619" s="118"/>
      <c r="K619" s="118"/>
      <c r="L619" s="118"/>
      <c r="M619" s="118"/>
      <c r="N619" s="118"/>
      <c r="O619" s="118"/>
      <c r="P619" s="118"/>
      <c r="Q619" s="118"/>
      <c r="R619" s="118"/>
      <c r="S619" s="118"/>
      <c r="T619" s="118"/>
      <c r="U619" s="118"/>
    </row>
    <row r="620" spans="2:21">
      <c r="B620" s="117"/>
      <c r="C620" s="118"/>
      <c r="D620" s="118"/>
      <c r="E620" s="118"/>
      <c r="F620" s="118"/>
      <c r="G620" s="118"/>
      <c r="H620" s="118"/>
      <c r="I620" s="118"/>
      <c r="J620" s="118"/>
      <c r="K620" s="118"/>
      <c r="L620" s="118"/>
      <c r="M620" s="118"/>
      <c r="N620" s="118"/>
      <c r="O620" s="118"/>
      <c r="P620" s="118"/>
      <c r="Q620" s="118"/>
      <c r="R620" s="118"/>
      <c r="S620" s="118"/>
      <c r="T620" s="118"/>
      <c r="U620" s="118"/>
    </row>
    <row r="621" spans="2:21">
      <c r="B621" s="117"/>
      <c r="C621" s="118"/>
      <c r="D621" s="118"/>
      <c r="E621" s="118"/>
      <c r="F621" s="118"/>
      <c r="G621" s="118"/>
      <c r="H621" s="118"/>
      <c r="I621" s="118"/>
      <c r="J621" s="118"/>
      <c r="K621" s="118"/>
      <c r="L621" s="118"/>
      <c r="M621" s="118"/>
      <c r="N621" s="118"/>
      <c r="O621" s="118"/>
      <c r="P621" s="118"/>
      <c r="Q621" s="118"/>
      <c r="R621" s="118"/>
      <c r="S621" s="118"/>
      <c r="T621" s="118"/>
      <c r="U621" s="118"/>
    </row>
    <row r="622" spans="2:21">
      <c r="B622" s="117"/>
      <c r="C622" s="118"/>
      <c r="D622" s="118"/>
      <c r="E622" s="118"/>
      <c r="F622" s="118"/>
      <c r="G622" s="118"/>
      <c r="H622" s="118"/>
      <c r="I622" s="118"/>
      <c r="J622" s="118"/>
      <c r="K622" s="118"/>
      <c r="L622" s="118"/>
      <c r="M622" s="118"/>
      <c r="N622" s="118"/>
      <c r="O622" s="118"/>
      <c r="P622" s="118"/>
      <c r="Q622" s="118"/>
      <c r="R622" s="118"/>
      <c r="S622" s="118"/>
      <c r="T622" s="118"/>
      <c r="U622" s="118"/>
    </row>
    <row r="623" spans="2:21">
      <c r="B623" s="117"/>
      <c r="C623" s="118"/>
      <c r="D623" s="118"/>
      <c r="E623" s="118"/>
      <c r="F623" s="118"/>
      <c r="G623" s="118"/>
      <c r="H623" s="118"/>
      <c r="I623" s="118"/>
      <c r="J623" s="118"/>
      <c r="K623" s="118"/>
      <c r="L623" s="118"/>
      <c r="M623" s="118"/>
      <c r="N623" s="118"/>
      <c r="O623" s="118"/>
      <c r="P623" s="118"/>
      <c r="Q623" s="118"/>
      <c r="R623" s="118"/>
      <c r="S623" s="118"/>
      <c r="T623" s="118"/>
      <c r="U623" s="118"/>
    </row>
    <row r="624" spans="2:21">
      <c r="B624" s="117"/>
      <c r="C624" s="118"/>
      <c r="D624" s="118"/>
      <c r="E624" s="118"/>
      <c r="F624" s="118"/>
      <c r="G624" s="118"/>
      <c r="H624" s="118"/>
      <c r="I624" s="118"/>
      <c r="J624" s="118"/>
      <c r="K624" s="118"/>
      <c r="L624" s="118"/>
      <c r="M624" s="118"/>
      <c r="N624" s="118"/>
      <c r="O624" s="118"/>
      <c r="P624" s="118"/>
      <c r="Q624" s="118"/>
      <c r="R624" s="118"/>
      <c r="S624" s="118"/>
      <c r="T624" s="118"/>
      <c r="U624" s="118"/>
    </row>
    <row r="625" spans="2:21">
      <c r="B625" s="117"/>
      <c r="C625" s="118"/>
      <c r="D625" s="118"/>
      <c r="E625" s="118"/>
      <c r="F625" s="118"/>
      <c r="G625" s="118"/>
      <c r="H625" s="118"/>
      <c r="I625" s="118"/>
      <c r="J625" s="118"/>
      <c r="K625" s="118"/>
      <c r="L625" s="118"/>
      <c r="M625" s="118"/>
      <c r="N625" s="118"/>
      <c r="O625" s="118"/>
      <c r="P625" s="118"/>
      <c r="Q625" s="118"/>
      <c r="R625" s="118"/>
      <c r="S625" s="118"/>
      <c r="T625" s="118"/>
      <c r="U625" s="118"/>
    </row>
    <row r="626" spans="2:21">
      <c r="B626" s="117"/>
      <c r="C626" s="118"/>
      <c r="D626" s="118"/>
      <c r="E626" s="118"/>
      <c r="F626" s="118"/>
      <c r="G626" s="118"/>
      <c r="H626" s="118"/>
      <c r="I626" s="118"/>
      <c r="J626" s="118"/>
      <c r="K626" s="118"/>
      <c r="L626" s="118"/>
      <c r="M626" s="118"/>
      <c r="N626" s="118"/>
      <c r="O626" s="118"/>
      <c r="P626" s="118"/>
      <c r="Q626" s="118"/>
      <c r="R626" s="118"/>
      <c r="S626" s="118"/>
      <c r="T626" s="118"/>
      <c r="U626" s="118"/>
    </row>
    <row r="627" spans="2:21">
      <c r="B627" s="117"/>
      <c r="C627" s="118"/>
      <c r="D627" s="118"/>
      <c r="E627" s="118"/>
      <c r="F627" s="118"/>
      <c r="G627" s="118"/>
      <c r="H627" s="118"/>
      <c r="I627" s="118"/>
      <c r="J627" s="118"/>
      <c r="K627" s="118"/>
      <c r="L627" s="118"/>
      <c r="M627" s="118"/>
      <c r="N627" s="118"/>
      <c r="O627" s="118"/>
      <c r="P627" s="118"/>
      <c r="Q627" s="118"/>
      <c r="R627" s="118"/>
      <c r="S627" s="118"/>
      <c r="T627" s="118"/>
      <c r="U627" s="118"/>
    </row>
    <row r="628" spans="2:21">
      <c r="B628" s="117"/>
      <c r="C628" s="118"/>
      <c r="D628" s="118"/>
      <c r="E628" s="118"/>
      <c r="F628" s="118"/>
      <c r="G628" s="118"/>
      <c r="H628" s="118"/>
      <c r="I628" s="118"/>
      <c r="J628" s="118"/>
      <c r="K628" s="118"/>
      <c r="L628" s="118"/>
      <c r="M628" s="118"/>
      <c r="N628" s="118"/>
      <c r="O628" s="118"/>
      <c r="P628" s="118"/>
      <c r="Q628" s="118"/>
      <c r="R628" s="118"/>
      <c r="S628" s="118"/>
      <c r="T628" s="118"/>
      <c r="U628" s="118"/>
    </row>
    <row r="629" spans="2:21">
      <c r="B629" s="117"/>
      <c r="C629" s="118"/>
      <c r="D629" s="118"/>
      <c r="E629" s="118"/>
      <c r="F629" s="118"/>
      <c r="G629" s="118"/>
      <c r="H629" s="118"/>
      <c r="I629" s="118"/>
      <c r="J629" s="118"/>
      <c r="K629" s="118"/>
      <c r="L629" s="118"/>
      <c r="M629" s="118"/>
      <c r="N629" s="118"/>
      <c r="O629" s="118"/>
      <c r="P629" s="118"/>
      <c r="Q629" s="118"/>
      <c r="R629" s="118"/>
      <c r="S629" s="118"/>
      <c r="T629" s="118"/>
      <c r="U629" s="118"/>
    </row>
    <row r="630" spans="2:21">
      <c r="B630" s="117"/>
      <c r="C630" s="118"/>
      <c r="D630" s="118"/>
      <c r="E630" s="118"/>
      <c r="F630" s="118"/>
      <c r="G630" s="118"/>
      <c r="H630" s="118"/>
      <c r="I630" s="118"/>
      <c r="J630" s="118"/>
      <c r="K630" s="118"/>
      <c r="L630" s="118"/>
      <c r="M630" s="118"/>
      <c r="N630" s="118"/>
      <c r="O630" s="118"/>
      <c r="P630" s="118"/>
      <c r="Q630" s="118"/>
      <c r="R630" s="118"/>
      <c r="S630" s="118"/>
      <c r="T630" s="118"/>
      <c r="U630" s="118"/>
    </row>
    <row r="631" spans="2:21">
      <c r="B631" s="117"/>
      <c r="C631" s="118"/>
      <c r="D631" s="118"/>
      <c r="E631" s="118"/>
      <c r="F631" s="118"/>
      <c r="G631" s="118"/>
      <c r="H631" s="118"/>
      <c r="I631" s="118"/>
      <c r="J631" s="118"/>
      <c r="K631" s="118"/>
      <c r="L631" s="118"/>
      <c r="M631" s="118"/>
      <c r="N631" s="118"/>
      <c r="O631" s="118"/>
      <c r="P631" s="118"/>
      <c r="Q631" s="118"/>
      <c r="R631" s="118"/>
      <c r="S631" s="118"/>
      <c r="T631" s="118"/>
      <c r="U631" s="118"/>
    </row>
    <row r="632" spans="2:21">
      <c r="B632" s="117"/>
      <c r="C632" s="118"/>
      <c r="D632" s="118"/>
      <c r="E632" s="118"/>
      <c r="F632" s="118"/>
      <c r="G632" s="118"/>
      <c r="H632" s="118"/>
      <c r="I632" s="118"/>
      <c r="J632" s="118"/>
      <c r="K632" s="118"/>
      <c r="L632" s="118"/>
      <c r="M632" s="118"/>
      <c r="N632" s="118"/>
      <c r="O632" s="118"/>
      <c r="P632" s="118"/>
      <c r="Q632" s="118"/>
      <c r="R632" s="118"/>
      <c r="S632" s="118"/>
      <c r="T632" s="118"/>
      <c r="U632" s="118"/>
    </row>
    <row r="633" spans="2:21">
      <c r="B633" s="117"/>
      <c r="C633" s="118"/>
      <c r="D633" s="118"/>
      <c r="E633" s="118"/>
      <c r="F633" s="118"/>
      <c r="G633" s="118"/>
      <c r="H633" s="118"/>
      <c r="I633" s="118"/>
      <c r="J633" s="118"/>
      <c r="K633" s="118"/>
      <c r="L633" s="118"/>
      <c r="M633" s="118"/>
      <c r="N633" s="118"/>
      <c r="O633" s="118"/>
      <c r="P633" s="118"/>
      <c r="Q633" s="118"/>
      <c r="R633" s="118"/>
      <c r="S633" s="118"/>
      <c r="T633" s="118"/>
      <c r="U633" s="118"/>
    </row>
    <row r="634" spans="2:21">
      <c r="B634" s="117"/>
      <c r="C634" s="118"/>
      <c r="D634" s="118"/>
      <c r="E634" s="118"/>
      <c r="F634" s="118"/>
      <c r="G634" s="118"/>
      <c r="H634" s="118"/>
      <c r="I634" s="118"/>
      <c r="J634" s="118"/>
      <c r="K634" s="118"/>
      <c r="L634" s="118"/>
      <c r="M634" s="118"/>
      <c r="N634" s="118"/>
      <c r="O634" s="118"/>
      <c r="P634" s="118"/>
      <c r="Q634" s="118"/>
      <c r="R634" s="118"/>
      <c r="S634" s="118"/>
      <c r="T634" s="118"/>
      <c r="U634" s="118"/>
    </row>
    <row r="635" spans="2:21">
      <c r="B635" s="117"/>
      <c r="C635" s="118"/>
      <c r="D635" s="118"/>
      <c r="E635" s="118"/>
      <c r="F635" s="118"/>
      <c r="G635" s="118"/>
      <c r="H635" s="118"/>
      <c r="I635" s="118"/>
      <c r="J635" s="118"/>
      <c r="K635" s="118"/>
      <c r="L635" s="118"/>
      <c r="M635" s="118"/>
      <c r="N635" s="118"/>
      <c r="O635" s="118"/>
      <c r="P635" s="118"/>
      <c r="Q635" s="118"/>
      <c r="R635" s="118"/>
      <c r="S635" s="118"/>
      <c r="T635" s="118"/>
      <c r="U635" s="118"/>
    </row>
    <row r="636" spans="2:21">
      <c r="B636" s="117"/>
      <c r="C636" s="118"/>
      <c r="D636" s="118"/>
      <c r="E636" s="118"/>
      <c r="F636" s="118"/>
      <c r="G636" s="118"/>
      <c r="H636" s="118"/>
      <c r="I636" s="118"/>
      <c r="J636" s="118"/>
      <c r="K636" s="118"/>
      <c r="L636" s="118"/>
      <c r="M636" s="118"/>
      <c r="N636" s="118"/>
      <c r="O636" s="118"/>
      <c r="P636" s="118"/>
      <c r="Q636" s="118"/>
      <c r="R636" s="118"/>
      <c r="S636" s="118"/>
      <c r="T636" s="118"/>
      <c r="U636" s="118"/>
    </row>
    <row r="637" spans="2:21">
      <c r="B637" s="117"/>
      <c r="C637" s="118"/>
      <c r="D637" s="118"/>
      <c r="E637" s="118"/>
      <c r="F637" s="118"/>
      <c r="G637" s="118"/>
      <c r="H637" s="118"/>
      <c r="I637" s="118"/>
      <c r="J637" s="118"/>
      <c r="K637" s="118"/>
      <c r="L637" s="118"/>
      <c r="M637" s="118"/>
      <c r="N637" s="118"/>
      <c r="O637" s="118"/>
      <c r="P637" s="118"/>
      <c r="Q637" s="118"/>
      <c r="R637" s="118"/>
      <c r="S637" s="118"/>
      <c r="T637" s="118"/>
      <c r="U637" s="118"/>
    </row>
    <row r="638" spans="2:21">
      <c r="B638" s="117"/>
      <c r="C638" s="118"/>
      <c r="D638" s="118"/>
      <c r="E638" s="118"/>
      <c r="F638" s="118"/>
      <c r="G638" s="118"/>
      <c r="H638" s="118"/>
      <c r="I638" s="118"/>
      <c r="J638" s="118"/>
      <c r="K638" s="118"/>
      <c r="L638" s="118"/>
      <c r="M638" s="118"/>
      <c r="N638" s="118"/>
      <c r="O638" s="118"/>
      <c r="P638" s="118"/>
      <c r="Q638" s="118"/>
      <c r="R638" s="118"/>
      <c r="S638" s="118"/>
      <c r="T638" s="118"/>
      <c r="U638" s="118"/>
    </row>
    <row r="639" spans="2:21">
      <c r="B639" s="117"/>
      <c r="C639" s="118"/>
      <c r="D639" s="118"/>
      <c r="E639" s="118"/>
      <c r="F639" s="118"/>
      <c r="G639" s="118"/>
      <c r="H639" s="118"/>
      <c r="I639" s="118"/>
      <c r="J639" s="118"/>
      <c r="K639" s="118"/>
      <c r="L639" s="118"/>
      <c r="M639" s="118"/>
      <c r="N639" s="118"/>
      <c r="O639" s="118"/>
      <c r="P639" s="118"/>
      <c r="Q639" s="118"/>
      <c r="R639" s="118"/>
      <c r="S639" s="118"/>
      <c r="T639" s="118"/>
      <c r="U639" s="118"/>
    </row>
    <row r="640" spans="2:21">
      <c r="B640" s="117"/>
      <c r="C640" s="118"/>
      <c r="D640" s="118"/>
      <c r="E640" s="118"/>
      <c r="F640" s="118"/>
      <c r="G640" s="118"/>
      <c r="H640" s="118"/>
      <c r="I640" s="118"/>
      <c r="J640" s="118"/>
      <c r="K640" s="118"/>
      <c r="L640" s="118"/>
      <c r="M640" s="118"/>
      <c r="N640" s="118"/>
      <c r="O640" s="118"/>
      <c r="P640" s="118"/>
      <c r="Q640" s="118"/>
      <c r="R640" s="118"/>
      <c r="S640" s="118"/>
      <c r="T640" s="118"/>
      <c r="U640" s="118"/>
    </row>
    <row r="641" spans="2:21">
      <c r="B641" s="117"/>
      <c r="C641" s="118"/>
      <c r="D641" s="118"/>
      <c r="E641" s="118"/>
      <c r="F641" s="118"/>
      <c r="G641" s="118"/>
      <c r="H641" s="118"/>
      <c r="I641" s="118"/>
      <c r="J641" s="118"/>
      <c r="K641" s="118"/>
      <c r="L641" s="118"/>
      <c r="M641" s="118"/>
      <c r="N641" s="118"/>
      <c r="O641" s="118"/>
      <c r="P641" s="118"/>
      <c r="Q641" s="118"/>
      <c r="R641" s="118"/>
      <c r="S641" s="118"/>
      <c r="T641" s="118"/>
      <c r="U641" s="118"/>
    </row>
    <row r="642" spans="2:21">
      <c r="B642" s="117"/>
      <c r="C642" s="118"/>
      <c r="D642" s="118"/>
      <c r="E642" s="118"/>
      <c r="F642" s="118"/>
      <c r="G642" s="118"/>
      <c r="H642" s="118"/>
      <c r="I642" s="118"/>
      <c r="J642" s="118"/>
      <c r="K642" s="118"/>
      <c r="L642" s="118"/>
      <c r="M642" s="118"/>
      <c r="N642" s="118"/>
      <c r="O642" s="118"/>
      <c r="P642" s="118"/>
      <c r="Q642" s="118"/>
      <c r="R642" s="118"/>
      <c r="S642" s="118"/>
      <c r="T642" s="118"/>
      <c r="U642" s="118"/>
    </row>
    <row r="643" spans="2:21">
      <c r="B643" s="117"/>
      <c r="C643" s="118"/>
      <c r="D643" s="118"/>
      <c r="E643" s="118"/>
      <c r="F643" s="118"/>
      <c r="G643" s="118"/>
      <c r="H643" s="118"/>
      <c r="I643" s="118"/>
      <c r="J643" s="118"/>
      <c r="K643" s="118"/>
      <c r="L643" s="118"/>
      <c r="M643" s="118"/>
      <c r="N643" s="118"/>
      <c r="O643" s="118"/>
      <c r="P643" s="118"/>
      <c r="Q643" s="118"/>
      <c r="R643" s="118"/>
      <c r="S643" s="118"/>
      <c r="T643" s="118"/>
      <c r="U643" s="118"/>
    </row>
    <row r="644" spans="2:21">
      <c r="B644" s="117"/>
      <c r="C644" s="118"/>
      <c r="D644" s="118"/>
      <c r="E644" s="118"/>
      <c r="F644" s="118"/>
      <c r="G644" s="118"/>
      <c r="H644" s="118"/>
      <c r="I644" s="118"/>
      <c r="J644" s="118"/>
      <c r="K644" s="118"/>
      <c r="L644" s="118"/>
      <c r="M644" s="118"/>
      <c r="N644" s="118"/>
      <c r="O644" s="118"/>
      <c r="P644" s="118"/>
      <c r="Q644" s="118"/>
      <c r="R644" s="118"/>
      <c r="S644" s="118"/>
      <c r="T644" s="118"/>
      <c r="U644" s="118"/>
    </row>
    <row r="645" spans="2:21">
      <c r="B645" s="117"/>
      <c r="C645" s="118"/>
      <c r="D645" s="118"/>
      <c r="E645" s="118"/>
      <c r="F645" s="118"/>
      <c r="G645" s="118"/>
      <c r="H645" s="118"/>
      <c r="I645" s="118"/>
      <c r="J645" s="118"/>
      <c r="K645" s="118"/>
      <c r="L645" s="118"/>
      <c r="M645" s="118"/>
      <c r="N645" s="118"/>
      <c r="O645" s="118"/>
      <c r="P645" s="118"/>
      <c r="Q645" s="118"/>
      <c r="R645" s="118"/>
      <c r="S645" s="118"/>
      <c r="T645" s="118"/>
      <c r="U645" s="118"/>
    </row>
    <row r="646" spans="2:21">
      <c r="B646" s="117"/>
      <c r="C646" s="118"/>
      <c r="D646" s="118"/>
      <c r="E646" s="118"/>
      <c r="F646" s="118"/>
      <c r="G646" s="118"/>
      <c r="H646" s="118"/>
      <c r="I646" s="118"/>
      <c r="J646" s="118"/>
      <c r="K646" s="118"/>
      <c r="L646" s="118"/>
      <c r="M646" s="118"/>
      <c r="N646" s="118"/>
      <c r="O646" s="118"/>
      <c r="P646" s="118"/>
      <c r="Q646" s="118"/>
      <c r="R646" s="118"/>
      <c r="S646" s="118"/>
      <c r="T646" s="118"/>
      <c r="U646" s="118"/>
    </row>
    <row r="647" spans="2:21">
      <c r="B647" s="117"/>
      <c r="C647" s="118"/>
      <c r="D647" s="118"/>
      <c r="E647" s="118"/>
      <c r="F647" s="118"/>
      <c r="G647" s="118"/>
      <c r="H647" s="118"/>
      <c r="I647" s="118"/>
      <c r="J647" s="118"/>
      <c r="K647" s="118"/>
      <c r="L647" s="118"/>
      <c r="M647" s="118"/>
      <c r="N647" s="118"/>
      <c r="O647" s="118"/>
      <c r="P647" s="118"/>
      <c r="Q647" s="118"/>
      <c r="R647" s="118"/>
      <c r="S647" s="118"/>
      <c r="T647" s="118"/>
      <c r="U647" s="118"/>
    </row>
    <row r="648" spans="2:21">
      <c r="B648" s="117"/>
      <c r="C648" s="118"/>
      <c r="D648" s="118"/>
      <c r="E648" s="118"/>
      <c r="F648" s="118"/>
      <c r="G648" s="118"/>
      <c r="H648" s="118"/>
      <c r="I648" s="118"/>
      <c r="J648" s="118"/>
      <c r="K648" s="118"/>
      <c r="L648" s="118"/>
      <c r="M648" s="118"/>
      <c r="N648" s="118"/>
      <c r="O648" s="118"/>
      <c r="P648" s="118"/>
      <c r="Q648" s="118"/>
      <c r="R648" s="118"/>
      <c r="S648" s="118"/>
      <c r="T648" s="118"/>
      <c r="U648" s="118"/>
    </row>
    <row r="649" spans="2:21">
      <c r="B649" s="117"/>
      <c r="C649" s="118"/>
      <c r="D649" s="118"/>
      <c r="E649" s="118"/>
      <c r="F649" s="118"/>
      <c r="G649" s="118"/>
      <c r="H649" s="118"/>
      <c r="I649" s="118"/>
      <c r="J649" s="118"/>
      <c r="K649" s="118"/>
      <c r="L649" s="118"/>
      <c r="M649" s="118"/>
      <c r="N649" s="118"/>
      <c r="O649" s="118"/>
      <c r="P649" s="118"/>
      <c r="Q649" s="118"/>
      <c r="R649" s="118"/>
      <c r="S649" s="118"/>
      <c r="T649" s="118"/>
      <c r="U649" s="118"/>
    </row>
    <row r="650" spans="2:21">
      <c r="B650" s="117"/>
      <c r="C650" s="118"/>
      <c r="D650" s="118"/>
      <c r="E650" s="118"/>
      <c r="F650" s="118"/>
      <c r="G650" s="118"/>
      <c r="H650" s="118"/>
      <c r="I650" s="118"/>
      <c r="J650" s="118"/>
      <c r="K650" s="118"/>
      <c r="L650" s="118"/>
      <c r="M650" s="118"/>
      <c r="N650" s="118"/>
      <c r="O650" s="118"/>
      <c r="P650" s="118"/>
      <c r="Q650" s="118"/>
      <c r="R650" s="118"/>
      <c r="S650" s="118"/>
      <c r="T650" s="118"/>
      <c r="U650" s="118"/>
    </row>
    <row r="651" spans="2:21">
      <c r="B651" s="117"/>
      <c r="C651" s="118"/>
      <c r="D651" s="118"/>
      <c r="E651" s="118"/>
      <c r="F651" s="118"/>
      <c r="G651" s="118"/>
      <c r="H651" s="118"/>
      <c r="I651" s="118"/>
      <c r="J651" s="118"/>
      <c r="K651" s="118"/>
      <c r="L651" s="118"/>
      <c r="M651" s="118"/>
      <c r="N651" s="118"/>
      <c r="O651" s="118"/>
      <c r="P651" s="118"/>
      <c r="Q651" s="118"/>
      <c r="R651" s="118"/>
      <c r="S651" s="118"/>
      <c r="T651" s="118"/>
      <c r="U651" s="118"/>
    </row>
    <row r="652" spans="2:21">
      <c r="B652" s="117"/>
      <c r="C652" s="118"/>
      <c r="D652" s="118"/>
      <c r="E652" s="118"/>
      <c r="F652" s="118"/>
      <c r="G652" s="118"/>
      <c r="H652" s="118"/>
      <c r="I652" s="118"/>
      <c r="J652" s="118"/>
      <c r="K652" s="118"/>
      <c r="L652" s="118"/>
      <c r="M652" s="118"/>
      <c r="N652" s="118"/>
      <c r="O652" s="118"/>
      <c r="P652" s="118"/>
      <c r="Q652" s="118"/>
      <c r="R652" s="118"/>
      <c r="S652" s="118"/>
      <c r="T652" s="118"/>
      <c r="U652" s="118"/>
    </row>
    <row r="653" spans="2:21">
      <c r="B653" s="117"/>
      <c r="C653" s="118"/>
      <c r="D653" s="118"/>
      <c r="E653" s="118"/>
      <c r="F653" s="118"/>
      <c r="G653" s="118"/>
      <c r="H653" s="118"/>
      <c r="I653" s="118"/>
      <c r="J653" s="118"/>
      <c r="K653" s="118"/>
      <c r="L653" s="118"/>
      <c r="M653" s="118"/>
      <c r="N653" s="118"/>
      <c r="O653" s="118"/>
      <c r="P653" s="118"/>
      <c r="Q653" s="118"/>
      <c r="R653" s="118"/>
      <c r="S653" s="118"/>
      <c r="T653" s="118"/>
      <c r="U653" s="118"/>
    </row>
    <row r="654" spans="2:21">
      <c r="B654" s="117"/>
      <c r="C654" s="118"/>
      <c r="D654" s="118"/>
      <c r="E654" s="118"/>
      <c r="F654" s="118"/>
      <c r="G654" s="118"/>
      <c r="H654" s="118"/>
      <c r="I654" s="118"/>
      <c r="J654" s="118"/>
      <c r="K654" s="118"/>
      <c r="L654" s="118"/>
      <c r="M654" s="118"/>
      <c r="N654" s="118"/>
      <c r="O654" s="118"/>
      <c r="P654" s="118"/>
      <c r="Q654" s="118"/>
      <c r="R654" s="118"/>
      <c r="S654" s="118"/>
      <c r="T654" s="118"/>
      <c r="U654" s="118"/>
    </row>
    <row r="655" spans="2:21">
      <c r="B655" s="117"/>
      <c r="C655" s="118"/>
      <c r="D655" s="118"/>
      <c r="E655" s="118"/>
      <c r="F655" s="118"/>
      <c r="G655" s="118"/>
      <c r="H655" s="118"/>
      <c r="I655" s="118"/>
      <c r="J655" s="118"/>
      <c r="K655" s="118"/>
      <c r="L655" s="118"/>
      <c r="M655" s="118"/>
      <c r="N655" s="118"/>
      <c r="O655" s="118"/>
      <c r="P655" s="118"/>
      <c r="Q655" s="118"/>
      <c r="R655" s="118"/>
      <c r="S655" s="118"/>
      <c r="T655" s="118"/>
      <c r="U655" s="118"/>
    </row>
    <row r="656" spans="2:21">
      <c r="B656" s="117"/>
      <c r="C656" s="118"/>
      <c r="D656" s="118"/>
      <c r="E656" s="118"/>
      <c r="F656" s="118"/>
      <c r="G656" s="118"/>
      <c r="H656" s="118"/>
      <c r="I656" s="118"/>
      <c r="J656" s="118"/>
      <c r="K656" s="118"/>
      <c r="L656" s="118"/>
      <c r="M656" s="118"/>
      <c r="N656" s="118"/>
      <c r="O656" s="118"/>
      <c r="P656" s="118"/>
      <c r="Q656" s="118"/>
      <c r="R656" s="118"/>
      <c r="S656" s="118"/>
      <c r="T656" s="118"/>
      <c r="U656" s="118"/>
    </row>
    <row r="657" spans="2:21">
      <c r="B657" s="117"/>
      <c r="C657" s="118"/>
      <c r="D657" s="118"/>
      <c r="E657" s="118"/>
      <c r="F657" s="118"/>
      <c r="G657" s="118"/>
      <c r="H657" s="118"/>
      <c r="I657" s="118"/>
      <c r="J657" s="118"/>
      <c r="K657" s="118"/>
      <c r="L657" s="118"/>
      <c r="M657" s="118"/>
      <c r="N657" s="118"/>
      <c r="O657" s="118"/>
      <c r="P657" s="118"/>
      <c r="Q657" s="118"/>
      <c r="R657" s="118"/>
      <c r="S657" s="118"/>
      <c r="T657" s="118"/>
      <c r="U657" s="118"/>
    </row>
    <row r="658" spans="2:21">
      <c r="B658" s="117"/>
      <c r="C658" s="118"/>
      <c r="D658" s="118"/>
      <c r="E658" s="118"/>
      <c r="F658" s="118"/>
      <c r="G658" s="118"/>
      <c r="H658" s="118"/>
      <c r="I658" s="118"/>
      <c r="J658" s="118"/>
      <c r="K658" s="118"/>
      <c r="L658" s="118"/>
      <c r="M658" s="118"/>
      <c r="N658" s="118"/>
      <c r="O658" s="118"/>
      <c r="P658" s="118"/>
      <c r="Q658" s="118"/>
      <c r="R658" s="118"/>
      <c r="S658" s="118"/>
      <c r="T658" s="118"/>
      <c r="U658" s="118"/>
    </row>
    <row r="659" spans="2:21">
      <c r="B659" s="117"/>
      <c r="C659" s="118"/>
      <c r="D659" s="118"/>
      <c r="E659" s="118"/>
      <c r="F659" s="118"/>
      <c r="G659" s="118"/>
      <c r="H659" s="118"/>
      <c r="I659" s="118"/>
      <c r="J659" s="118"/>
      <c r="K659" s="118"/>
      <c r="L659" s="118"/>
      <c r="M659" s="118"/>
      <c r="N659" s="118"/>
      <c r="O659" s="118"/>
      <c r="P659" s="118"/>
      <c r="Q659" s="118"/>
      <c r="R659" s="118"/>
      <c r="S659" s="118"/>
      <c r="T659" s="118"/>
      <c r="U659" s="118"/>
    </row>
    <row r="660" spans="2:21">
      <c r="B660" s="117"/>
      <c r="C660" s="118"/>
      <c r="D660" s="118"/>
      <c r="E660" s="118"/>
      <c r="F660" s="118"/>
      <c r="G660" s="118"/>
      <c r="H660" s="118"/>
      <c r="I660" s="118"/>
      <c r="J660" s="118"/>
      <c r="K660" s="118"/>
      <c r="L660" s="118"/>
      <c r="M660" s="118"/>
      <c r="N660" s="118"/>
      <c r="O660" s="118"/>
      <c r="P660" s="118"/>
      <c r="Q660" s="118"/>
      <c r="R660" s="118"/>
      <c r="S660" s="118"/>
      <c r="T660" s="118"/>
      <c r="U660" s="118"/>
    </row>
    <row r="661" spans="2:21">
      <c r="B661" s="117"/>
      <c r="C661" s="118"/>
      <c r="D661" s="118"/>
      <c r="E661" s="118"/>
      <c r="F661" s="118"/>
      <c r="G661" s="118"/>
      <c r="H661" s="118"/>
      <c r="I661" s="118"/>
      <c r="J661" s="118"/>
      <c r="K661" s="118"/>
      <c r="L661" s="118"/>
      <c r="M661" s="118"/>
      <c r="N661" s="118"/>
      <c r="O661" s="118"/>
      <c r="P661" s="118"/>
      <c r="Q661" s="118"/>
      <c r="R661" s="118"/>
      <c r="S661" s="118"/>
      <c r="T661" s="118"/>
      <c r="U661" s="118"/>
    </row>
    <row r="662" spans="2:21">
      <c r="B662" s="117"/>
      <c r="C662" s="118"/>
      <c r="D662" s="118"/>
      <c r="E662" s="118"/>
      <c r="F662" s="118"/>
      <c r="G662" s="118"/>
      <c r="H662" s="118"/>
      <c r="I662" s="118"/>
      <c r="J662" s="118"/>
      <c r="K662" s="118"/>
      <c r="L662" s="118"/>
      <c r="M662" s="118"/>
      <c r="N662" s="118"/>
      <c r="O662" s="118"/>
      <c r="P662" s="118"/>
      <c r="Q662" s="118"/>
      <c r="R662" s="118"/>
      <c r="S662" s="118"/>
      <c r="T662" s="118"/>
      <c r="U662" s="118"/>
    </row>
    <row r="663" spans="2:21">
      <c r="B663" s="117"/>
      <c r="C663" s="118"/>
      <c r="D663" s="118"/>
      <c r="E663" s="118"/>
      <c r="F663" s="118"/>
      <c r="G663" s="118"/>
      <c r="H663" s="118"/>
      <c r="I663" s="118"/>
      <c r="J663" s="118"/>
      <c r="K663" s="118"/>
      <c r="L663" s="118"/>
      <c r="M663" s="118"/>
      <c r="N663" s="118"/>
      <c r="O663" s="118"/>
      <c r="P663" s="118"/>
      <c r="Q663" s="118"/>
      <c r="R663" s="118"/>
      <c r="S663" s="118"/>
      <c r="T663" s="118"/>
      <c r="U663" s="118"/>
    </row>
    <row r="664" spans="2:21">
      <c r="B664" s="117"/>
      <c r="C664" s="118"/>
      <c r="D664" s="118"/>
      <c r="E664" s="118"/>
      <c r="F664" s="118"/>
      <c r="G664" s="118"/>
      <c r="H664" s="118"/>
      <c r="I664" s="118"/>
      <c r="J664" s="118"/>
      <c r="K664" s="118"/>
      <c r="L664" s="118"/>
      <c r="M664" s="118"/>
      <c r="N664" s="118"/>
      <c r="O664" s="118"/>
      <c r="P664" s="118"/>
      <c r="Q664" s="118"/>
      <c r="R664" s="118"/>
      <c r="S664" s="118"/>
      <c r="T664" s="118"/>
      <c r="U664" s="118"/>
    </row>
    <row r="665" spans="2:21">
      <c r="B665" s="117"/>
      <c r="C665" s="118"/>
      <c r="D665" s="118"/>
      <c r="E665" s="118"/>
      <c r="F665" s="118"/>
      <c r="G665" s="118"/>
      <c r="H665" s="118"/>
      <c r="I665" s="118"/>
      <c r="J665" s="118"/>
      <c r="K665" s="118"/>
      <c r="L665" s="118"/>
      <c r="M665" s="118"/>
      <c r="N665" s="118"/>
      <c r="O665" s="118"/>
      <c r="P665" s="118"/>
      <c r="Q665" s="118"/>
      <c r="R665" s="118"/>
      <c r="S665" s="118"/>
      <c r="T665" s="118"/>
      <c r="U665" s="118"/>
    </row>
    <row r="666" spans="2:21">
      <c r="B666" s="117"/>
      <c r="C666" s="118"/>
      <c r="D666" s="118"/>
      <c r="E666" s="118"/>
      <c r="F666" s="118"/>
      <c r="G666" s="118"/>
      <c r="H666" s="118"/>
      <c r="I666" s="118"/>
      <c r="J666" s="118"/>
      <c r="K666" s="118"/>
      <c r="L666" s="118"/>
      <c r="M666" s="118"/>
      <c r="N666" s="118"/>
      <c r="O666" s="118"/>
      <c r="P666" s="118"/>
      <c r="Q666" s="118"/>
      <c r="R666" s="118"/>
      <c r="S666" s="118"/>
      <c r="T666" s="118"/>
      <c r="U666" s="118"/>
    </row>
    <row r="667" spans="2:21">
      <c r="B667" s="117"/>
      <c r="C667" s="118"/>
      <c r="D667" s="118"/>
      <c r="E667" s="118"/>
      <c r="F667" s="118"/>
      <c r="G667" s="118"/>
      <c r="H667" s="118"/>
      <c r="I667" s="118"/>
      <c r="J667" s="118"/>
      <c r="K667" s="118"/>
      <c r="L667" s="118"/>
      <c r="M667" s="118"/>
      <c r="N667" s="118"/>
      <c r="O667" s="118"/>
      <c r="P667" s="118"/>
      <c r="Q667" s="118"/>
      <c r="R667" s="118"/>
      <c r="S667" s="118"/>
      <c r="T667" s="118"/>
      <c r="U667" s="118"/>
    </row>
    <row r="668" spans="2:21">
      <c r="B668" s="117"/>
      <c r="C668" s="118"/>
      <c r="D668" s="118"/>
      <c r="E668" s="118"/>
      <c r="F668" s="118"/>
      <c r="G668" s="118"/>
      <c r="H668" s="118"/>
      <c r="I668" s="118"/>
      <c r="J668" s="118"/>
      <c r="K668" s="118"/>
      <c r="L668" s="118"/>
      <c r="M668" s="118"/>
      <c r="N668" s="118"/>
      <c r="O668" s="118"/>
      <c r="P668" s="118"/>
      <c r="Q668" s="118"/>
      <c r="R668" s="118"/>
      <c r="S668" s="118"/>
      <c r="T668" s="118"/>
      <c r="U668" s="118"/>
    </row>
    <row r="669" spans="2:21">
      <c r="B669" s="117"/>
      <c r="C669" s="118"/>
      <c r="D669" s="118"/>
      <c r="E669" s="118"/>
      <c r="F669" s="118"/>
      <c r="G669" s="118"/>
      <c r="H669" s="118"/>
      <c r="I669" s="118"/>
      <c r="J669" s="118"/>
      <c r="K669" s="118"/>
      <c r="L669" s="118"/>
      <c r="M669" s="118"/>
      <c r="N669" s="118"/>
      <c r="O669" s="118"/>
      <c r="P669" s="118"/>
      <c r="Q669" s="118"/>
      <c r="R669" s="118"/>
      <c r="S669" s="118"/>
      <c r="T669" s="118"/>
      <c r="U669" s="118"/>
    </row>
    <row r="670" spans="2:21">
      <c r="B670" s="117"/>
      <c r="C670" s="118"/>
      <c r="D670" s="118"/>
      <c r="E670" s="118"/>
      <c r="F670" s="118"/>
      <c r="G670" s="118"/>
      <c r="H670" s="118"/>
      <c r="I670" s="118"/>
      <c r="J670" s="118"/>
      <c r="K670" s="118"/>
      <c r="L670" s="118"/>
      <c r="M670" s="118"/>
      <c r="N670" s="118"/>
      <c r="O670" s="118"/>
      <c r="P670" s="118"/>
      <c r="Q670" s="118"/>
      <c r="R670" s="118"/>
      <c r="S670" s="118"/>
      <c r="T670" s="118"/>
      <c r="U670" s="118"/>
    </row>
    <row r="671" spans="2:21">
      <c r="B671" s="117"/>
      <c r="C671" s="118"/>
      <c r="D671" s="118"/>
      <c r="E671" s="118"/>
      <c r="F671" s="118"/>
      <c r="G671" s="118"/>
      <c r="H671" s="118"/>
      <c r="I671" s="118"/>
      <c r="J671" s="118"/>
      <c r="K671" s="118"/>
      <c r="L671" s="118"/>
      <c r="M671" s="118"/>
      <c r="N671" s="118"/>
      <c r="O671" s="118"/>
      <c r="P671" s="118"/>
      <c r="Q671" s="118"/>
      <c r="R671" s="118"/>
      <c r="S671" s="118"/>
      <c r="T671" s="118"/>
      <c r="U671" s="118"/>
    </row>
    <row r="672" spans="2:21">
      <c r="B672" s="117"/>
      <c r="C672" s="118"/>
      <c r="D672" s="118"/>
      <c r="E672" s="118"/>
      <c r="F672" s="118"/>
      <c r="G672" s="118"/>
      <c r="H672" s="118"/>
      <c r="I672" s="118"/>
      <c r="J672" s="118"/>
      <c r="K672" s="118"/>
      <c r="L672" s="118"/>
      <c r="M672" s="118"/>
      <c r="N672" s="118"/>
      <c r="O672" s="118"/>
      <c r="P672" s="118"/>
      <c r="Q672" s="118"/>
      <c r="R672" s="118"/>
      <c r="S672" s="118"/>
      <c r="T672" s="118"/>
      <c r="U672" s="118"/>
    </row>
    <row r="673" spans="2:21">
      <c r="B673" s="117"/>
      <c r="C673" s="118"/>
      <c r="D673" s="118"/>
      <c r="E673" s="118"/>
      <c r="F673" s="118"/>
      <c r="G673" s="118"/>
      <c r="H673" s="118"/>
      <c r="I673" s="118"/>
      <c r="J673" s="118"/>
      <c r="K673" s="118"/>
      <c r="L673" s="118"/>
      <c r="M673" s="118"/>
      <c r="N673" s="118"/>
      <c r="O673" s="118"/>
      <c r="P673" s="118"/>
      <c r="Q673" s="118"/>
      <c r="R673" s="118"/>
      <c r="S673" s="118"/>
      <c r="T673" s="118"/>
      <c r="U673" s="118"/>
    </row>
    <row r="674" spans="2:21">
      <c r="B674" s="117"/>
      <c r="C674" s="118"/>
      <c r="D674" s="118"/>
      <c r="E674" s="118"/>
      <c r="F674" s="118"/>
      <c r="G674" s="118"/>
      <c r="H674" s="118"/>
      <c r="I674" s="118"/>
      <c r="J674" s="118"/>
      <c r="K674" s="118"/>
      <c r="L674" s="118"/>
      <c r="M674" s="118"/>
      <c r="N674" s="118"/>
      <c r="O674" s="118"/>
      <c r="P674" s="118"/>
      <c r="Q674" s="118"/>
      <c r="R674" s="118"/>
      <c r="S674" s="118"/>
      <c r="T674" s="118"/>
      <c r="U674" s="118"/>
    </row>
    <row r="675" spans="2:21">
      <c r="B675" s="117"/>
      <c r="C675" s="118"/>
      <c r="D675" s="118"/>
      <c r="E675" s="118"/>
      <c r="F675" s="118"/>
      <c r="G675" s="118"/>
      <c r="H675" s="118"/>
      <c r="I675" s="118"/>
      <c r="J675" s="118"/>
      <c r="K675" s="118"/>
      <c r="L675" s="118"/>
      <c r="M675" s="118"/>
      <c r="N675" s="118"/>
      <c r="O675" s="118"/>
      <c r="P675" s="118"/>
      <c r="Q675" s="118"/>
      <c r="R675" s="118"/>
      <c r="S675" s="118"/>
      <c r="T675" s="118"/>
      <c r="U675" s="118"/>
    </row>
    <row r="676" spans="2:21">
      <c r="B676" s="117"/>
      <c r="C676" s="118"/>
      <c r="D676" s="118"/>
      <c r="E676" s="118"/>
      <c r="F676" s="118"/>
      <c r="G676" s="118"/>
      <c r="H676" s="118"/>
      <c r="I676" s="118"/>
      <c r="J676" s="118"/>
      <c r="K676" s="118"/>
      <c r="L676" s="118"/>
      <c r="M676" s="118"/>
      <c r="N676" s="118"/>
      <c r="O676" s="118"/>
      <c r="P676" s="118"/>
      <c r="Q676" s="118"/>
      <c r="R676" s="118"/>
      <c r="S676" s="118"/>
      <c r="T676" s="118"/>
      <c r="U676" s="118"/>
    </row>
    <row r="677" spans="2:21">
      <c r="B677" s="117"/>
      <c r="C677" s="118"/>
      <c r="D677" s="118"/>
      <c r="E677" s="118"/>
      <c r="F677" s="118"/>
      <c r="G677" s="118"/>
      <c r="H677" s="118"/>
      <c r="I677" s="118"/>
      <c r="J677" s="118"/>
      <c r="K677" s="118"/>
      <c r="L677" s="118"/>
      <c r="M677" s="118"/>
      <c r="N677" s="118"/>
      <c r="O677" s="118"/>
      <c r="P677" s="118"/>
      <c r="Q677" s="118"/>
      <c r="R677" s="118"/>
      <c r="S677" s="118"/>
      <c r="T677" s="118"/>
      <c r="U677" s="118"/>
    </row>
    <row r="678" spans="2:21">
      <c r="B678" s="117"/>
      <c r="C678" s="118"/>
      <c r="D678" s="118"/>
      <c r="E678" s="118"/>
      <c r="F678" s="118"/>
      <c r="G678" s="118"/>
      <c r="H678" s="118"/>
      <c r="I678" s="118"/>
      <c r="J678" s="118"/>
      <c r="K678" s="118"/>
      <c r="L678" s="118"/>
      <c r="M678" s="118"/>
      <c r="N678" s="118"/>
      <c r="O678" s="118"/>
      <c r="P678" s="118"/>
      <c r="Q678" s="118"/>
      <c r="R678" s="118"/>
      <c r="S678" s="118"/>
      <c r="T678" s="118"/>
      <c r="U678" s="118"/>
    </row>
    <row r="679" spans="2:21">
      <c r="B679" s="117"/>
      <c r="C679" s="118"/>
      <c r="D679" s="118"/>
      <c r="E679" s="118"/>
      <c r="F679" s="118"/>
      <c r="G679" s="118"/>
      <c r="H679" s="118"/>
      <c r="I679" s="118"/>
      <c r="J679" s="118"/>
      <c r="K679" s="118"/>
      <c r="L679" s="118"/>
      <c r="M679" s="118"/>
      <c r="N679" s="118"/>
      <c r="O679" s="118"/>
      <c r="P679" s="118"/>
      <c r="Q679" s="118"/>
      <c r="R679" s="118"/>
      <c r="S679" s="118"/>
      <c r="T679" s="118"/>
      <c r="U679" s="118"/>
    </row>
    <row r="680" spans="2:21">
      <c r="B680" s="117"/>
      <c r="C680" s="118"/>
      <c r="D680" s="118"/>
      <c r="E680" s="118"/>
      <c r="F680" s="118"/>
      <c r="G680" s="118"/>
      <c r="H680" s="118"/>
      <c r="I680" s="118"/>
      <c r="J680" s="118"/>
      <c r="K680" s="118"/>
      <c r="L680" s="118"/>
      <c r="M680" s="118"/>
      <c r="N680" s="118"/>
      <c r="O680" s="118"/>
      <c r="P680" s="118"/>
      <c r="Q680" s="118"/>
      <c r="R680" s="118"/>
      <c r="S680" s="118"/>
      <c r="T680" s="118"/>
      <c r="U680" s="118"/>
    </row>
    <row r="681" spans="2:21">
      <c r="B681" s="117"/>
      <c r="C681" s="118"/>
      <c r="D681" s="118"/>
      <c r="E681" s="118"/>
      <c r="F681" s="118"/>
      <c r="G681" s="118"/>
      <c r="H681" s="118"/>
      <c r="I681" s="118"/>
      <c r="J681" s="118"/>
      <c r="K681" s="118"/>
      <c r="L681" s="118"/>
      <c r="M681" s="118"/>
      <c r="N681" s="118"/>
      <c r="O681" s="118"/>
      <c r="P681" s="118"/>
      <c r="Q681" s="118"/>
      <c r="R681" s="118"/>
      <c r="S681" s="118"/>
      <c r="T681" s="118"/>
      <c r="U681" s="118"/>
    </row>
    <row r="682" spans="2:21">
      <c r="B682" s="117"/>
      <c r="C682" s="118"/>
      <c r="D682" s="118"/>
      <c r="E682" s="118"/>
      <c r="F682" s="118"/>
      <c r="G682" s="118"/>
      <c r="H682" s="118"/>
      <c r="I682" s="118"/>
      <c r="J682" s="118"/>
      <c r="K682" s="118"/>
      <c r="L682" s="118"/>
      <c r="M682" s="118"/>
      <c r="N682" s="118"/>
      <c r="O682" s="118"/>
      <c r="P682" s="118"/>
      <c r="Q682" s="118"/>
      <c r="R682" s="118"/>
      <c r="S682" s="118"/>
      <c r="T682" s="118"/>
      <c r="U682" s="118"/>
    </row>
    <row r="683" spans="2:21">
      <c r="B683" s="117"/>
      <c r="C683" s="118"/>
      <c r="D683" s="118"/>
      <c r="E683" s="118"/>
      <c r="F683" s="118"/>
      <c r="G683" s="118"/>
      <c r="H683" s="118"/>
      <c r="I683" s="118"/>
      <c r="J683" s="118"/>
      <c r="K683" s="118"/>
      <c r="L683" s="118"/>
      <c r="M683" s="118"/>
      <c r="N683" s="118"/>
      <c r="O683" s="118"/>
      <c r="P683" s="118"/>
      <c r="Q683" s="118"/>
      <c r="R683" s="118"/>
      <c r="S683" s="118"/>
      <c r="T683" s="118"/>
      <c r="U683" s="118"/>
    </row>
    <row r="684" spans="2:21">
      <c r="B684" s="117"/>
      <c r="C684" s="118"/>
      <c r="D684" s="118"/>
      <c r="E684" s="118"/>
      <c r="F684" s="118"/>
      <c r="G684" s="118"/>
      <c r="H684" s="118"/>
      <c r="I684" s="118"/>
      <c r="J684" s="118"/>
      <c r="K684" s="118"/>
      <c r="L684" s="118"/>
      <c r="M684" s="118"/>
      <c r="N684" s="118"/>
      <c r="O684" s="118"/>
      <c r="P684" s="118"/>
      <c r="Q684" s="118"/>
      <c r="R684" s="118"/>
      <c r="S684" s="118"/>
      <c r="T684" s="118"/>
      <c r="U684" s="118"/>
    </row>
    <row r="685" spans="2:21">
      <c r="B685" s="117"/>
      <c r="C685" s="118"/>
      <c r="D685" s="118"/>
      <c r="E685" s="118"/>
      <c r="F685" s="118"/>
      <c r="G685" s="118"/>
      <c r="H685" s="118"/>
      <c r="I685" s="118"/>
      <c r="J685" s="118"/>
      <c r="K685" s="118"/>
      <c r="L685" s="118"/>
      <c r="M685" s="118"/>
      <c r="N685" s="118"/>
      <c r="O685" s="118"/>
      <c r="P685" s="118"/>
      <c r="Q685" s="118"/>
      <c r="R685" s="118"/>
      <c r="S685" s="118"/>
      <c r="T685" s="118"/>
      <c r="U685" s="118"/>
    </row>
    <row r="686" spans="2:21">
      <c r="B686" s="117"/>
      <c r="C686" s="118"/>
      <c r="D686" s="118"/>
      <c r="E686" s="118"/>
      <c r="F686" s="118"/>
      <c r="G686" s="118"/>
      <c r="H686" s="118"/>
      <c r="I686" s="118"/>
      <c r="J686" s="118"/>
      <c r="K686" s="118"/>
      <c r="L686" s="118"/>
      <c r="M686" s="118"/>
      <c r="N686" s="118"/>
      <c r="O686" s="118"/>
      <c r="P686" s="118"/>
      <c r="Q686" s="118"/>
      <c r="R686" s="118"/>
      <c r="S686" s="118"/>
      <c r="T686" s="118"/>
      <c r="U686" s="118"/>
    </row>
    <row r="687" spans="2:21">
      <c r="B687" s="117"/>
      <c r="C687" s="118"/>
      <c r="D687" s="118"/>
      <c r="E687" s="118"/>
      <c r="F687" s="118"/>
      <c r="G687" s="118"/>
      <c r="H687" s="118"/>
      <c r="I687" s="118"/>
      <c r="J687" s="118"/>
      <c r="K687" s="118"/>
      <c r="L687" s="118"/>
      <c r="M687" s="118"/>
      <c r="N687" s="118"/>
      <c r="O687" s="118"/>
      <c r="P687" s="118"/>
      <c r="Q687" s="118"/>
      <c r="R687" s="118"/>
      <c r="S687" s="118"/>
      <c r="T687" s="118"/>
      <c r="U687" s="118"/>
    </row>
    <row r="688" spans="2:21">
      <c r="B688" s="117"/>
      <c r="C688" s="118"/>
      <c r="D688" s="118"/>
      <c r="E688" s="118"/>
      <c r="F688" s="118"/>
      <c r="G688" s="118"/>
      <c r="H688" s="118"/>
      <c r="I688" s="118"/>
      <c r="J688" s="118"/>
      <c r="K688" s="118"/>
      <c r="L688" s="118"/>
      <c r="M688" s="118"/>
      <c r="N688" s="118"/>
      <c r="O688" s="118"/>
      <c r="P688" s="118"/>
      <c r="Q688" s="118"/>
      <c r="R688" s="118"/>
      <c r="S688" s="118"/>
      <c r="T688" s="118"/>
      <c r="U688" s="118"/>
    </row>
    <row r="689" spans="2:21">
      <c r="B689" s="117"/>
      <c r="C689" s="118"/>
      <c r="D689" s="118"/>
      <c r="E689" s="118"/>
      <c r="F689" s="118"/>
      <c r="G689" s="118"/>
      <c r="H689" s="118"/>
      <c r="I689" s="118"/>
      <c r="J689" s="118"/>
      <c r="K689" s="118"/>
      <c r="L689" s="118"/>
      <c r="M689" s="118"/>
      <c r="N689" s="118"/>
      <c r="O689" s="118"/>
      <c r="P689" s="118"/>
      <c r="Q689" s="118"/>
      <c r="R689" s="118"/>
      <c r="S689" s="118"/>
      <c r="T689" s="118"/>
      <c r="U689" s="118"/>
    </row>
    <row r="690" spans="2:21">
      <c r="B690" s="117"/>
      <c r="C690" s="118"/>
      <c r="D690" s="118"/>
      <c r="E690" s="118"/>
      <c r="F690" s="118"/>
      <c r="G690" s="118"/>
      <c r="H690" s="118"/>
      <c r="I690" s="118"/>
      <c r="J690" s="118"/>
      <c r="K690" s="118"/>
      <c r="L690" s="118"/>
      <c r="M690" s="118"/>
      <c r="N690" s="118"/>
      <c r="O690" s="118"/>
      <c r="P690" s="118"/>
      <c r="Q690" s="118"/>
      <c r="R690" s="118"/>
      <c r="S690" s="118"/>
      <c r="T690" s="118"/>
      <c r="U690" s="118"/>
    </row>
    <row r="691" spans="2:21">
      <c r="B691" s="117"/>
      <c r="C691" s="118"/>
      <c r="D691" s="118"/>
      <c r="E691" s="118"/>
      <c r="F691" s="118"/>
      <c r="G691" s="118"/>
      <c r="H691" s="118"/>
      <c r="I691" s="118"/>
      <c r="J691" s="118"/>
      <c r="K691" s="118"/>
      <c r="L691" s="118"/>
      <c r="M691" s="118"/>
      <c r="N691" s="118"/>
      <c r="O691" s="118"/>
      <c r="P691" s="118"/>
      <c r="Q691" s="118"/>
      <c r="R691" s="118"/>
      <c r="S691" s="118"/>
      <c r="T691" s="118"/>
      <c r="U691" s="118"/>
    </row>
    <row r="692" spans="2:21">
      <c r="B692" s="117"/>
      <c r="C692" s="118"/>
      <c r="D692" s="118"/>
      <c r="E692" s="118"/>
      <c r="F692" s="118"/>
      <c r="G692" s="118"/>
      <c r="H692" s="118"/>
      <c r="I692" s="118"/>
      <c r="J692" s="118"/>
      <c r="K692" s="118"/>
      <c r="L692" s="118"/>
      <c r="M692" s="118"/>
      <c r="N692" s="118"/>
      <c r="O692" s="118"/>
      <c r="P692" s="118"/>
      <c r="Q692" s="118"/>
      <c r="R692" s="118"/>
      <c r="S692" s="118"/>
      <c r="T692" s="118"/>
      <c r="U692" s="118"/>
    </row>
    <row r="693" spans="2:21">
      <c r="B693" s="117"/>
      <c r="C693" s="118"/>
      <c r="D693" s="118"/>
      <c r="E693" s="118"/>
      <c r="F693" s="118"/>
      <c r="G693" s="118"/>
      <c r="H693" s="118"/>
      <c r="I693" s="118"/>
      <c r="J693" s="118"/>
      <c r="K693" s="118"/>
      <c r="L693" s="118"/>
      <c r="M693" s="118"/>
      <c r="N693" s="118"/>
      <c r="O693" s="118"/>
      <c r="P693" s="118"/>
      <c r="Q693" s="118"/>
      <c r="R693" s="118"/>
      <c r="S693" s="118"/>
      <c r="T693" s="118"/>
      <c r="U693" s="118"/>
    </row>
    <row r="694" spans="2:21">
      <c r="B694" s="117"/>
      <c r="C694" s="118"/>
      <c r="D694" s="118"/>
      <c r="E694" s="118"/>
      <c r="F694" s="118"/>
      <c r="G694" s="118"/>
      <c r="H694" s="118"/>
      <c r="I694" s="118"/>
      <c r="J694" s="118"/>
      <c r="K694" s="118"/>
      <c r="L694" s="118"/>
      <c r="M694" s="118"/>
      <c r="N694" s="118"/>
      <c r="O694" s="118"/>
      <c r="P694" s="118"/>
      <c r="Q694" s="118"/>
      <c r="R694" s="118"/>
      <c r="S694" s="118"/>
      <c r="T694" s="118"/>
      <c r="U694" s="118"/>
    </row>
    <row r="695" spans="2:21">
      <c r="B695" s="117"/>
      <c r="C695" s="118"/>
      <c r="D695" s="118"/>
      <c r="E695" s="118"/>
      <c r="F695" s="118"/>
      <c r="G695" s="118"/>
      <c r="H695" s="118"/>
      <c r="I695" s="118"/>
      <c r="J695" s="118"/>
      <c r="K695" s="118"/>
      <c r="L695" s="118"/>
      <c r="M695" s="118"/>
      <c r="N695" s="118"/>
      <c r="O695" s="118"/>
      <c r="P695" s="118"/>
      <c r="Q695" s="118"/>
      <c r="R695" s="118"/>
      <c r="S695" s="118"/>
      <c r="T695" s="118"/>
      <c r="U695" s="118"/>
    </row>
    <row r="696" spans="2:21">
      <c r="B696" s="117"/>
      <c r="C696" s="118"/>
      <c r="D696" s="118"/>
      <c r="E696" s="118"/>
      <c r="F696" s="118"/>
      <c r="G696" s="118"/>
      <c r="H696" s="118"/>
      <c r="I696" s="118"/>
      <c r="J696" s="118"/>
      <c r="K696" s="118"/>
      <c r="L696" s="118"/>
      <c r="M696" s="118"/>
      <c r="N696" s="118"/>
      <c r="O696" s="118"/>
      <c r="P696" s="118"/>
      <c r="Q696" s="118"/>
      <c r="R696" s="118"/>
      <c r="S696" s="118"/>
      <c r="T696" s="118"/>
      <c r="U696" s="118"/>
    </row>
    <row r="697" spans="2:21">
      <c r="B697" s="117"/>
      <c r="C697" s="118"/>
      <c r="D697" s="118"/>
      <c r="E697" s="118"/>
      <c r="F697" s="118"/>
      <c r="G697" s="118"/>
      <c r="H697" s="118"/>
      <c r="I697" s="118"/>
      <c r="J697" s="118"/>
      <c r="K697" s="118"/>
      <c r="L697" s="118"/>
      <c r="M697" s="118"/>
      <c r="N697" s="118"/>
      <c r="O697" s="118"/>
      <c r="P697" s="118"/>
      <c r="Q697" s="118"/>
      <c r="R697" s="118"/>
      <c r="S697" s="118"/>
      <c r="T697" s="118"/>
      <c r="U697" s="118"/>
    </row>
    <row r="698" spans="2:21">
      <c r="B698" s="117"/>
      <c r="C698" s="118"/>
      <c r="D698" s="118"/>
      <c r="E698" s="118"/>
      <c r="F698" s="118"/>
      <c r="G698" s="118"/>
      <c r="H698" s="118"/>
      <c r="I698" s="118"/>
      <c r="J698" s="118"/>
      <c r="K698" s="118"/>
      <c r="L698" s="118"/>
      <c r="M698" s="118"/>
      <c r="N698" s="118"/>
      <c r="O698" s="118"/>
      <c r="P698" s="118"/>
      <c r="Q698" s="118"/>
      <c r="R698" s="118"/>
      <c r="S698" s="118"/>
      <c r="T698" s="118"/>
      <c r="U698" s="118"/>
    </row>
    <row r="699" spans="2:21">
      <c r="B699" s="117"/>
      <c r="C699" s="118"/>
      <c r="D699" s="118"/>
      <c r="E699" s="118"/>
      <c r="F699" s="118"/>
      <c r="G699" s="118"/>
      <c r="H699" s="118"/>
      <c r="I699" s="118"/>
      <c r="J699" s="118"/>
      <c r="K699" s="118"/>
      <c r="L699" s="118"/>
      <c r="M699" s="118"/>
      <c r="N699" s="118"/>
      <c r="O699" s="118"/>
      <c r="P699" s="118"/>
      <c r="Q699" s="118"/>
      <c r="R699" s="118"/>
      <c r="S699" s="118"/>
      <c r="T699" s="118"/>
      <c r="U699" s="118"/>
    </row>
    <row r="700" spans="2:21">
      <c r="B700" s="117"/>
      <c r="C700" s="118"/>
      <c r="D700" s="118"/>
      <c r="E700" s="118"/>
      <c r="F700" s="118"/>
      <c r="G700" s="118"/>
      <c r="H700" s="118"/>
      <c r="I700" s="118"/>
      <c r="J700" s="118"/>
      <c r="K700" s="118"/>
      <c r="L700" s="118"/>
      <c r="M700" s="118"/>
      <c r="N700" s="118"/>
      <c r="O700" s="118"/>
      <c r="P700" s="118"/>
      <c r="Q700" s="118"/>
      <c r="R700" s="118"/>
      <c r="S700" s="118"/>
      <c r="T700" s="118"/>
      <c r="U700" s="118"/>
    </row>
    <row r="701" spans="2:21">
      <c r="B701" s="117"/>
      <c r="C701" s="118"/>
      <c r="D701" s="118"/>
      <c r="E701" s="118"/>
      <c r="F701" s="118"/>
      <c r="G701" s="118"/>
      <c r="H701" s="118"/>
      <c r="I701" s="118"/>
      <c r="J701" s="118"/>
      <c r="K701" s="118"/>
      <c r="L701" s="118"/>
      <c r="M701" s="118"/>
      <c r="N701" s="118"/>
      <c r="O701" s="118"/>
      <c r="P701" s="118"/>
      <c r="Q701" s="118"/>
      <c r="R701" s="118"/>
      <c r="S701" s="118"/>
      <c r="T701" s="118"/>
      <c r="U701" s="118"/>
    </row>
    <row r="702" spans="2:21">
      <c r="B702" s="117"/>
      <c r="C702" s="118"/>
      <c r="D702" s="118"/>
      <c r="E702" s="118"/>
      <c r="F702" s="118"/>
      <c r="G702" s="118"/>
      <c r="H702" s="118"/>
      <c r="I702" s="118"/>
      <c r="J702" s="118"/>
      <c r="K702" s="118"/>
      <c r="L702" s="118"/>
      <c r="M702" s="118"/>
      <c r="N702" s="118"/>
      <c r="O702" s="118"/>
      <c r="P702" s="118"/>
      <c r="Q702" s="118"/>
      <c r="R702" s="118"/>
      <c r="S702" s="118"/>
      <c r="T702" s="118"/>
      <c r="U702" s="118"/>
    </row>
    <row r="703" spans="2:21">
      <c r="B703" s="117"/>
      <c r="C703" s="118"/>
      <c r="D703" s="118"/>
      <c r="E703" s="118"/>
      <c r="F703" s="118"/>
      <c r="G703" s="118"/>
      <c r="H703" s="118"/>
      <c r="I703" s="118"/>
      <c r="J703" s="118"/>
      <c r="K703" s="118"/>
      <c r="L703" s="118"/>
      <c r="M703" s="118"/>
      <c r="N703" s="118"/>
      <c r="O703" s="118"/>
      <c r="P703" s="118"/>
      <c r="Q703" s="118"/>
      <c r="R703" s="118"/>
      <c r="S703" s="118"/>
      <c r="T703" s="118"/>
      <c r="U703" s="118"/>
    </row>
    <row r="704" spans="2:21">
      <c r="B704" s="117"/>
      <c r="C704" s="118"/>
      <c r="D704" s="118"/>
      <c r="E704" s="118"/>
      <c r="F704" s="118"/>
      <c r="G704" s="118"/>
      <c r="H704" s="118"/>
      <c r="I704" s="118"/>
      <c r="J704" s="118"/>
      <c r="K704" s="118"/>
      <c r="L704" s="118"/>
      <c r="M704" s="118"/>
      <c r="N704" s="118"/>
      <c r="O704" s="118"/>
      <c r="P704" s="118"/>
      <c r="Q704" s="118"/>
      <c r="R704" s="118"/>
      <c r="S704" s="118"/>
      <c r="T704" s="118"/>
      <c r="U704" s="118"/>
    </row>
    <row r="705" spans="2:21">
      <c r="B705" s="117"/>
      <c r="C705" s="118"/>
      <c r="D705" s="118"/>
      <c r="E705" s="118"/>
      <c r="F705" s="118"/>
      <c r="G705" s="118"/>
      <c r="H705" s="118"/>
      <c r="I705" s="118"/>
      <c r="J705" s="118"/>
      <c r="K705" s="118"/>
      <c r="L705" s="118"/>
      <c r="M705" s="118"/>
      <c r="N705" s="118"/>
      <c r="O705" s="118"/>
      <c r="P705" s="118"/>
      <c r="Q705" s="118"/>
      <c r="R705" s="118"/>
      <c r="S705" s="118"/>
      <c r="T705" s="118"/>
      <c r="U705" s="118"/>
    </row>
    <row r="706" spans="2:21">
      <c r="B706" s="117"/>
      <c r="C706" s="118"/>
      <c r="D706" s="118"/>
      <c r="E706" s="118"/>
      <c r="F706" s="118"/>
      <c r="G706" s="118"/>
      <c r="H706" s="118"/>
      <c r="I706" s="118"/>
      <c r="J706" s="118"/>
      <c r="K706" s="118"/>
      <c r="L706" s="118"/>
      <c r="M706" s="118"/>
      <c r="N706" s="118"/>
      <c r="O706" s="118"/>
      <c r="P706" s="118"/>
      <c r="Q706" s="118"/>
      <c r="R706" s="118"/>
      <c r="S706" s="118"/>
      <c r="T706" s="118"/>
      <c r="U706" s="118"/>
    </row>
    <row r="707" spans="2:21">
      <c r="B707" s="117"/>
      <c r="C707" s="118"/>
      <c r="D707" s="118"/>
      <c r="E707" s="118"/>
      <c r="F707" s="118"/>
      <c r="G707" s="118"/>
      <c r="H707" s="118"/>
      <c r="I707" s="118"/>
      <c r="J707" s="118"/>
      <c r="K707" s="118"/>
      <c r="L707" s="118"/>
      <c r="M707" s="118"/>
      <c r="N707" s="118"/>
      <c r="O707" s="118"/>
      <c r="P707" s="118"/>
      <c r="Q707" s="118"/>
      <c r="R707" s="118"/>
      <c r="S707" s="118"/>
      <c r="T707" s="118"/>
      <c r="U707" s="118"/>
    </row>
    <row r="708" spans="2:21">
      <c r="B708" s="117"/>
      <c r="C708" s="118"/>
      <c r="D708" s="118"/>
      <c r="E708" s="118"/>
      <c r="F708" s="118"/>
      <c r="G708" s="118"/>
      <c r="H708" s="118"/>
      <c r="I708" s="118"/>
      <c r="J708" s="118"/>
      <c r="K708" s="118"/>
      <c r="L708" s="118"/>
      <c r="M708" s="118"/>
      <c r="N708" s="118"/>
      <c r="O708" s="118"/>
      <c r="P708" s="118"/>
      <c r="Q708" s="118"/>
      <c r="R708" s="118"/>
      <c r="S708" s="118"/>
      <c r="T708" s="118"/>
      <c r="U708" s="118"/>
    </row>
    <row r="709" spans="2:21">
      <c r="B709" s="117"/>
      <c r="C709" s="118"/>
      <c r="D709" s="118"/>
      <c r="E709" s="118"/>
      <c r="F709" s="118"/>
      <c r="G709" s="118"/>
      <c r="H709" s="118"/>
      <c r="I709" s="118"/>
      <c r="J709" s="118"/>
      <c r="K709" s="118"/>
      <c r="L709" s="118"/>
      <c r="M709" s="118"/>
      <c r="N709" s="118"/>
      <c r="O709" s="118"/>
      <c r="P709" s="118"/>
      <c r="Q709" s="118"/>
      <c r="R709" s="118"/>
      <c r="S709" s="118"/>
      <c r="T709" s="118"/>
      <c r="U709" s="118"/>
    </row>
    <row r="710" spans="2:21">
      <c r="B710" s="117"/>
      <c r="C710" s="118"/>
      <c r="D710" s="118"/>
      <c r="E710" s="118"/>
      <c r="F710" s="118"/>
      <c r="G710" s="118"/>
      <c r="H710" s="118"/>
      <c r="I710" s="118"/>
      <c r="J710" s="118"/>
      <c r="K710" s="118"/>
      <c r="L710" s="118"/>
      <c r="M710" s="118"/>
      <c r="N710" s="118"/>
      <c r="O710" s="118"/>
      <c r="P710" s="118"/>
      <c r="Q710" s="118"/>
      <c r="R710" s="118"/>
      <c r="S710" s="118"/>
      <c r="T710" s="118"/>
      <c r="U710" s="118"/>
    </row>
    <row r="711" spans="2:21">
      <c r="B711" s="117"/>
      <c r="C711" s="118"/>
      <c r="D711" s="118"/>
      <c r="E711" s="118"/>
      <c r="F711" s="118"/>
      <c r="G711" s="118"/>
      <c r="H711" s="118"/>
      <c r="I711" s="118"/>
      <c r="J711" s="118"/>
      <c r="K711" s="118"/>
      <c r="L711" s="118"/>
      <c r="M711" s="118"/>
      <c r="N711" s="118"/>
      <c r="O711" s="118"/>
      <c r="P711" s="118"/>
      <c r="Q711" s="118"/>
      <c r="R711" s="118"/>
      <c r="S711" s="118"/>
      <c r="T711" s="118"/>
      <c r="U711" s="118"/>
    </row>
    <row r="712" spans="2:21">
      <c r="B712" s="117"/>
      <c r="C712" s="118"/>
      <c r="D712" s="118"/>
      <c r="E712" s="118"/>
      <c r="F712" s="118"/>
      <c r="G712" s="118"/>
      <c r="H712" s="118"/>
      <c r="I712" s="118"/>
      <c r="J712" s="118"/>
      <c r="K712" s="118"/>
      <c r="L712" s="118"/>
      <c r="M712" s="118"/>
      <c r="N712" s="118"/>
      <c r="O712" s="118"/>
      <c r="P712" s="118"/>
      <c r="Q712" s="118"/>
      <c r="R712" s="118"/>
      <c r="S712" s="118"/>
      <c r="T712" s="118"/>
      <c r="U712" s="118"/>
    </row>
    <row r="713" spans="2:21">
      <c r="B713" s="117"/>
      <c r="C713" s="118"/>
      <c r="D713" s="118"/>
      <c r="E713" s="118"/>
      <c r="F713" s="118"/>
      <c r="G713" s="118"/>
      <c r="H713" s="118"/>
      <c r="I713" s="118"/>
      <c r="J713" s="118"/>
      <c r="K713" s="118"/>
      <c r="L713" s="118"/>
      <c r="M713" s="118"/>
      <c r="N713" s="118"/>
      <c r="O713" s="118"/>
      <c r="P713" s="118"/>
      <c r="Q713" s="118"/>
      <c r="R713" s="118"/>
      <c r="S713" s="118"/>
      <c r="T713" s="118"/>
      <c r="U713" s="118"/>
    </row>
    <row r="714" spans="2:21">
      <c r="B714" s="117"/>
      <c r="C714" s="118"/>
      <c r="D714" s="118"/>
      <c r="E714" s="118"/>
      <c r="F714" s="118"/>
      <c r="G714" s="118"/>
      <c r="H714" s="118"/>
      <c r="I714" s="118"/>
      <c r="J714" s="118"/>
      <c r="K714" s="118"/>
      <c r="L714" s="118"/>
      <c r="M714" s="118"/>
      <c r="N714" s="118"/>
      <c r="O714" s="118"/>
      <c r="P714" s="118"/>
      <c r="Q714" s="118"/>
      <c r="R714" s="118"/>
      <c r="S714" s="118"/>
      <c r="T714" s="118"/>
      <c r="U714" s="118"/>
    </row>
    <row r="715" spans="2:21">
      <c r="B715" s="117"/>
      <c r="C715" s="118"/>
      <c r="D715" s="118"/>
      <c r="E715" s="118"/>
      <c r="F715" s="118"/>
      <c r="G715" s="118"/>
      <c r="H715" s="118"/>
      <c r="I715" s="118"/>
      <c r="J715" s="118"/>
      <c r="K715" s="118"/>
      <c r="L715" s="118"/>
      <c r="M715" s="118"/>
      <c r="N715" s="118"/>
      <c r="O715" s="118"/>
      <c r="P715" s="118"/>
      <c r="Q715" s="118"/>
      <c r="R715" s="118"/>
      <c r="S715" s="118"/>
      <c r="T715" s="118"/>
      <c r="U715" s="118"/>
    </row>
    <row r="716" spans="2:21">
      <c r="B716" s="117"/>
      <c r="C716" s="118"/>
      <c r="D716" s="118"/>
      <c r="E716" s="118"/>
      <c r="F716" s="118"/>
      <c r="G716" s="118"/>
      <c r="H716" s="118"/>
      <c r="I716" s="118"/>
      <c r="J716" s="118"/>
      <c r="K716" s="118"/>
      <c r="L716" s="118"/>
      <c r="M716" s="118"/>
      <c r="N716" s="118"/>
      <c r="O716" s="118"/>
      <c r="P716" s="118"/>
      <c r="Q716" s="118"/>
      <c r="R716" s="118"/>
      <c r="S716" s="118"/>
      <c r="T716" s="118"/>
      <c r="U716" s="118"/>
    </row>
    <row r="717" spans="2:21">
      <c r="B717" s="117"/>
      <c r="C717" s="118"/>
      <c r="D717" s="118"/>
      <c r="E717" s="118"/>
      <c r="F717" s="118"/>
      <c r="G717" s="118"/>
      <c r="H717" s="118"/>
      <c r="I717" s="118"/>
      <c r="J717" s="118"/>
      <c r="K717" s="118"/>
      <c r="L717" s="118"/>
      <c r="M717" s="118"/>
      <c r="N717" s="118"/>
      <c r="O717" s="118"/>
      <c r="P717" s="118"/>
      <c r="Q717" s="118"/>
      <c r="R717" s="118"/>
      <c r="S717" s="118"/>
      <c r="T717" s="118"/>
      <c r="U717" s="118"/>
    </row>
    <row r="718" spans="2:21">
      <c r="B718" s="117"/>
      <c r="C718" s="118"/>
      <c r="D718" s="118"/>
      <c r="E718" s="118"/>
      <c r="F718" s="118"/>
      <c r="G718" s="118"/>
      <c r="H718" s="118"/>
      <c r="I718" s="118"/>
      <c r="J718" s="118"/>
      <c r="K718" s="118"/>
      <c r="L718" s="118"/>
      <c r="M718" s="118"/>
      <c r="N718" s="118"/>
      <c r="O718" s="118"/>
      <c r="P718" s="118"/>
      <c r="Q718" s="118"/>
      <c r="R718" s="118"/>
      <c r="S718" s="118"/>
      <c r="T718" s="118"/>
      <c r="U718" s="118"/>
    </row>
    <row r="719" spans="2:21">
      <c r="B719" s="117"/>
      <c r="C719" s="118"/>
      <c r="D719" s="118"/>
      <c r="E719" s="118"/>
      <c r="F719" s="118"/>
      <c r="G719" s="118"/>
      <c r="H719" s="118"/>
      <c r="I719" s="118"/>
      <c r="J719" s="118"/>
      <c r="K719" s="118"/>
      <c r="L719" s="118"/>
      <c r="M719" s="118"/>
      <c r="N719" s="118"/>
      <c r="O719" s="118"/>
      <c r="P719" s="118"/>
      <c r="Q719" s="118"/>
      <c r="R719" s="118"/>
      <c r="S719" s="118"/>
      <c r="T719" s="118"/>
      <c r="U719" s="118"/>
    </row>
    <row r="720" spans="2:21">
      <c r="B720" s="117"/>
      <c r="C720" s="118"/>
      <c r="D720" s="118"/>
      <c r="E720" s="118"/>
      <c r="F720" s="118"/>
      <c r="G720" s="118"/>
      <c r="H720" s="118"/>
      <c r="I720" s="118"/>
      <c r="J720" s="118"/>
      <c r="K720" s="118"/>
      <c r="L720" s="118"/>
      <c r="M720" s="118"/>
      <c r="N720" s="118"/>
      <c r="O720" s="118"/>
      <c r="P720" s="118"/>
      <c r="Q720" s="118"/>
      <c r="R720" s="118"/>
      <c r="S720" s="118"/>
      <c r="T720" s="118"/>
      <c r="U720" s="118"/>
    </row>
    <row r="721" spans="2:21">
      <c r="B721" s="117"/>
      <c r="C721" s="118"/>
      <c r="D721" s="118"/>
      <c r="E721" s="118"/>
      <c r="F721" s="118"/>
      <c r="G721" s="118"/>
      <c r="H721" s="118"/>
      <c r="I721" s="118"/>
      <c r="J721" s="118"/>
      <c r="K721" s="118"/>
      <c r="L721" s="118"/>
      <c r="M721" s="118"/>
      <c r="N721" s="118"/>
      <c r="O721" s="118"/>
      <c r="P721" s="118"/>
      <c r="Q721" s="118"/>
      <c r="R721" s="118"/>
      <c r="S721" s="118"/>
      <c r="T721" s="118"/>
      <c r="U721" s="118"/>
    </row>
    <row r="722" spans="2:21">
      <c r="B722" s="117"/>
      <c r="C722" s="118"/>
      <c r="D722" s="118"/>
      <c r="E722" s="118"/>
      <c r="F722" s="118"/>
      <c r="G722" s="118"/>
      <c r="H722" s="118"/>
      <c r="I722" s="118"/>
      <c r="J722" s="118"/>
      <c r="K722" s="118"/>
      <c r="L722" s="118"/>
      <c r="M722" s="118"/>
      <c r="N722" s="118"/>
      <c r="O722" s="118"/>
      <c r="P722" s="118"/>
      <c r="Q722" s="118"/>
      <c r="R722" s="118"/>
      <c r="S722" s="118"/>
      <c r="T722" s="118"/>
      <c r="U722" s="118"/>
    </row>
    <row r="723" spans="2:21">
      <c r="B723" s="117"/>
      <c r="C723" s="118"/>
      <c r="D723" s="118"/>
      <c r="E723" s="118"/>
      <c r="F723" s="118"/>
      <c r="G723" s="118"/>
      <c r="H723" s="118"/>
      <c r="I723" s="118"/>
      <c r="J723" s="118"/>
      <c r="K723" s="118"/>
      <c r="L723" s="118"/>
      <c r="M723" s="118"/>
      <c r="N723" s="118"/>
      <c r="O723" s="118"/>
      <c r="P723" s="118"/>
      <c r="Q723" s="118"/>
      <c r="R723" s="118"/>
      <c r="S723" s="118"/>
      <c r="T723" s="118"/>
      <c r="U723" s="118"/>
    </row>
    <row r="724" spans="2:21">
      <c r="B724" s="117"/>
      <c r="C724" s="118"/>
      <c r="D724" s="118"/>
      <c r="E724" s="118"/>
      <c r="F724" s="118"/>
      <c r="G724" s="118"/>
      <c r="H724" s="118"/>
      <c r="I724" s="118"/>
      <c r="J724" s="118"/>
      <c r="K724" s="118"/>
      <c r="L724" s="118"/>
      <c r="M724" s="118"/>
      <c r="N724" s="118"/>
      <c r="O724" s="118"/>
      <c r="P724" s="118"/>
      <c r="Q724" s="118"/>
      <c r="R724" s="118"/>
      <c r="S724" s="118"/>
      <c r="T724" s="118"/>
      <c r="U724" s="118"/>
    </row>
    <row r="725" spans="2:21">
      <c r="B725" s="117"/>
      <c r="C725" s="118"/>
      <c r="D725" s="118"/>
      <c r="E725" s="118"/>
      <c r="F725" s="118"/>
      <c r="G725" s="118"/>
      <c r="H725" s="118"/>
      <c r="I725" s="118"/>
      <c r="J725" s="118"/>
      <c r="K725" s="118"/>
      <c r="L725" s="118"/>
      <c r="M725" s="118"/>
      <c r="N725" s="118"/>
      <c r="O725" s="118"/>
      <c r="P725" s="118"/>
      <c r="Q725" s="118"/>
      <c r="R725" s="118"/>
      <c r="S725" s="118"/>
      <c r="T725" s="118"/>
      <c r="U725" s="118"/>
    </row>
    <row r="726" spans="2:21">
      <c r="B726" s="117"/>
      <c r="C726" s="118"/>
      <c r="D726" s="118"/>
      <c r="E726" s="118"/>
      <c r="F726" s="118"/>
      <c r="G726" s="118"/>
      <c r="H726" s="118"/>
      <c r="I726" s="118"/>
      <c r="J726" s="118"/>
      <c r="K726" s="118"/>
      <c r="L726" s="118"/>
      <c r="M726" s="118"/>
      <c r="N726" s="118"/>
      <c r="O726" s="118"/>
      <c r="P726" s="118"/>
      <c r="Q726" s="118"/>
      <c r="R726" s="118"/>
      <c r="S726" s="118"/>
      <c r="T726" s="118"/>
      <c r="U726" s="118"/>
    </row>
    <row r="727" spans="2:21">
      <c r="B727" s="117"/>
      <c r="C727" s="118"/>
      <c r="D727" s="118"/>
      <c r="E727" s="118"/>
      <c r="F727" s="118"/>
      <c r="G727" s="118"/>
      <c r="H727" s="118"/>
      <c r="I727" s="118"/>
      <c r="J727" s="118"/>
      <c r="K727" s="118"/>
      <c r="L727" s="118"/>
      <c r="M727" s="118"/>
      <c r="N727" s="118"/>
      <c r="O727" s="118"/>
      <c r="P727" s="118"/>
      <c r="Q727" s="118"/>
      <c r="R727" s="118"/>
      <c r="S727" s="118"/>
      <c r="T727" s="118"/>
      <c r="U727" s="118"/>
    </row>
    <row r="728" spans="2:21">
      <c r="B728" s="117"/>
      <c r="C728" s="118"/>
      <c r="D728" s="118"/>
      <c r="E728" s="118"/>
      <c r="F728" s="118"/>
      <c r="G728" s="118"/>
      <c r="H728" s="118"/>
      <c r="I728" s="118"/>
      <c r="J728" s="118"/>
      <c r="K728" s="118"/>
      <c r="L728" s="118"/>
      <c r="M728" s="118"/>
      <c r="N728" s="118"/>
      <c r="O728" s="118"/>
      <c r="P728" s="118"/>
      <c r="Q728" s="118"/>
      <c r="R728" s="118"/>
      <c r="S728" s="118"/>
      <c r="T728" s="118"/>
      <c r="U728" s="118"/>
    </row>
    <row r="729" spans="2:21">
      <c r="B729" s="117"/>
      <c r="C729" s="118"/>
      <c r="D729" s="118"/>
      <c r="E729" s="118"/>
      <c r="F729" s="118"/>
      <c r="G729" s="118"/>
      <c r="H729" s="118"/>
      <c r="I729" s="118"/>
      <c r="J729" s="118"/>
      <c r="K729" s="118"/>
      <c r="L729" s="118"/>
      <c r="M729" s="118"/>
      <c r="N729" s="118"/>
      <c r="O729" s="118"/>
      <c r="P729" s="118"/>
      <c r="Q729" s="118"/>
      <c r="R729" s="118"/>
      <c r="S729" s="118"/>
      <c r="T729" s="118"/>
      <c r="U729" s="118"/>
    </row>
    <row r="730" spans="2:21">
      <c r="B730" s="117"/>
      <c r="C730" s="118"/>
      <c r="D730" s="118"/>
      <c r="E730" s="118"/>
      <c r="F730" s="118"/>
      <c r="G730" s="118"/>
      <c r="H730" s="118"/>
      <c r="I730" s="118"/>
      <c r="J730" s="118"/>
      <c r="K730" s="118"/>
      <c r="L730" s="118"/>
      <c r="M730" s="118"/>
      <c r="N730" s="118"/>
      <c r="O730" s="118"/>
      <c r="P730" s="118"/>
      <c r="Q730" s="118"/>
      <c r="R730" s="118"/>
      <c r="S730" s="118"/>
      <c r="T730" s="118"/>
      <c r="U730" s="118"/>
    </row>
    <row r="731" spans="2:21">
      <c r="B731" s="117"/>
      <c r="C731" s="118"/>
      <c r="D731" s="118"/>
      <c r="E731" s="118"/>
      <c r="F731" s="118"/>
      <c r="G731" s="118"/>
      <c r="H731" s="118"/>
      <c r="I731" s="118"/>
      <c r="J731" s="118"/>
      <c r="K731" s="118"/>
      <c r="L731" s="118"/>
      <c r="M731" s="118"/>
      <c r="N731" s="118"/>
      <c r="O731" s="118"/>
      <c r="P731" s="118"/>
      <c r="Q731" s="118"/>
      <c r="R731" s="118"/>
      <c r="S731" s="118"/>
      <c r="T731" s="118"/>
      <c r="U731" s="118"/>
    </row>
    <row r="732" spans="2:21">
      <c r="B732" s="117"/>
      <c r="C732" s="118"/>
      <c r="D732" s="118"/>
      <c r="E732" s="118"/>
      <c r="F732" s="118"/>
      <c r="G732" s="118"/>
      <c r="H732" s="118"/>
      <c r="I732" s="118"/>
      <c r="J732" s="118"/>
      <c r="K732" s="118"/>
      <c r="L732" s="118"/>
      <c r="M732" s="118"/>
      <c r="N732" s="118"/>
      <c r="O732" s="118"/>
      <c r="P732" s="118"/>
      <c r="Q732" s="118"/>
      <c r="R732" s="118"/>
      <c r="S732" s="118"/>
      <c r="T732" s="118"/>
      <c r="U732" s="118"/>
    </row>
    <row r="733" spans="2:21">
      <c r="B733" s="117"/>
      <c r="C733" s="118"/>
      <c r="D733" s="118"/>
      <c r="E733" s="118"/>
      <c r="F733" s="118"/>
      <c r="G733" s="118"/>
      <c r="H733" s="118"/>
      <c r="I733" s="118"/>
      <c r="J733" s="118"/>
      <c r="K733" s="118"/>
      <c r="L733" s="118"/>
      <c r="M733" s="118"/>
      <c r="N733" s="118"/>
      <c r="O733" s="118"/>
      <c r="P733" s="118"/>
      <c r="Q733" s="118"/>
      <c r="R733" s="118"/>
      <c r="S733" s="118"/>
      <c r="T733" s="118"/>
      <c r="U733" s="118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sheetProtection sheet="1" objects="1" scenarios="1"/>
  <mergeCells count="3">
    <mergeCell ref="B6:U6"/>
    <mergeCell ref="B7:U7"/>
    <mergeCell ref="B396:K396"/>
  </mergeCells>
  <phoneticPr fontId="3" type="noConversion"/>
  <conditionalFormatting sqref="B12:B388">
    <cfRule type="cellIs" dxfId="10" priority="2" operator="equal">
      <formula>"NR3"</formula>
    </cfRule>
  </conditionalFormatting>
  <conditionalFormatting sqref="B12:B368">
    <cfRule type="containsText" dxfId="9" priority="1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394 B396" xr:uid="{00000000-0002-0000-0400-000000000000}"/>
    <dataValidation type="list" allowBlank="1" showInputMessage="1" showErrorMessage="1" sqref="G555:G827" xr:uid="{00000000-0002-0000-0400-000001000000}">
      <formula1>#REF!</formula1>
    </dataValidation>
    <dataValidation type="list" allowBlank="1" showInputMessage="1" showErrorMessage="1" sqref="I12:I35 I37:I395 I397:I827 L12:L827 G12:G35 G37:G395 G397:G554 E12:E35 E37:E395 E397:E821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41" style="2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9" width="13.140625" style="1" bestFit="1" customWidth="1"/>
    <col min="10" max="10" width="10.7109375" style="1" bestFit="1" customWidth="1"/>
    <col min="11" max="11" width="9" style="1" bestFit="1" customWidth="1"/>
    <col min="12" max="12" width="11.28515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46" t="s">
        <v>147</v>
      </c>
      <c r="C1" s="67" t="s" vm="1">
        <v>231</v>
      </c>
    </row>
    <row r="2" spans="2:15">
      <c r="B2" s="46" t="s">
        <v>146</v>
      </c>
      <c r="C2" s="67" t="s">
        <v>232</v>
      </c>
    </row>
    <row r="3" spans="2:15">
      <c r="B3" s="46" t="s">
        <v>148</v>
      </c>
      <c r="C3" s="67" t="s">
        <v>233</v>
      </c>
    </row>
    <row r="4" spans="2:15">
      <c r="B4" s="46" t="s">
        <v>149</v>
      </c>
      <c r="C4" s="67">
        <v>8802</v>
      </c>
    </row>
    <row r="6" spans="2:15" ht="26.25" customHeight="1">
      <c r="B6" s="145" t="s">
        <v>175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7"/>
    </row>
    <row r="7" spans="2:15" ht="26.25" customHeight="1">
      <c r="B7" s="145" t="s">
        <v>93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7"/>
    </row>
    <row r="8" spans="2:15" s="3" customFormat="1" ht="78.75">
      <c r="B8" s="21" t="s">
        <v>116</v>
      </c>
      <c r="C8" s="29" t="s">
        <v>47</v>
      </c>
      <c r="D8" s="29" t="s">
        <v>120</v>
      </c>
      <c r="E8" s="29" t="s">
        <v>191</v>
      </c>
      <c r="F8" s="29" t="s">
        <v>118</v>
      </c>
      <c r="G8" s="29" t="s">
        <v>67</v>
      </c>
      <c r="H8" s="29" t="s">
        <v>104</v>
      </c>
      <c r="I8" s="12" t="s">
        <v>207</v>
      </c>
      <c r="J8" s="12" t="s">
        <v>206</v>
      </c>
      <c r="K8" s="29" t="s">
        <v>221</v>
      </c>
      <c r="L8" s="12" t="s">
        <v>63</v>
      </c>
      <c r="M8" s="12" t="s">
        <v>60</v>
      </c>
      <c r="N8" s="12" t="s">
        <v>150</v>
      </c>
      <c r="O8" s="13" t="s">
        <v>152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214</v>
      </c>
      <c r="J9" s="15"/>
      <c r="K9" s="15" t="s">
        <v>210</v>
      </c>
      <c r="L9" s="15" t="s">
        <v>210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68" t="s">
        <v>31</v>
      </c>
      <c r="C11" s="69"/>
      <c r="D11" s="69"/>
      <c r="E11" s="69"/>
      <c r="F11" s="69"/>
      <c r="G11" s="69"/>
      <c r="H11" s="69"/>
      <c r="I11" s="77"/>
      <c r="J11" s="79"/>
      <c r="K11" s="77">
        <v>1719.4631267760001</v>
      </c>
      <c r="L11" s="77">
        <f>L12+L183</f>
        <v>639439.97331315896</v>
      </c>
      <c r="M11" s="69"/>
      <c r="N11" s="78">
        <f>IFERROR(L11/$L$11,0)</f>
        <v>1</v>
      </c>
      <c r="O11" s="78">
        <f>L11/'סכום נכסי הקרן'!$C$42</f>
        <v>0.13689383957162704</v>
      </c>
    </row>
    <row r="12" spans="2:15">
      <c r="B12" s="70" t="s">
        <v>200</v>
      </c>
      <c r="C12" s="71"/>
      <c r="D12" s="71"/>
      <c r="E12" s="71"/>
      <c r="F12" s="71"/>
      <c r="G12" s="71"/>
      <c r="H12" s="71"/>
      <c r="I12" s="80"/>
      <c r="J12" s="82"/>
      <c r="K12" s="80">
        <v>1697.1072662710003</v>
      </c>
      <c r="L12" s="80">
        <f>L13+L48+L111</f>
        <v>489297.03313753998</v>
      </c>
      <c r="M12" s="71"/>
      <c r="N12" s="81">
        <f t="shared" ref="N12:N75" si="0">IFERROR(L12/$L$11,0)</f>
        <v>0.76519619285344853</v>
      </c>
      <c r="O12" s="81">
        <f>L12/'סכום נכסי הקרן'!$C$42</f>
        <v>0.10475064486529977</v>
      </c>
    </row>
    <row r="13" spans="2:15">
      <c r="B13" s="89" t="s">
        <v>952</v>
      </c>
      <c r="C13" s="71"/>
      <c r="D13" s="71"/>
      <c r="E13" s="71"/>
      <c r="F13" s="71"/>
      <c r="G13" s="71"/>
      <c r="H13" s="71"/>
      <c r="I13" s="80"/>
      <c r="J13" s="82"/>
      <c r="K13" s="80">
        <v>1261.7690163710001</v>
      </c>
      <c r="L13" s="80">
        <v>312425.27169530699</v>
      </c>
      <c r="M13" s="71"/>
      <c r="N13" s="81">
        <f t="shared" si="0"/>
        <v>0.48859202541956198</v>
      </c>
      <c r="O13" s="81">
        <f>L13/'סכום נכסי הקרן'!$C$42</f>
        <v>6.6885238343761838E-2</v>
      </c>
    </row>
    <row r="14" spans="2:15">
      <c r="B14" s="76" t="s">
        <v>953</v>
      </c>
      <c r="C14" s="73" t="s">
        <v>954</v>
      </c>
      <c r="D14" s="86" t="s">
        <v>121</v>
      </c>
      <c r="E14" s="86" t="s">
        <v>314</v>
      </c>
      <c r="F14" s="73" t="s">
        <v>531</v>
      </c>
      <c r="G14" s="86" t="s">
        <v>348</v>
      </c>
      <c r="H14" s="86" t="s">
        <v>134</v>
      </c>
      <c r="I14" s="83">
        <v>320278.162312</v>
      </c>
      <c r="J14" s="85">
        <v>2674</v>
      </c>
      <c r="K14" s="73"/>
      <c r="L14" s="83">
        <v>8564.2380602770008</v>
      </c>
      <c r="M14" s="84">
        <v>1.4271214060500687E-3</v>
      </c>
      <c r="N14" s="84">
        <f t="shared" si="0"/>
        <v>1.3393341701649852E-2</v>
      </c>
      <c r="O14" s="84">
        <f>L14/'סכום נכסי הקרן'!$C$42</f>
        <v>1.8334659702336372E-3</v>
      </c>
    </row>
    <row r="15" spans="2:15">
      <c r="B15" s="76" t="s">
        <v>955</v>
      </c>
      <c r="C15" s="73" t="s">
        <v>956</v>
      </c>
      <c r="D15" s="86" t="s">
        <v>121</v>
      </c>
      <c r="E15" s="86" t="s">
        <v>314</v>
      </c>
      <c r="F15" s="73" t="s">
        <v>951</v>
      </c>
      <c r="G15" s="86" t="s">
        <v>562</v>
      </c>
      <c r="H15" s="86" t="s">
        <v>134</v>
      </c>
      <c r="I15" s="83">
        <v>36401.066228000003</v>
      </c>
      <c r="J15" s="85">
        <v>30480</v>
      </c>
      <c r="K15" s="73"/>
      <c r="L15" s="83">
        <v>11095.044998454001</v>
      </c>
      <c r="M15" s="84">
        <v>6.48907576982696E-4</v>
      </c>
      <c r="N15" s="84">
        <f t="shared" si="0"/>
        <v>1.7351190825569986E-2</v>
      </c>
      <c r="O15" s="84">
        <f>L15/'סכום נכסי הקרן'!$C$42</f>
        <v>2.3752711332522647E-3</v>
      </c>
    </row>
    <row r="16" spans="2:15">
      <c r="B16" s="76" t="s">
        <v>957</v>
      </c>
      <c r="C16" s="73" t="s">
        <v>958</v>
      </c>
      <c r="D16" s="86" t="s">
        <v>121</v>
      </c>
      <c r="E16" s="86" t="s">
        <v>314</v>
      </c>
      <c r="F16" s="73" t="s">
        <v>577</v>
      </c>
      <c r="G16" s="86" t="s">
        <v>431</v>
      </c>
      <c r="H16" s="86" t="s">
        <v>134</v>
      </c>
      <c r="I16" s="83">
        <v>1123071.495597</v>
      </c>
      <c r="J16" s="85">
        <v>2413</v>
      </c>
      <c r="K16" s="73"/>
      <c r="L16" s="83">
        <v>27099.715188762002</v>
      </c>
      <c r="M16" s="84">
        <v>8.7114402955194739E-4</v>
      </c>
      <c r="N16" s="84">
        <f t="shared" si="0"/>
        <v>4.2380389590517833E-2</v>
      </c>
      <c r="O16" s="84">
        <f>L16/'סכום נכסי הקרן'!$C$42</f>
        <v>5.8016142535874003E-3</v>
      </c>
    </row>
    <row r="17" spans="2:15">
      <c r="B17" s="76" t="s">
        <v>959</v>
      </c>
      <c r="C17" s="73" t="s">
        <v>960</v>
      </c>
      <c r="D17" s="86" t="s">
        <v>121</v>
      </c>
      <c r="E17" s="86" t="s">
        <v>314</v>
      </c>
      <c r="F17" s="73" t="s">
        <v>688</v>
      </c>
      <c r="G17" s="86" t="s">
        <v>575</v>
      </c>
      <c r="H17" s="86" t="s">
        <v>134</v>
      </c>
      <c r="I17" s="83">
        <v>29614.901476999999</v>
      </c>
      <c r="J17" s="85">
        <v>60900</v>
      </c>
      <c r="K17" s="73"/>
      <c r="L17" s="83">
        <v>18035.474999565002</v>
      </c>
      <c r="M17" s="84">
        <v>6.678322024008935E-4</v>
      </c>
      <c r="N17" s="84">
        <f t="shared" si="0"/>
        <v>2.8205110334464996E-2</v>
      </c>
      <c r="O17" s="84">
        <f>L17/'סכום נכסי הקרן'!$C$42</f>
        <v>3.8611058492262914E-3</v>
      </c>
    </row>
    <row r="18" spans="2:15">
      <c r="B18" s="76" t="s">
        <v>961</v>
      </c>
      <c r="C18" s="73" t="s">
        <v>962</v>
      </c>
      <c r="D18" s="86" t="s">
        <v>121</v>
      </c>
      <c r="E18" s="86" t="s">
        <v>314</v>
      </c>
      <c r="F18" s="73" t="s">
        <v>963</v>
      </c>
      <c r="G18" s="86" t="s">
        <v>338</v>
      </c>
      <c r="H18" s="86" t="s">
        <v>134</v>
      </c>
      <c r="I18" s="83">
        <v>22950.496034</v>
      </c>
      <c r="J18" s="85">
        <v>2805</v>
      </c>
      <c r="K18" s="73"/>
      <c r="L18" s="83">
        <v>643.76141374200006</v>
      </c>
      <c r="M18" s="84">
        <v>1.2769964802787124E-4</v>
      </c>
      <c r="N18" s="84">
        <f t="shared" si="0"/>
        <v>1.0067581643456698E-3</v>
      </c>
      <c r="O18" s="84">
        <f>L18/'סכום נכסי הקרן'!$C$42</f>
        <v>1.3781899063736186E-4</v>
      </c>
    </row>
    <row r="19" spans="2:15">
      <c r="B19" s="76" t="s">
        <v>964</v>
      </c>
      <c r="C19" s="73" t="s">
        <v>965</v>
      </c>
      <c r="D19" s="86" t="s">
        <v>121</v>
      </c>
      <c r="E19" s="86" t="s">
        <v>314</v>
      </c>
      <c r="F19" s="73" t="s">
        <v>621</v>
      </c>
      <c r="G19" s="86" t="s">
        <v>492</v>
      </c>
      <c r="H19" s="86" t="s">
        <v>134</v>
      </c>
      <c r="I19" s="83">
        <v>6866.175205999999</v>
      </c>
      <c r="J19" s="85">
        <v>152370</v>
      </c>
      <c r="K19" s="73"/>
      <c r="L19" s="83">
        <v>10461.991161938</v>
      </c>
      <c r="M19" s="84">
        <v>1.7891874976873527E-3</v>
      </c>
      <c r="N19" s="84">
        <f t="shared" si="0"/>
        <v>1.6361177903425114E-2</v>
      </c>
      <c r="O19" s="84">
        <f>L19/'סכום נכסי הקרן'!$C$42</f>
        <v>2.2397444631143265E-3</v>
      </c>
    </row>
    <row r="20" spans="2:15">
      <c r="B20" s="76" t="s">
        <v>966</v>
      </c>
      <c r="C20" s="73" t="s">
        <v>967</v>
      </c>
      <c r="D20" s="86" t="s">
        <v>121</v>
      </c>
      <c r="E20" s="86" t="s">
        <v>314</v>
      </c>
      <c r="F20" s="73" t="s">
        <v>366</v>
      </c>
      <c r="G20" s="86" t="s">
        <v>338</v>
      </c>
      <c r="H20" s="86" t="s">
        <v>134</v>
      </c>
      <c r="I20" s="83">
        <v>301776.00276300003</v>
      </c>
      <c r="J20" s="85">
        <v>1823</v>
      </c>
      <c r="K20" s="73"/>
      <c r="L20" s="83">
        <v>5501.3765303629989</v>
      </c>
      <c r="M20" s="84">
        <v>6.4205293992346301E-4</v>
      </c>
      <c r="N20" s="84">
        <f t="shared" si="0"/>
        <v>8.6034291879790847E-3</v>
      </c>
      <c r="O20" s="84">
        <f>L20/'סכום נכסי הקרן'!$C$42</f>
        <v>1.1777564550250624E-3</v>
      </c>
    </row>
    <row r="21" spans="2:15">
      <c r="B21" s="76" t="s">
        <v>968</v>
      </c>
      <c r="C21" s="73" t="s">
        <v>969</v>
      </c>
      <c r="D21" s="86" t="s">
        <v>121</v>
      </c>
      <c r="E21" s="86" t="s">
        <v>314</v>
      </c>
      <c r="F21" s="73" t="s">
        <v>650</v>
      </c>
      <c r="G21" s="86" t="s">
        <v>562</v>
      </c>
      <c r="H21" s="86" t="s">
        <v>134</v>
      </c>
      <c r="I21" s="83">
        <v>143539.61601299999</v>
      </c>
      <c r="J21" s="85">
        <v>6001</v>
      </c>
      <c r="K21" s="73"/>
      <c r="L21" s="83">
        <v>8613.8123568810006</v>
      </c>
      <c r="M21" s="84">
        <v>1.2203068617739144E-3</v>
      </c>
      <c r="N21" s="84">
        <f t="shared" si="0"/>
        <v>1.3470869380044962E-2</v>
      </c>
      <c r="O21" s="84">
        <f>L21/'סכום נכסי הקרן'!$C$42</f>
        <v>1.844079031802218E-3</v>
      </c>
    </row>
    <row r="22" spans="2:15">
      <c r="B22" s="76" t="s">
        <v>970</v>
      </c>
      <c r="C22" s="73" t="s">
        <v>971</v>
      </c>
      <c r="D22" s="86" t="s">
        <v>121</v>
      </c>
      <c r="E22" s="86" t="s">
        <v>314</v>
      </c>
      <c r="F22" s="73" t="s">
        <v>972</v>
      </c>
      <c r="G22" s="86" t="s">
        <v>128</v>
      </c>
      <c r="H22" s="86" t="s">
        <v>134</v>
      </c>
      <c r="I22" s="83">
        <v>41806.242879999998</v>
      </c>
      <c r="J22" s="85">
        <v>5940</v>
      </c>
      <c r="K22" s="73"/>
      <c r="L22" s="83">
        <v>2483.2908270849998</v>
      </c>
      <c r="M22" s="84">
        <v>2.3607421711042387E-4</v>
      </c>
      <c r="N22" s="84">
        <f t="shared" si="0"/>
        <v>3.8835401769117027E-3</v>
      </c>
      <c r="O22" s="84">
        <f>L22/'סכום נכסי הקרן'!$C$42</f>
        <v>5.3163272594811877E-4</v>
      </c>
    </row>
    <row r="23" spans="2:15">
      <c r="B23" s="76" t="s">
        <v>973</v>
      </c>
      <c r="C23" s="73" t="s">
        <v>974</v>
      </c>
      <c r="D23" s="86" t="s">
        <v>121</v>
      </c>
      <c r="E23" s="86" t="s">
        <v>314</v>
      </c>
      <c r="F23" s="73" t="s">
        <v>653</v>
      </c>
      <c r="G23" s="86" t="s">
        <v>562</v>
      </c>
      <c r="H23" s="86" t="s">
        <v>134</v>
      </c>
      <c r="I23" s="83">
        <v>631019.93154300004</v>
      </c>
      <c r="J23" s="85">
        <v>1006</v>
      </c>
      <c r="K23" s="73"/>
      <c r="L23" s="83">
        <v>6348.0605113080001</v>
      </c>
      <c r="M23" s="84">
        <v>1.1518978089700878E-3</v>
      </c>
      <c r="N23" s="84">
        <f t="shared" si="0"/>
        <v>9.9275315529877024E-3</v>
      </c>
      <c r="O23" s="84">
        <f>L23/'סכום נכסי הקרן'!$C$42</f>
        <v>1.3590179117569639E-3</v>
      </c>
    </row>
    <row r="24" spans="2:15">
      <c r="B24" s="76" t="s">
        <v>975</v>
      </c>
      <c r="C24" s="73" t="s">
        <v>976</v>
      </c>
      <c r="D24" s="86" t="s">
        <v>121</v>
      </c>
      <c r="E24" s="86" t="s">
        <v>314</v>
      </c>
      <c r="F24" s="73" t="s">
        <v>371</v>
      </c>
      <c r="G24" s="86" t="s">
        <v>338</v>
      </c>
      <c r="H24" s="86" t="s">
        <v>134</v>
      </c>
      <c r="I24" s="83">
        <v>79802.519272000005</v>
      </c>
      <c r="J24" s="85">
        <v>4751</v>
      </c>
      <c r="K24" s="73"/>
      <c r="L24" s="83">
        <v>3791.4176905860004</v>
      </c>
      <c r="M24" s="84">
        <v>6.4235765241949492E-4</v>
      </c>
      <c r="N24" s="84">
        <f t="shared" si="0"/>
        <v>5.929278507474843E-3</v>
      </c>
      <c r="O24" s="84">
        <f>L24/'סכום נכסי הקרן'!$C$42</f>
        <v>8.116817007777573E-4</v>
      </c>
    </row>
    <row r="25" spans="2:15">
      <c r="B25" s="76" t="s">
        <v>977</v>
      </c>
      <c r="C25" s="73" t="s">
        <v>978</v>
      </c>
      <c r="D25" s="86" t="s">
        <v>121</v>
      </c>
      <c r="E25" s="86" t="s">
        <v>314</v>
      </c>
      <c r="F25" s="73" t="s">
        <v>519</v>
      </c>
      <c r="G25" s="86" t="s">
        <v>520</v>
      </c>
      <c r="H25" s="86" t="s">
        <v>134</v>
      </c>
      <c r="I25" s="83">
        <v>17726.465375</v>
      </c>
      <c r="J25" s="85">
        <v>5400</v>
      </c>
      <c r="K25" s="83">
        <v>35.023241184999996</v>
      </c>
      <c r="L25" s="83">
        <v>992.25237144300002</v>
      </c>
      <c r="M25" s="84">
        <v>1.7511621593848843E-4</v>
      </c>
      <c r="N25" s="84">
        <f t="shared" si="0"/>
        <v>1.551752178240904E-3</v>
      </c>
      <c r="O25" s="84">
        <f>L25/'סכום נכסי הקרן'!$C$42</f>
        <v>2.1242531374303313E-4</v>
      </c>
    </row>
    <row r="26" spans="2:15">
      <c r="B26" s="76" t="s">
        <v>979</v>
      </c>
      <c r="C26" s="73" t="s">
        <v>980</v>
      </c>
      <c r="D26" s="86" t="s">
        <v>121</v>
      </c>
      <c r="E26" s="86" t="s">
        <v>314</v>
      </c>
      <c r="F26" s="73" t="s">
        <v>434</v>
      </c>
      <c r="G26" s="86" t="s">
        <v>158</v>
      </c>
      <c r="H26" s="86" t="s">
        <v>134</v>
      </c>
      <c r="I26" s="83">
        <v>1751454.5906150001</v>
      </c>
      <c r="J26" s="85">
        <v>488.6</v>
      </c>
      <c r="K26" s="73"/>
      <c r="L26" s="83">
        <v>8557.6071297280014</v>
      </c>
      <c r="M26" s="84">
        <v>6.3309897933506445E-4</v>
      </c>
      <c r="N26" s="84">
        <f t="shared" si="0"/>
        <v>1.338297179856944E-2</v>
      </c>
      <c r="O26" s="84">
        <f>L26/'סכום נכסי הקרן'!$C$42</f>
        <v>1.8320463943849738E-3</v>
      </c>
    </row>
    <row r="27" spans="2:15">
      <c r="B27" s="76" t="s">
        <v>981</v>
      </c>
      <c r="C27" s="73" t="s">
        <v>982</v>
      </c>
      <c r="D27" s="86" t="s">
        <v>121</v>
      </c>
      <c r="E27" s="86" t="s">
        <v>314</v>
      </c>
      <c r="F27" s="73" t="s">
        <v>375</v>
      </c>
      <c r="G27" s="86" t="s">
        <v>338</v>
      </c>
      <c r="H27" s="86" t="s">
        <v>134</v>
      </c>
      <c r="I27" s="83">
        <v>13008.459394</v>
      </c>
      <c r="J27" s="85">
        <v>29700</v>
      </c>
      <c r="K27" s="73"/>
      <c r="L27" s="83">
        <v>3863.5124399190004</v>
      </c>
      <c r="M27" s="84">
        <v>5.4280960790818289E-4</v>
      </c>
      <c r="N27" s="84">
        <f t="shared" si="0"/>
        <v>6.0420252113749014E-3</v>
      </c>
      <c r="O27" s="84">
        <f>L27/'סכום נכסי הקרן'!$C$42</f>
        <v>8.2711602997368166E-4</v>
      </c>
    </row>
    <row r="28" spans="2:15">
      <c r="B28" s="76" t="s">
        <v>983</v>
      </c>
      <c r="C28" s="73" t="s">
        <v>984</v>
      </c>
      <c r="D28" s="86" t="s">
        <v>121</v>
      </c>
      <c r="E28" s="86" t="s">
        <v>314</v>
      </c>
      <c r="F28" s="73" t="s">
        <v>985</v>
      </c>
      <c r="G28" s="86" t="s">
        <v>321</v>
      </c>
      <c r="H28" s="86" t="s">
        <v>134</v>
      </c>
      <c r="I28" s="83">
        <v>40187.568395000002</v>
      </c>
      <c r="J28" s="85">
        <v>12650</v>
      </c>
      <c r="K28" s="83">
        <v>107.348389704</v>
      </c>
      <c r="L28" s="83">
        <v>5191.0757916350003</v>
      </c>
      <c r="M28" s="84">
        <v>4.0055369652997248E-4</v>
      </c>
      <c r="N28" s="84">
        <f t="shared" si="0"/>
        <v>8.1181596526383026E-3</v>
      </c>
      <c r="O28" s="84">
        <f>L28/'סכום נכסי הקרן'!$C$42</f>
        <v>1.1113260451051233E-3</v>
      </c>
    </row>
    <row r="29" spans="2:15">
      <c r="B29" s="76" t="s">
        <v>986</v>
      </c>
      <c r="C29" s="73" t="s">
        <v>987</v>
      </c>
      <c r="D29" s="86" t="s">
        <v>121</v>
      </c>
      <c r="E29" s="86" t="s">
        <v>314</v>
      </c>
      <c r="F29" s="73" t="s">
        <v>988</v>
      </c>
      <c r="G29" s="86" t="s">
        <v>321</v>
      </c>
      <c r="H29" s="86" t="s">
        <v>134</v>
      </c>
      <c r="I29" s="83">
        <v>799059.22896099999</v>
      </c>
      <c r="J29" s="85">
        <v>1755</v>
      </c>
      <c r="K29" s="73"/>
      <c r="L29" s="83">
        <v>14023.489468295</v>
      </c>
      <c r="M29" s="84">
        <v>6.4595952638647411E-4</v>
      </c>
      <c r="N29" s="84">
        <f t="shared" si="0"/>
        <v>2.1930892739836807E-2</v>
      </c>
      <c r="O29" s="84">
        <f>L29/'סכום נכסי הקרן'!$C$42</f>
        <v>3.0022041123897803E-3</v>
      </c>
    </row>
    <row r="30" spans="2:15">
      <c r="B30" s="76" t="s">
        <v>989</v>
      </c>
      <c r="C30" s="73" t="s">
        <v>990</v>
      </c>
      <c r="D30" s="86" t="s">
        <v>121</v>
      </c>
      <c r="E30" s="86" t="s">
        <v>314</v>
      </c>
      <c r="F30" s="73" t="s">
        <v>453</v>
      </c>
      <c r="G30" s="86" t="s">
        <v>454</v>
      </c>
      <c r="H30" s="86" t="s">
        <v>134</v>
      </c>
      <c r="I30" s="83">
        <v>169554.30801499999</v>
      </c>
      <c r="J30" s="85">
        <v>3560</v>
      </c>
      <c r="K30" s="83">
        <v>118.995248116</v>
      </c>
      <c r="L30" s="83">
        <v>6155.1286134150005</v>
      </c>
      <c r="M30" s="84">
        <v>6.716360743448613E-4</v>
      </c>
      <c r="N30" s="84">
        <f t="shared" si="0"/>
        <v>9.6258114448540925E-3</v>
      </c>
      <c r="O30" s="84">
        <f>L30/'סכום נכסי הקרן'!$C$42</f>
        <v>1.3177142876785875E-3</v>
      </c>
    </row>
    <row r="31" spans="2:15">
      <c r="B31" s="76" t="s">
        <v>991</v>
      </c>
      <c r="C31" s="73" t="s">
        <v>992</v>
      </c>
      <c r="D31" s="86" t="s">
        <v>121</v>
      </c>
      <c r="E31" s="86" t="s">
        <v>314</v>
      </c>
      <c r="F31" s="73" t="s">
        <v>993</v>
      </c>
      <c r="G31" s="86" t="s">
        <v>454</v>
      </c>
      <c r="H31" s="86" t="s">
        <v>134</v>
      </c>
      <c r="I31" s="83">
        <v>140391.19325099999</v>
      </c>
      <c r="J31" s="85">
        <v>3020</v>
      </c>
      <c r="K31" s="73"/>
      <c r="L31" s="83">
        <v>4239.8140361900005</v>
      </c>
      <c r="M31" s="84">
        <v>6.6507259948292289E-4</v>
      </c>
      <c r="N31" s="84">
        <f t="shared" si="0"/>
        <v>6.6305114055070129E-3</v>
      </c>
      <c r="O31" s="84">
        <f>L31/'סכום נכסי הקרן'!$C$42</f>
        <v>9.0767616462332035E-4</v>
      </c>
    </row>
    <row r="32" spans="2:15">
      <c r="B32" s="76" t="s">
        <v>994</v>
      </c>
      <c r="C32" s="73" t="s">
        <v>995</v>
      </c>
      <c r="D32" s="86" t="s">
        <v>121</v>
      </c>
      <c r="E32" s="86" t="s">
        <v>314</v>
      </c>
      <c r="F32" s="73" t="s">
        <v>996</v>
      </c>
      <c r="G32" s="86" t="s">
        <v>492</v>
      </c>
      <c r="H32" s="86" t="s">
        <v>134</v>
      </c>
      <c r="I32" s="83">
        <v>3250.721841</v>
      </c>
      <c r="J32" s="85">
        <v>117790</v>
      </c>
      <c r="K32" s="73"/>
      <c r="L32" s="83">
        <v>3829.0252566479999</v>
      </c>
      <c r="M32" s="84">
        <v>4.2204067062301441E-4</v>
      </c>
      <c r="N32" s="84">
        <f t="shared" si="0"/>
        <v>5.9880917935244181E-3</v>
      </c>
      <c r="O32" s="84">
        <f>L32/'סכום נכסי הקרן'!$C$42</f>
        <v>8.1973287732290811E-4</v>
      </c>
    </row>
    <row r="33" spans="2:15">
      <c r="B33" s="76" t="s">
        <v>997</v>
      </c>
      <c r="C33" s="73" t="s">
        <v>998</v>
      </c>
      <c r="D33" s="86" t="s">
        <v>121</v>
      </c>
      <c r="E33" s="86" t="s">
        <v>314</v>
      </c>
      <c r="F33" s="73" t="s">
        <v>999</v>
      </c>
      <c r="G33" s="86" t="s">
        <v>1000</v>
      </c>
      <c r="H33" s="86" t="s">
        <v>134</v>
      </c>
      <c r="I33" s="83">
        <v>30808.492269999999</v>
      </c>
      <c r="J33" s="85">
        <v>15300</v>
      </c>
      <c r="K33" s="73"/>
      <c r="L33" s="83">
        <v>4713.6993140049999</v>
      </c>
      <c r="M33" s="84">
        <v>2.7993762046720557E-4</v>
      </c>
      <c r="N33" s="84">
        <f t="shared" si="0"/>
        <v>7.3716056404508129E-3</v>
      </c>
      <c r="O33" s="84">
        <f>L33/'סכום נכסי הקרן'!$C$42</f>
        <v>1.0091273999291745E-3</v>
      </c>
    </row>
    <row r="34" spans="2:15">
      <c r="B34" s="76" t="s">
        <v>1001</v>
      </c>
      <c r="C34" s="73" t="s">
        <v>1002</v>
      </c>
      <c r="D34" s="86" t="s">
        <v>121</v>
      </c>
      <c r="E34" s="86" t="s">
        <v>314</v>
      </c>
      <c r="F34" s="73" t="s">
        <v>717</v>
      </c>
      <c r="G34" s="86" t="s">
        <v>718</v>
      </c>
      <c r="H34" s="86" t="s">
        <v>134</v>
      </c>
      <c r="I34" s="83">
        <v>158769.011956</v>
      </c>
      <c r="J34" s="85">
        <v>3197</v>
      </c>
      <c r="K34" s="73"/>
      <c r="L34" s="83">
        <v>5075.8453122389992</v>
      </c>
      <c r="M34" s="84">
        <v>1.4293311007961465E-4</v>
      </c>
      <c r="N34" s="84">
        <f t="shared" si="0"/>
        <v>7.9379543414205E-3</v>
      </c>
      <c r="O34" s="84">
        <f>L34/'סכום נכסי הקרן'!$C$42</f>
        <v>1.0866570481413184E-3</v>
      </c>
    </row>
    <row r="35" spans="2:15">
      <c r="B35" s="76" t="s">
        <v>1003</v>
      </c>
      <c r="C35" s="73" t="s">
        <v>1004</v>
      </c>
      <c r="D35" s="86" t="s">
        <v>121</v>
      </c>
      <c r="E35" s="86" t="s">
        <v>314</v>
      </c>
      <c r="F35" s="73" t="s">
        <v>326</v>
      </c>
      <c r="G35" s="86" t="s">
        <v>321</v>
      </c>
      <c r="H35" s="86" t="s">
        <v>134</v>
      </c>
      <c r="I35" s="83">
        <v>1116550.718662</v>
      </c>
      <c r="J35" s="85">
        <v>2700</v>
      </c>
      <c r="K35" s="83">
        <v>504.65524423100004</v>
      </c>
      <c r="L35" s="83">
        <v>30651.524648109003</v>
      </c>
      <c r="M35" s="84">
        <v>7.2324590768079323E-4</v>
      </c>
      <c r="N35" s="84">
        <f t="shared" si="0"/>
        <v>4.7934952344772699E-2</v>
      </c>
      <c r="O35" s="84">
        <f>L35/'סכום נכסי הקרן'!$C$42</f>
        <v>6.5619996761589021E-3</v>
      </c>
    </row>
    <row r="36" spans="2:15">
      <c r="B36" s="76" t="s">
        <v>1005</v>
      </c>
      <c r="C36" s="73" t="s">
        <v>1006</v>
      </c>
      <c r="D36" s="86" t="s">
        <v>121</v>
      </c>
      <c r="E36" s="86" t="s">
        <v>314</v>
      </c>
      <c r="F36" s="73" t="s">
        <v>392</v>
      </c>
      <c r="G36" s="86" t="s">
        <v>338</v>
      </c>
      <c r="H36" s="86" t="s">
        <v>134</v>
      </c>
      <c r="I36" s="83">
        <v>1067077.5999779999</v>
      </c>
      <c r="J36" s="85">
        <v>992</v>
      </c>
      <c r="K36" s="83">
        <v>127.21024713500002</v>
      </c>
      <c r="L36" s="83">
        <v>10712.620038916999</v>
      </c>
      <c r="M36" s="84">
        <v>1.4135908529348965E-3</v>
      </c>
      <c r="N36" s="84">
        <f t="shared" si="0"/>
        <v>1.6753128496817645E-2</v>
      </c>
      <c r="O36" s="84">
        <f>L36/'סכום נכסי הקרן'!$C$42</f>
        <v>2.2934000847662081E-3</v>
      </c>
    </row>
    <row r="37" spans="2:15">
      <c r="B37" s="76" t="s">
        <v>1007</v>
      </c>
      <c r="C37" s="73" t="s">
        <v>1008</v>
      </c>
      <c r="D37" s="86" t="s">
        <v>121</v>
      </c>
      <c r="E37" s="86" t="s">
        <v>314</v>
      </c>
      <c r="F37" s="73" t="s">
        <v>714</v>
      </c>
      <c r="G37" s="86" t="s">
        <v>321</v>
      </c>
      <c r="H37" s="86" t="s">
        <v>134</v>
      </c>
      <c r="I37" s="83">
        <v>184851.41052899999</v>
      </c>
      <c r="J37" s="85">
        <v>11220</v>
      </c>
      <c r="K37" s="73"/>
      <c r="L37" s="83">
        <v>20740.328261376999</v>
      </c>
      <c r="M37" s="84">
        <v>7.1873246704796197E-4</v>
      </c>
      <c r="N37" s="84">
        <f t="shared" si="0"/>
        <v>3.2435145012774551E-2</v>
      </c>
      <c r="O37" s="84">
        <f>L37/'סכום נכסי הקרן'!$C$42</f>
        <v>4.4401715378612179E-3</v>
      </c>
    </row>
    <row r="38" spans="2:15">
      <c r="B38" s="76" t="s">
        <v>1009</v>
      </c>
      <c r="C38" s="73" t="s">
        <v>1010</v>
      </c>
      <c r="D38" s="86" t="s">
        <v>121</v>
      </c>
      <c r="E38" s="86" t="s">
        <v>314</v>
      </c>
      <c r="F38" s="73" t="s">
        <v>398</v>
      </c>
      <c r="G38" s="86" t="s">
        <v>338</v>
      </c>
      <c r="H38" s="86" t="s">
        <v>134</v>
      </c>
      <c r="I38" s="83">
        <v>53085.136133</v>
      </c>
      <c r="J38" s="85">
        <v>22500</v>
      </c>
      <c r="K38" s="83">
        <v>290.625088721</v>
      </c>
      <c r="L38" s="83">
        <v>12234.780718753003</v>
      </c>
      <c r="M38" s="84">
        <v>1.1177888513539834E-3</v>
      </c>
      <c r="N38" s="84">
        <f t="shared" si="0"/>
        <v>1.9133587560002524E-2</v>
      </c>
      <c r="O38" s="84">
        <f>L38/'סכום נכסי הקרן'!$C$42</f>
        <v>2.6192702658686643E-3</v>
      </c>
    </row>
    <row r="39" spans="2:15">
      <c r="B39" s="76" t="s">
        <v>1011</v>
      </c>
      <c r="C39" s="73" t="s">
        <v>1012</v>
      </c>
      <c r="D39" s="86" t="s">
        <v>121</v>
      </c>
      <c r="E39" s="86" t="s">
        <v>314</v>
      </c>
      <c r="F39" s="73" t="s">
        <v>1013</v>
      </c>
      <c r="G39" s="86" t="s">
        <v>1000</v>
      </c>
      <c r="H39" s="86" t="s">
        <v>134</v>
      </c>
      <c r="I39" s="83">
        <v>8177.9490770000002</v>
      </c>
      <c r="J39" s="85">
        <v>37180</v>
      </c>
      <c r="K39" s="73"/>
      <c r="L39" s="83">
        <v>3040.5614668129997</v>
      </c>
      <c r="M39" s="84">
        <v>2.8515982080079848E-4</v>
      </c>
      <c r="N39" s="84">
        <f t="shared" si="0"/>
        <v>4.7550381485517747E-3</v>
      </c>
      <c r="O39" s="84">
        <f>L39/'סכום נכסי הקרן'!$C$42</f>
        <v>6.5093542946481316E-4</v>
      </c>
    </row>
    <row r="40" spans="2:15">
      <c r="B40" s="76" t="s">
        <v>1014</v>
      </c>
      <c r="C40" s="73" t="s">
        <v>1015</v>
      </c>
      <c r="D40" s="86" t="s">
        <v>121</v>
      </c>
      <c r="E40" s="86" t="s">
        <v>314</v>
      </c>
      <c r="F40" s="73" t="s">
        <v>1016</v>
      </c>
      <c r="G40" s="86" t="s">
        <v>128</v>
      </c>
      <c r="H40" s="86" t="s">
        <v>134</v>
      </c>
      <c r="I40" s="83">
        <v>713437.21805100003</v>
      </c>
      <c r="J40" s="85">
        <v>1051</v>
      </c>
      <c r="K40" s="73"/>
      <c r="L40" s="83">
        <v>7498.2251624589999</v>
      </c>
      <c r="M40" s="84">
        <v>6.0779373739410804E-4</v>
      </c>
      <c r="N40" s="84">
        <f t="shared" si="0"/>
        <v>1.1726237763347996E-2</v>
      </c>
      <c r="O40" s="84">
        <f>L40/'סכום נכסי הקרן'!$C$42</f>
        <v>1.6052497111545153E-3</v>
      </c>
    </row>
    <row r="41" spans="2:15">
      <c r="B41" s="76" t="s">
        <v>1017</v>
      </c>
      <c r="C41" s="73" t="s">
        <v>1018</v>
      </c>
      <c r="D41" s="86" t="s">
        <v>121</v>
      </c>
      <c r="E41" s="86" t="s">
        <v>314</v>
      </c>
      <c r="F41" s="73" t="s">
        <v>1019</v>
      </c>
      <c r="G41" s="86" t="s">
        <v>159</v>
      </c>
      <c r="H41" s="86" t="s">
        <v>134</v>
      </c>
      <c r="I41" s="83">
        <v>6809.5600130000003</v>
      </c>
      <c r="J41" s="85">
        <v>80520</v>
      </c>
      <c r="K41" s="73"/>
      <c r="L41" s="83">
        <v>5483.0577221490003</v>
      </c>
      <c r="M41" s="84">
        <v>1.0718376610040391E-4</v>
      </c>
      <c r="N41" s="84">
        <f t="shared" si="0"/>
        <v>8.5747809817697009E-3</v>
      </c>
      <c r="O41" s="84">
        <f>L41/'סכום נכסי הקרן'!$C$42</f>
        <v>1.1738346920802201E-3</v>
      </c>
    </row>
    <row r="42" spans="2:15">
      <c r="B42" s="76" t="s">
        <v>1020</v>
      </c>
      <c r="C42" s="73" t="s">
        <v>1021</v>
      </c>
      <c r="D42" s="86" t="s">
        <v>121</v>
      </c>
      <c r="E42" s="86" t="s">
        <v>314</v>
      </c>
      <c r="F42" s="73" t="s">
        <v>357</v>
      </c>
      <c r="G42" s="86" t="s">
        <v>338</v>
      </c>
      <c r="H42" s="86" t="s">
        <v>134</v>
      </c>
      <c r="I42" s="83">
        <v>69875.238716000007</v>
      </c>
      <c r="J42" s="85">
        <v>20580</v>
      </c>
      <c r="K42" s="73"/>
      <c r="L42" s="83">
        <v>14380.324127746</v>
      </c>
      <c r="M42" s="84">
        <v>5.7618247260143179E-4</v>
      </c>
      <c r="N42" s="84">
        <f t="shared" si="0"/>
        <v>2.2488935205655949E-2</v>
      </c>
      <c r="O42" s="84">
        <f>L42/'סכום נכסי הקרן'!$C$42</f>
        <v>3.0785966881797808E-3</v>
      </c>
    </row>
    <row r="43" spans="2:15">
      <c r="B43" s="76" t="s">
        <v>1022</v>
      </c>
      <c r="C43" s="73" t="s">
        <v>1023</v>
      </c>
      <c r="D43" s="86" t="s">
        <v>121</v>
      </c>
      <c r="E43" s="86" t="s">
        <v>314</v>
      </c>
      <c r="F43" s="73" t="s">
        <v>341</v>
      </c>
      <c r="G43" s="86" t="s">
        <v>321</v>
      </c>
      <c r="H43" s="86" t="s">
        <v>134</v>
      </c>
      <c r="I43" s="83">
        <v>952719.49115300004</v>
      </c>
      <c r="J43" s="85">
        <v>2975</v>
      </c>
      <c r="K43" s="73"/>
      <c r="L43" s="83">
        <v>28343.404861796</v>
      </c>
      <c r="M43" s="84">
        <v>7.1265486378792808E-4</v>
      </c>
      <c r="N43" s="84">
        <f t="shared" si="0"/>
        <v>4.4325356631896261E-2</v>
      </c>
      <c r="O43" s="84">
        <f>L43/'סכום נכסי הקרן'!$C$42</f>
        <v>6.0678682597219615E-3</v>
      </c>
    </row>
    <row r="44" spans="2:15">
      <c r="B44" s="76" t="s">
        <v>1024</v>
      </c>
      <c r="C44" s="73" t="s">
        <v>1025</v>
      </c>
      <c r="D44" s="86" t="s">
        <v>121</v>
      </c>
      <c r="E44" s="86" t="s">
        <v>314</v>
      </c>
      <c r="F44" s="73" t="s">
        <v>571</v>
      </c>
      <c r="G44" s="86" t="s">
        <v>572</v>
      </c>
      <c r="H44" s="86" t="s">
        <v>134</v>
      </c>
      <c r="I44" s="83">
        <v>90420.909417000003</v>
      </c>
      <c r="J44" s="85">
        <v>8105</v>
      </c>
      <c r="K44" s="73"/>
      <c r="L44" s="83">
        <v>7328.6147083139986</v>
      </c>
      <c r="M44" s="84">
        <v>7.764620350293348E-4</v>
      </c>
      <c r="N44" s="84">
        <f t="shared" si="0"/>
        <v>1.1460989325302763E-2</v>
      </c>
      <c r="O44" s="84">
        <f>L44/'סכום נכסי הקרן'!$C$42</f>
        <v>1.5689388340301264E-3</v>
      </c>
    </row>
    <row r="45" spans="2:15">
      <c r="B45" s="76" t="s">
        <v>1026</v>
      </c>
      <c r="C45" s="73" t="s">
        <v>1027</v>
      </c>
      <c r="D45" s="86" t="s">
        <v>121</v>
      </c>
      <c r="E45" s="86" t="s">
        <v>314</v>
      </c>
      <c r="F45" s="73" t="s">
        <v>1028</v>
      </c>
      <c r="G45" s="86" t="s">
        <v>520</v>
      </c>
      <c r="H45" s="86" t="s">
        <v>134</v>
      </c>
      <c r="I45" s="83">
        <v>382492.28281900001</v>
      </c>
      <c r="J45" s="85">
        <v>671</v>
      </c>
      <c r="K45" s="73"/>
      <c r="L45" s="83">
        <v>2566.5232177169996</v>
      </c>
      <c r="M45" s="84">
        <v>7.9642575320929411E-4</v>
      </c>
      <c r="N45" s="84">
        <f t="shared" si="0"/>
        <v>4.0137046866478461E-3</v>
      </c>
      <c r="O45" s="84">
        <f>L45/'סכום נכסי הקרן'!$C$42</f>
        <v>5.4945144546185778E-4</v>
      </c>
    </row>
    <row r="46" spans="2:15">
      <c r="B46" s="76" t="s">
        <v>1029</v>
      </c>
      <c r="C46" s="73" t="s">
        <v>1030</v>
      </c>
      <c r="D46" s="86" t="s">
        <v>121</v>
      </c>
      <c r="E46" s="86" t="s">
        <v>314</v>
      </c>
      <c r="F46" s="73" t="s">
        <v>641</v>
      </c>
      <c r="G46" s="86" t="s">
        <v>642</v>
      </c>
      <c r="H46" s="86" t="s">
        <v>134</v>
      </c>
      <c r="I46" s="83">
        <v>397625.61022500001</v>
      </c>
      <c r="J46" s="85">
        <v>2537</v>
      </c>
      <c r="K46" s="83">
        <v>77.911557279000007</v>
      </c>
      <c r="L46" s="83">
        <v>10165.673288679</v>
      </c>
      <c r="M46" s="84">
        <v>1.1130228099444524E-3</v>
      </c>
      <c r="N46" s="84">
        <f t="shared" si="0"/>
        <v>1.5897775730233349E-2</v>
      </c>
      <c r="O46" s="84">
        <f>L46/'סכום נכסי הקרן'!$C$42</f>
        <v>2.1763075603602701E-3</v>
      </c>
    </row>
    <row r="47" spans="2:15">
      <c r="B47" s="72"/>
      <c r="C47" s="73"/>
      <c r="D47" s="73"/>
      <c r="E47" s="73"/>
      <c r="F47" s="73"/>
      <c r="G47" s="73"/>
      <c r="H47" s="73"/>
      <c r="I47" s="83"/>
      <c r="J47" s="85"/>
      <c r="K47" s="73"/>
      <c r="L47" s="73"/>
      <c r="M47" s="73"/>
      <c r="N47" s="84"/>
      <c r="O47" s="73"/>
    </row>
    <row r="48" spans="2:15">
      <c r="B48" s="89" t="s">
        <v>1031</v>
      </c>
      <c r="C48" s="71"/>
      <c r="D48" s="71"/>
      <c r="E48" s="71"/>
      <c r="F48" s="71"/>
      <c r="G48" s="71"/>
      <c r="H48" s="71"/>
      <c r="I48" s="80"/>
      <c r="J48" s="82"/>
      <c r="K48" s="80">
        <v>324.05194708300002</v>
      </c>
      <c r="L48" s="80">
        <v>144054.673111198</v>
      </c>
      <c r="M48" s="71"/>
      <c r="N48" s="81">
        <f t="shared" si="0"/>
        <v>0.22528255836869421</v>
      </c>
      <c r="O48" s="81">
        <f>L48/'סכום נכסי הקרן'!$C$42</f>
        <v>3.0839794403609729E-2</v>
      </c>
    </row>
    <row r="49" spans="2:15">
      <c r="B49" s="76" t="s">
        <v>1032</v>
      </c>
      <c r="C49" s="73" t="s">
        <v>1033</v>
      </c>
      <c r="D49" s="86" t="s">
        <v>121</v>
      </c>
      <c r="E49" s="86" t="s">
        <v>314</v>
      </c>
      <c r="F49" s="73" t="s">
        <v>645</v>
      </c>
      <c r="G49" s="86" t="s">
        <v>520</v>
      </c>
      <c r="H49" s="86" t="s">
        <v>134</v>
      </c>
      <c r="I49" s="83">
        <v>210986.85195000001</v>
      </c>
      <c r="J49" s="85">
        <v>895.2</v>
      </c>
      <c r="K49" s="73"/>
      <c r="L49" s="83">
        <v>1888.7542986320002</v>
      </c>
      <c r="M49" s="84">
        <v>1.0011698043440923E-3</v>
      </c>
      <c r="N49" s="84">
        <f t="shared" si="0"/>
        <v>2.9537632576295053E-3</v>
      </c>
      <c r="O49" s="84">
        <f>L49/'סכום נכסי הקרן'!$C$42</f>
        <v>4.0435199352249995E-4</v>
      </c>
    </row>
    <row r="50" spans="2:15">
      <c r="B50" s="76" t="s">
        <v>1034</v>
      </c>
      <c r="C50" s="73" t="s">
        <v>1035</v>
      </c>
      <c r="D50" s="86" t="s">
        <v>121</v>
      </c>
      <c r="E50" s="86" t="s">
        <v>314</v>
      </c>
      <c r="F50" s="73" t="s">
        <v>1036</v>
      </c>
      <c r="G50" s="86" t="s">
        <v>454</v>
      </c>
      <c r="H50" s="86" t="s">
        <v>134</v>
      </c>
      <c r="I50" s="83">
        <v>8604.6314349999993</v>
      </c>
      <c r="J50" s="85">
        <v>8831</v>
      </c>
      <c r="K50" s="73"/>
      <c r="L50" s="83">
        <v>759.87500202000001</v>
      </c>
      <c r="M50" s="84">
        <v>5.8634974088091695E-4</v>
      </c>
      <c r="N50" s="84">
        <f t="shared" si="0"/>
        <v>1.1883445416820371E-3</v>
      </c>
      <c r="O50" s="84">
        <f>L50/'סכום נכסי הקרן'!$C$42</f>
        <v>1.6267704704483947E-4</v>
      </c>
    </row>
    <row r="51" spans="2:15">
      <c r="B51" s="76" t="s">
        <v>1037</v>
      </c>
      <c r="C51" s="73" t="s">
        <v>1038</v>
      </c>
      <c r="D51" s="86" t="s">
        <v>121</v>
      </c>
      <c r="E51" s="86" t="s">
        <v>314</v>
      </c>
      <c r="F51" s="73" t="s">
        <v>1039</v>
      </c>
      <c r="G51" s="86" t="s">
        <v>642</v>
      </c>
      <c r="H51" s="86" t="s">
        <v>134</v>
      </c>
      <c r="I51" s="83">
        <v>241616.339912</v>
      </c>
      <c r="J51" s="85">
        <v>1220</v>
      </c>
      <c r="K51" s="83">
        <v>36.229886905000001</v>
      </c>
      <c r="L51" s="83">
        <v>2983.9492338259993</v>
      </c>
      <c r="M51" s="84">
        <v>1.9313853174714546E-3</v>
      </c>
      <c r="N51" s="84">
        <f t="shared" si="0"/>
        <v>4.6665040634934494E-3</v>
      </c>
      <c r="O51" s="84">
        <f>L51/'סכום נכסי הקרן'!$C$42</f>
        <v>6.3881565862821798E-4</v>
      </c>
    </row>
    <row r="52" spans="2:15">
      <c r="B52" s="76" t="s">
        <v>1040</v>
      </c>
      <c r="C52" s="73" t="s">
        <v>1041</v>
      </c>
      <c r="D52" s="86" t="s">
        <v>121</v>
      </c>
      <c r="E52" s="86" t="s">
        <v>314</v>
      </c>
      <c r="F52" s="73" t="s">
        <v>1042</v>
      </c>
      <c r="G52" s="86" t="s">
        <v>131</v>
      </c>
      <c r="H52" s="86" t="s">
        <v>134</v>
      </c>
      <c r="I52" s="83">
        <v>35866.307778000002</v>
      </c>
      <c r="J52" s="85">
        <v>703.5</v>
      </c>
      <c r="K52" s="83">
        <v>5.8155783860000003</v>
      </c>
      <c r="L52" s="83">
        <v>258.13505360300002</v>
      </c>
      <c r="M52" s="84">
        <v>1.8173689852809426E-4</v>
      </c>
      <c r="N52" s="84">
        <f t="shared" si="0"/>
        <v>4.0368926619572013E-4</v>
      </c>
      <c r="O52" s="84">
        <f>L52/'סכום נכסי הקרן'!$C$42</f>
        <v>5.5262573643384754E-5</v>
      </c>
    </row>
    <row r="53" spans="2:15">
      <c r="B53" s="76" t="s">
        <v>1043</v>
      </c>
      <c r="C53" s="73" t="s">
        <v>1044</v>
      </c>
      <c r="D53" s="86" t="s">
        <v>121</v>
      </c>
      <c r="E53" s="86" t="s">
        <v>314</v>
      </c>
      <c r="F53" s="73" t="s">
        <v>1045</v>
      </c>
      <c r="G53" s="86" t="s">
        <v>511</v>
      </c>
      <c r="H53" s="86" t="s">
        <v>134</v>
      </c>
      <c r="I53" s="83">
        <v>6002.8314929999997</v>
      </c>
      <c r="J53" s="85">
        <v>3174</v>
      </c>
      <c r="K53" s="73"/>
      <c r="L53" s="83">
        <v>190.52987157600001</v>
      </c>
      <c r="M53" s="84">
        <v>1.0650364863745665E-4</v>
      </c>
      <c r="N53" s="84">
        <f t="shared" si="0"/>
        <v>2.9796365496013495E-4</v>
      </c>
      <c r="O53" s="84">
        <f>L53/'סכום נכסי הקרן'!$C$42</f>
        <v>4.078938878028835E-5</v>
      </c>
    </row>
    <row r="54" spans="2:15">
      <c r="B54" s="76" t="s">
        <v>1046</v>
      </c>
      <c r="C54" s="73" t="s">
        <v>1047</v>
      </c>
      <c r="D54" s="86" t="s">
        <v>121</v>
      </c>
      <c r="E54" s="86" t="s">
        <v>314</v>
      </c>
      <c r="F54" s="73" t="s">
        <v>1048</v>
      </c>
      <c r="G54" s="86" t="s">
        <v>424</v>
      </c>
      <c r="H54" s="86" t="s">
        <v>134</v>
      </c>
      <c r="I54" s="83">
        <v>14752.420112</v>
      </c>
      <c r="J54" s="85">
        <v>9714</v>
      </c>
      <c r="K54" s="73"/>
      <c r="L54" s="83">
        <v>1433.050089652</v>
      </c>
      <c r="M54" s="84">
        <v>6.8340789728716289E-4</v>
      </c>
      <c r="N54" s="84">
        <f t="shared" si="0"/>
        <v>2.2411018226259354E-3</v>
      </c>
      <c r="O54" s="84">
        <f>L54/'סכום נכסי הקרן'!$C$42</f>
        <v>3.0679303337023575E-4</v>
      </c>
    </row>
    <row r="55" spans="2:15">
      <c r="B55" s="76" t="s">
        <v>1049</v>
      </c>
      <c r="C55" s="73" t="s">
        <v>1050</v>
      </c>
      <c r="D55" s="86" t="s">
        <v>121</v>
      </c>
      <c r="E55" s="86" t="s">
        <v>314</v>
      </c>
      <c r="F55" s="73" t="s">
        <v>656</v>
      </c>
      <c r="G55" s="86" t="s">
        <v>520</v>
      </c>
      <c r="H55" s="86" t="s">
        <v>134</v>
      </c>
      <c r="I55" s="83">
        <v>20113.522689000001</v>
      </c>
      <c r="J55" s="85">
        <v>14130</v>
      </c>
      <c r="K55" s="73"/>
      <c r="L55" s="83">
        <v>2842.0407559139999</v>
      </c>
      <c r="M55" s="84">
        <v>1.5908146810354319E-3</v>
      </c>
      <c r="N55" s="84">
        <f t="shared" si="0"/>
        <v>4.4445778720845477E-3</v>
      </c>
      <c r="O55" s="84">
        <f>L55/'סכום נכסי הקרן'!$C$42</f>
        <v>6.0843533018474548E-4</v>
      </c>
    </row>
    <row r="56" spans="2:15">
      <c r="B56" s="76" t="s">
        <v>1051</v>
      </c>
      <c r="C56" s="73" t="s">
        <v>1052</v>
      </c>
      <c r="D56" s="86" t="s">
        <v>121</v>
      </c>
      <c r="E56" s="86" t="s">
        <v>314</v>
      </c>
      <c r="F56" s="73" t="s">
        <v>1053</v>
      </c>
      <c r="G56" s="86" t="s">
        <v>492</v>
      </c>
      <c r="H56" s="86" t="s">
        <v>134</v>
      </c>
      <c r="I56" s="83">
        <v>16092.365992999999</v>
      </c>
      <c r="J56" s="85">
        <v>8579</v>
      </c>
      <c r="K56" s="73"/>
      <c r="L56" s="83">
        <v>1380.56407853</v>
      </c>
      <c r="M56" s="84">
        <v>4.4293715021126424E-4</v>
      </c>
      <c r="N56" s="84">
        <f t="shared" si="0"/>
        <v>2.1590206057604147E-3</v>
      </c>
      <c r="O56" s="84">
        <f>L56/'סכום נכסי הקרן'!$C$42</f>
        <v>2.9555662043680327E-4</v>
      </c>
    </row>
    <row r="57" spans="2:15">
      <c r="B57" s="76" t="s">
        <v>1054</v>
      </c>
      <c r="C57" s="73" t="s">
        <v>1055</v>
      </c>
      <c r="D57" s="86" t="s">
        <v>121</v>
      </c>
      <c r="E57" s="86" t="s">
        <v>314</v>
      </c>
      <c r="F57" s="73" t="s">
        <v>669</v>
      </c>
      <c r="G57" s="86" t="s">
        <v>520</v>
      </c>
      <c r="H57" s="86" t="s">
        <v>134</v>
      </c>
      <c r="I57" s="83">
        <v>4116.7671449999998</v>
      </c>
      <c r="J57" s="85">
        <v>3120</v>
      </c>
      <c r="K57" s="83">
        <v>3.7630792139999998</v>
      </c>
      <c r="L57" s="83">
        <v>132.206214131</v>
      </c>
      <c r="M57" s="84">
        <v>7.1582256350958941E-5</v>
      </c>
      <c r="N57" s="84">
        <f t="shared" si="0"/>
        <v>2.067531271872073E-4</v>
      </c>
      <c r="O57" s="84">
        <f>L57/'סכום נכסי הקרן'!$C$42</f>
        <v>2.8303229424097758E-5</v>
      </c>
    </row>
    <row r="58" spans="2:15">
      <c r="B58" s="76" t="s">
        <v>1056</v>
      </c>
      <c r="C58" s="73" t="s">
        <v>1057</v>
      </c>
      <c r="D58" s="86" t="s">
        <v>121</v>
      </c>
      <c r="E58" s="86" t="s">
        <v>314</v>
      </c>
      <c r="F58" s="73" t="s">
        <v>1058</v>
      </c>
      <c r="G58" s="86" t="s">
        <v>511</v>
      </c>
      <c r="H58" s="86" t="s">
        <v>134</v>
      </c>
      <c r="I58" s="83">
        <v>1175.37735</v>
      </c>
      <c r="J58" s="85">
        <v>4494</v>
      </c>
      <c r="K58" s="73"/>
      <c r="L58" s="83">
        <v>52.821458086999996</v>
      </c>
      <c r="M58" s="84">
        <v>6.4932472021431999E-5</v>
      </c>
      <c r="N58" s="84">
        <f t="shared" si="0"/>
        <v>8.2605811790767176E-5</v>
      </c>
      <c r="O58" s="84">
        <f>L58/'סכום נכסי הקרן'!$C$42</f>
        <v>1.1308226746969299E-5</v>
      </c>
    </row>
    <row r="59" spans="2:15">
      <c r="B59" s="76" t="s">
        <v>1059</v>
      </c>
      <c r="C59" s="73" t="s">
        <v>1060</v>
      </c>
      <c r="D59" s="86" t="s">
        <v>121</v>
      </c>
      <c r="E59" s="86" t="s">
        <v>314</v>
      </c>
      <c r="F59" s="73" t="s">
        <v>624</v>
      </c>
      <c r="G59" s="86" t="s">
        <v>348</v>
      </c>
      <c r="H59" s="86" t="s">
        <v>134</v>
      </c>
      <c r="I59" s="83">
        <v>871797.80701999995</v>
      </c>
      <c r="J59" s="85">
        <v>98.1</v>
      </c>
      <c r="K59" s="73"/>
      <c r="L59" s="83">
        <v>855.23364870199998</v>
      </c>
      <c r="M59" s="84">
        <v>2.7188329327449242E-4</v>
      </c>
      <c r="N59" s="84">
        <f t="shared" si="0"/>
        <v>1.3374729206726624E-3</v>
      </c>
      <c r="O59" s="84">
        <f>L59/'סכום נכסי הקרן'!$C$42</f>
        <v>1.830918034339589E-4</v>
      </c>
    </row>
    <row r="60" spans="2:15">
      <c r="B60" s="76" t="s">
        <v>1061</v>
      </c>
      <c r="C60" s="73" t="s">
        <v>1062</v>
      </c>
      <c r="D60" s="86" t="s">
        <v>121</v>
      </c>
      <c r="E60" s="86" t="s">
        <v>314</v>
      </c>
      <c r="F60" s="73" t="s">
        <v>523</v>
      </c>
      <c r="G60" s="86" t="s">
        <v>511</v>
      </c>
      <c r="H60" s="86" t="s">
        <v>134</v>
      </c>
      <c r="I60" s="83">
        <v>171248.55069800001</v>
      </c>
      <c r="J60" s="85">
        <v>1185</v>
      </c>
      <c r="K60" s="73"/>
      <c r="L60" s="83">
        <v>2029.2953257750003</v>
      </c>
      <c r="M60" s="84">
        <v>9.5967309518773419E-4</v>
      </c>
      <c r="N60" s="84">
        <f t="shared" si="0"/>
        <v>3.1735509359236982E-3</v>
      </c>
      <c r="O60" s="84">
        <f>L60/'סכום נכסי הקרן'!$C$42</f>
        <v>4.3443957269472558E-4</v>
      </c>
    </row>
    <row r="61" spans="2:15">
      <c r="B61" s="76" t="s">
        <v>1063</v>
      </c>
      <c r="C61" s="73" t="s">
        <v>1064</v>
      </c>
      <c r="D61" s="86" t="s">
        <v>121</v>
      </c>
      <c r="E61" s="86" t="s">
        <v>314</v>
      </c>
      <c r="F61" s="73" t="s">
        <v>491</v>
      </c>
      <c r="G61" s="86" t="s">
        <v>492</v>
      </c>
      <c r="H61" s="86" t="s">
        <v>134</v>
      </c>
      <c r="I61" s="83">
        <v>2650930.1448289999</v>
      </c>
      <c r="J61" s="85">
        <v>60.9</v>
      </c>
      <c r="K61" s="73"/>
      <c r="L61" s="83">
        <v>1614.4164581329999</v>
      </c>
      <c r="M61" s="84">
        <v>2.0956704914166908E-3</v>
      </c>
      <c r="N61" s="84">
        <f t="shared" si="0"/>
        <v>2.5247349642033663E-3</v>
      </c>
      <c r="O61" s="84">
        <f>L61/'סכום נכסי הקרן'!$C$42</f>
        <v>3.4562066315053317E-4</v>
      </c>
    </row>
    <row r="62" spans="2:15">
      <c r="B62" s="76" t="s">
        <v>1065</v>
      </c>
      <c r="C62" s="73" t="s">
        <v>1066</v>
      </c>
      <c r="D62" s="86" t="s">
        <v>121</v>
      </c>
      <c r="E62" s="86" t="s">
        <v>314</v>
      </c>
      <c r="F62" s="73" t="s">
        <v>1067</v>
      </c>
      <c r="G62" s="86" t="s">
        <v>562</v>
      </c>
      <c r="H62" s="86" t="s">
        <v>134</v>
      </c>
      <c r="I62" s="83">
        <v>151892.35120400001</v>
      </c>
      <c r="J62" s="85">
        <v>762</v>
      </c>
      <c r="K62" s="73"/>
      <c r="L62" s="83">
        <v>1157.4197161739999</v>
      </c>
      <c r="M62" s="84">
        <v>8.5465845655078253E-4</v>
      </c>
      <c r="N62" s="84">
        <f t="shared" si="0"/>
        <v>1.8100521776532193E-3</v>
      </c>
      <c r="O62" s="84">
        <f>L62/'סכום נכסי הקרן'!$C$42</f>
        <v>2.4778499242393396E-4</v>
      </c>
    </row>
    <row r="63" spans="2:15">
      <c r="B63" s="76" t="s">
        <v>1068</v>
      </c>
      <c r="C63" s="73" t="s">
        <v>1069</v>
      </c>
      <c r="D63" s="86" t="s">
        <v>121</v>
      </c>
      <c r="E63" s="86" t="s">
        <v>314</v>
      </c>
      <c r="F63" s="73" t="s">
        <v>1070</v>
      </c>
      <c r="G63" s="86" t="s">
        <v>129</v>
      </c>
      <c r="H63" s="86" t="s">
        <v>134</v>
      </c>
      <c r="I63" s="83">
        <v>9256.6939320000001</v>
      </c>
      <c r="J63" s="85">
        <v>3586</v>
      </c>
      <c r="K63" s="73"/>
      <c r="L63" s="83">
        <v>331.94504440200001</v>
      </c>
      <c r="M63" s="84">
        <v>3.3822536821636034E-4</v>
      </c>
      <c r="N63" s="84">
        <f t="shared" si="0"/>
        <v>5.1911838210876666E-4</v>
      </c>
      <c r="O63" s="84">
        <f>L63/'סכום נכסי הקרן'!$C$42</f>
        <v>7.1064108519080084E-5</v>
      </c>
    </row>
    <row r="64" spans="2:15">
      <c r="B64" s="76" t="s">
        <v>1071</v>
      </c>
      <c r="C64" s="73" t="s">
        <v>1072</v>
      </c>
      <c r="D64" s="86" t="s">
        <v>121</v>
      </c>
      <c r="E64" s="86" t="s">
        <v>314</v>
      </c>
      <c r="F64" s="73" t="s">
        <v>1073</v>
      </c>
      <c r="G64" s="86" t="s">
        <v>155</v>
      </c>
      <c r="H64" s="86" t="s">
        <v>134</v>
      </c>
      <c r="I64" s="83">
        <v>13827.412608000001</v>
      </c>
      <c r="J64" s="85">
        <v>14230</v>
      </c>
      <c r="K64" s="73"/>
      <c r="L64" s="83">
        <v>1967.6408141239999</v>
      </c>
      <c r="M64" s="84">
        <v>5.3794301537805076E-4</v>
      </c>
      <c r="N64" s="84">
        <f t="shared" si="0"/>
        <v>3.0771313903461095E-3</v>
      </c>
      <c r="O64" s="84">
        <f>L64/'סכום נכסי הקרן'!$C$42</f>
        <v>4.2124033089085798E-4</v>
      </c>
    </row>
    <row r="65" spans="2:15">
      <c r="B65" s="76" t="s">
        <v>1074</v>
      </c>
      <c r="C65" s="73" t="s">
        <v>1075</v>
      </c>
      <c r="D65" s="86" t="s">
        <v>121</v>
      </c>
      <c r="E65" s="86" t="s">
        <v>314</v>
      </c>
      <c r="F65" s="73" t="s">
        <v>629</v>
      </c>
      <c r="G65" s="86" t="s">
        <v>520</v>
      </c>
      <c r="H65" s="86" t="s">
        <v>134</v>
      </c>
      <c r="I65" s="83">
        <v>16468.166099999999</v>
      </c>
      <c r="J65" s="85">
        <v>20430</v>
      </c>
      <c r="K65" s="73"/>
      <c r="L65" s="83">
        <v>3364.446334236</v>
      </c>
      <c r="M65" s="84">
        <v>8.8028007569648087E-4</v>
      </c>
      <c r="N65" s="84">
        <f t="shared" si="0"/>
        <v>5.2615514741808263E-3</v>
      </c>
      <c r="O65" s="84">
        <f>L65/'סכום נכסי הקרן'!$C$42</f>
        <v>7.2027398340436782E-4</v>
      </c>
    </row>
    <row r="66" spans="2:15">
      <c r="B66" s="76" t="s">
        <v>1076</v>
      </c>
      <c r="C66" s="73" t="s">
        <v>1077</v>
      </c>
      <c r="D66" s="86" t="s">
        <v>121</v>
      </c>
      <c r="E66" s="86" t="s">
        <v>314</v>
      </c>
      <c r="F66" s="73" t="s">
        <v>1078</v>
      </c>
      <c r="G66" s="86" t="s">
        <v>130</v>
      </c>
      <c r="H66" s="86" t="s">
        <v>134</v>
      </c>
      <c r="I66" s="83">
        <v>11603.092317000001</v>
      </c>
      <c r="J66" s="85">
        <v>26300</v>
      </c>
      <c r="K66" s="73"/>
      <c r="L66" s="83">
        <v>3051.6132794449995</v>
      </c>
      <c r="M66" s="84">
        <v>1.9959146803577446E-3</v>
      </c>
      <c r="N66" s="84">
        <f t="shared" si="0"/>
        <v>4.7723217296434242E-3</v>
      </c>
      <c r="O66" s="84">
        <f>L66/'סכום נכסי הקרן'!$C$42</f>
        <v>6.533014452419965E-4</v>
      </c>
    </row>
    <row r="67" spans="2:15">
      <c r="B67" s="76" t="s">
        <v>1079</v>
      </c>
      <c r="C67" s="73" t="s">
        <v>1080</v>
      </c>
      <c r="D67" s="86" t="s">
        <v>121</v>
      </c>
      <c r="E67" s="86" t="s">
        <v>314</v>
      </c>
      <c r="F67" s="73" t="s">
        <v>1081</v>
      </c>
      <c r="G67" s="86" t="s">
        <v>520</v>
      </c>
      <c r="H67" s="86" t="s">
        <v>134</v>
      </c>
      <c r="I67" s="83">
        <v>10651.440382999999</v>
      </c>
      <c r="J67" s="85">
        <v>7144</v>
      </c>
      <c r="K67" s="83">
        <v>13.6504919</v>
      </c>
      <c r="L67" s="83">
        <v>774.58939286400005</v>
      </c>
      <c r="M67" s="84">
        <v>3.4126219188151236E-4</v>
      </c>
      <c r="N67" s="84">
        <f t="shared" si="0"/>
        <v>1.2113559132854728E-3</v>
      </c>
      <c r="O67" s="84">
        <f>L67/'סכום נכסי הקרן'!$C$42</f>
        <v>1.6582716205744327E-4</v>
      </c>
    </row>
    <row r="68" spans="2:15">
      <c r="B68" s="76" t="s">
        <v>1082</v>
      </c>
      <c r="C68" s="73" t="s">
        <v>1083</v>
      </c>
      <c r="D68" s="86" t="s">
        <v>121</v>
      </c>
      <c r="E68" s="86" t="s">
        <v>314</v>
      </c>
      <c r="F68" s="73" t="s">
        <v>1084</v>
      </c>
      <c r="G68" s="86" t="s">
        <v>1085</v>
      </c>
      <c r="H68" s="86" t="s">
        <v>134</v>
      </c>
      <c r="I68" s="83">
        <v>151073.26290999999</v>
      </c>
      <c r="J68" s="85">
        <v>3650</v>
      </c>
      <c r="K68" s="83">
        <v>61.259754994000005</v>
      </c>
      <c r="L68" s="83">
        <v>5575.4338512119994</v>
      </c>
      <c r="M68" s="84">
        <v>2.1124075628066574E-3</v>
      </c>
      <c r="N68" s="84">
        <f t="shared" si="0"/>
        <v>8.7192450955540894E-3</v>
      </c>
      <c r="O68" s="84">
        <f>L68/'סכום נכסי הקרן'!$C$42</f>
        <v>1.1936109392964775E-3</v>
      </c>
    </row>
    <row r="69" spans="2:15">
      <c r="B69" s="76" t="s">
        <v>1086</v>
      </c>
      <c r="C69" s="73" t="s">
        <v>1087</v>
      </c>
      <c r="D69" s="86" t="s">
        <v>121</v>
      </c>
      <c r="E69" s="86" t="s">
        <v>314</v>
      </c>
      <c r="F69" s="73" t="s">
        <v>1088</v>
      </c>
      <c r="G69" s="86" t="s">
        <v>157</v>
      </c>
      <c r="H69" s="86" t="s">
        <v>134</v>
      </c>
      <c r="I69" s="83">
        <v>69556.839458999995</v>
      </c>
      <c r="J69" s="85">
        <v>1985</v>
      </c>
      <c r="K69" s="73"/>
      <c r="L69" s="83">
        <v>1380.7032632600001</v>
      </c>
      <c r="M69" s="84">
        <v>5.2647654322350069E-4</v>
      </c>
      <c r="N69" s="84">
        <f t="shared" si="0"/>
        <v>2.1592382723683982E-3</v>
      </c>
      <c r="O69" s="84">
        <f>L69/'סכום נכסי הקרן'!$C$42</f>
        <v>2.9558641765451663E-4</v>
      </c>
    </row>
    <row r="70" spans="2:15">
      <c r="B70" s="76" t="s">
        <v>1089</v>
      </c>
      <c r="C70" s="73" t="s">
        <v>1090</v>
      </c>
      <c r="D70" s="86" t="s">
        <v>121</v>
      </c>
      <c r="E70" s="86" t="s">
        <v>314</v>
      </c>
      <c r="F70" s="73" t="s">
        <v>1091</v>
      </c>
      <c r="G70" s="86" t="s">
        <v>1085</v>
      </c>
      <c r="H70" s="86" t="s">
        <v>134</v>
      </c>
      <c r="I70" s="83">
        <v>38533.857665000003</v>
      </c>
      <c r="J70" s="85">
        <v>14920</v>
      </c>
      <c r="K70" s="83">
        <v>48.167322080999995</v>
      </c>
      <c r="L70" s="83">
        <v>5797.418885688001</v>
      </c>
      <c r="M70" s="84">
        <v>1.6803035103577311E-3</v>
      </c>
      <c r="N70" s="84">
        <f t="shared" si="0"/>
        <v>9.066400487366429E-3</v>
      </c>
      <c r="O70" s="84">
        <f>L70/'סכום נכסי הקרן'!$C$42</f>
        <v>1.2411343738096613E-3</v>
      </c>
    </row>
    <row r="71" spans="2:15">
      <c r="B71" s="76" t="s">
        <v>1092</v>
      </c>
      <c r="C71" s="73" t="s">
        <v>1093</v>
      </c>
      <c r="D71" s="86" t="s">
        <v>121</v>
      </c>
      <c r="E71" s="86" t="s">
        <v>314</v>
      </c>
      <c r="F71" s="73" t="s">
        <v>1094</v>
      </c>
      <c r="G71" s="86" t="s">
        <v>424</v>
      </c>
      <c r="H71" s="86" t="s">
        <v>134</v>
      </c>
      <c r="I71" s="83">
        <v>13834.149697999999</v>
      </c>
      <c r="J71" s="85">
        <v>16530</v>
      </c>
      <c r="K71" s="73"/>
      <c r="L71" s="83">
        <v>2286.7849450630001</v>
      </c>
      <c r="M71" s="84">
        <v>9.5487875352191418E-4</v>
      </c>
      <c r="N71" s="84">
        <f t="shared" si="0"/>
        <v>3.5762308277575748E-3</v>
      </c>
      <c r="O71" s="84">
        <f>L71/'סכום נכסי הקרן'!$C$42</f>
        <v>4.8956396920615244E-4</v>
      </c>
    </row>
    <row r="72" spans="2:15">
      <c r="B72" s="76" t="s">
        <v>1095</v>
      </c>
      <c r="C72" s="73" t="s">
        <v>1096</v>
      </c>
      <c r="D72" s="86" t="s">
        <v>121</v>
      </c>
      <c r="E72" s="86" t="s">
        <v>314</v>
      </c>
      <c r="F72" s="73" t="s">
        <v>1097</v>
      </c>
      <c r="G72" s="86" t="s">
        <v>131</v>
      </c>
      <c r="H72" s="86" t="s">
        <v>134</v>
      </c>
      <c r="I72" s="83">
        <v>100122.093574</v>
      </c>
      <c r="J72" s="85">
        <v>1500</v>
      </c>
      <c r="K72" s="73"/>
      <c r="L72" s="83">
        <v>1501.8314036159998</v>
      </c>
      <c r="M72" s="84">
        <v>5.0000284940731471E-4</v>
      </c>
      <c r="N72" s="84">
        <f t="shared" si="0"/>
        <v>2.3486667494909547E-3</v>
      </c>
      <c r="O72" s="84">
        <f>L72/'סכום נכסי הקרן'!$C$42</f>
        <v>3.2151800921202949E-4</v>
      </c>
    </row>
    <row r="73" spans="2:15">
      <c r="B73" s="76" t="s">
        <v>1098</v>
      </c>
      <c r="C73" s="73" t="s">
        <v>1099</v>
      </c>
      <c r="D73" s="86" t="s">
        <v>121</v>
      </c>
      <c r="E73" s="86" t="s">
        <v>314</v>
      </c>
      <c r="F73" s="73" t="s">
        <v>1100</v>
      </c>
      <c r="G73" s="86" t="s">
        <v>520</v>
      </c>
      <c r="H73" s="86" t="s">
        <v>134</v>
      </c>
      <c r="I73" s="83">
        <v>253913.26806000003</v>
      </c>
      <c r="J73" s="85">
        <v>653</v>
      </c>
      <c r="K73" s="83">
        <v>20.978822015999999</v>
      </c>
      <c r="L73" s="83">
        <v>1679.0324624479999</v>
      </c>
      <c r="M73" s="84">
        <v>8.391490769054285E-4</v>
      </c>
      <c r="N73" s="84">
        <f t="shared" si="0"/>
        <v>2.6257858947233998E-3</v>
      </c>
      <c r="O73" s="84">
        <f>L73/'סכום נכסי הקרן'!$C$42</f>
        <v>3.5945391302170623E-4</v>
      </c>
    </row>
    <row r="74" spans="2:15">
      <c r="B74" s="76" t="s">
        <v>1101</v>
      </c>
      <c r="C74" s="73" t="s">
        <v>1102</v>
      </c>
      <c r="D74" s="86" t="s">
        <v>121</v>
      </c>
      <c r="E74" s="86" t="s">
        <v>314</v>
      </c>
      <c r="F74" s="73" t="s">
        <v>585</v>
      </c>
      <c r="G74" s="86" t="s">
        <v>128</v>
      </c>
      <c r="H74" s="86" t="s">
        <v>134</v>
      </c>
      <c r="I74" s="83">
        <v>6846511.8431879999</v>
      </c>
      <c r="J74" s="85">
        <v>126</v>
      </c>
      <c r="K74" s="73"/>
      <c r="L74" s="83">
        <v>8626.6049224309991</v>
      </c>
      <c r="M74" s="84">
        <v>2.6429744892664652E-3</v>
      </c>
      <c r="N74" s="84">
        <f t="shared" si="0"/>
        <v>1.3490875269704496E-2</v>
      </c>
      <c r="O74" s="84">
        <f>L74/'סכום נכסי הקרן'!$C$42</f>
        <v>1.846817714851758E-3</v>
      </c>
    </row>
    <row r="75" spans="2:15">
      <c r="B75" s="76" t="s">
        <v>1103</v>
      </c>
      <c r="C75" s="73" t="s">
        <v>1104</v>
      </c>
      <c r="D75" s="86" t="s">
        <v>121</v>
      </c>
      <c r="E75" s="86" t="s">
        <v>314</v>
      </c>
      <c r="F75" s="73" t="s">
        <v>384</v>
      </c>
      <c r="G75" s="86" t="s">
        <v>338</v>
      </c>
      <c r="H75" s="86" t="s">
        <v>134</v>
      </c>
      <c r="I75" s="83">
        <v>3691.0809979999995</v>
      </c>
      <c r="J75" s="85">
        <v>59120</v>
      </c>
      <c r="K75" s="73"/>
      <c r="L75" s="83">
        <v>2182.1670860609997</v>
      </c>
      <c r="M75" s="84">
        <v>6.8304071691979262E-4</v>
      </c>
      <c r="N75" s="84">
        <f t="shared" si="0"/>
        <v>3.4126222587468839E-3</v>
      </c>
      <c r="O75" s="84">
        <f>L75/'סכום נכסי הקרן'!$C$42</f>
        <v>4.6716696400745945E-4</v>
      </c>
    </row>
    <row r="76" spans="2:15">
      <c r="B76" s="76" t="s">
        <v>1105</v>
      </c>
      <c r="C76" s="73" t="s">
        <v>1106</v>
      </c>
      <c r="D76" s="86" t="s">
        <v>121</v>
      </c>
      <c r="E76" s="86" t="s">
        <v>314</v>
      </c>
      <c r="F76" s="73" t="s">
        <v>1107</v>
      </c>
      <c r="G76" s="86" t="s">
        <v>454</v>
      </c>
      <c r="H76" s="86" t="s">
        <v>134</v>
      </c>
      <c r="I76" s="83">
        <v>45161.211985000002</v>
      </c>
      <c r="J76" s="85">
        <v>4874</v>
      </c>
      <c r="K76" s="73"/>
      <c r="L76" s="83">
        <v>2201.1574722139999</v>
      </c>
      <c r="M76" s="84">
        <v>5.7143737792038135E-4</v>
      </c>
      <c r="N76" s="84">
        <f t="shared" ref="N76:N139" si="1">IFERROR(L76/$L$11,0)</f>
        <v>3.442320724506859E-3</v>
      </c>
      <c r="O76" s="84">
        <f>L76/'סכום נכסי הקרן'!$C$42</f>
        <v>4.7123250101472892E-4</v>
      </c>
    </row>
    <row r="77" spans="2:15">
      <c r="B77" s="76" t="s">
        <v>1108</v>
      </c>
      <c r="C77" s="73" t="s">
        <v>1109</v>
      </c>
      <c r="D77" s="86" t="s">
        <v>121</v>
      </c>
      <c r="E77" s="86" t="s">
        <v>314</v>
      </c>
      <c r="F77" s="73" t="s">
        <v>464</v>
      </c>
      <c r="G77" s="86" t="s">
        <v>338</v>
      </c>
      <c r="H77" s="86" t="s">
        <v>134</v>
      </c>
      <c r="I77" s="83">
        <v>36083.836421</v>
      </c>
      <c r="J77" s="85">
        <v>7670</v>
      </c>
      <c r="K77" s="73"/>
      <c r="L77" s="83">
        <v>2767.6302535129998</v>
      </c>
      <c r="M77" s="84">
        <v>9.8940159799337356E-4</v>
      </c>
      <c r="N77" s="84">
        <f t="shared" si="1"/>
        <v>4.3282096350232115E-3</v>
      </c>
      <c r="O77" s="84">
        <f>L77/'סכום נכסי הקרן'!$C$42</f>
        <v>5.925052354092379E-4</v>
      </c>
    </row>
    <row r="78" spans="2:15">
      <c r="B78" s="76" t="s">
        <v>1110</v>
      </c>
      <c r="C78" s="73" t="s">
        <v>1111</v>
      </c>
      <c r="D78" s="86" t="s">
        <v>121</v>
      </c>
      <c r="E78" s="86" t="s">
        <v>314</v>
      </c>
      <c r="F78" s="73" t="s">
        <v>1112</v>
      </c>
      <c r="G78" s="86" t="s">
        <v>1085</v>
      </c>
      <c r="H78" s="86" t="s">
        <v>134</v>
      </c>
      <c r="I78" s="83">
        <v>100671.016798</v>
      </c>
      <c r="J78" s="85">
        <v>6316</v>
      </c>
      <c r="K78" s="83">
        <v>59.395899911000001</v>
      </c>
      <c r="L78" s="83">
        <v>6417.7773208549997</v>
      </c>
      <c r="M78" s="84">
        <v>1.584819375204299E-3</v>
      </c>
      <c r="N78" s="84">
        <f t="shared" si="1"/>
        <v>1.0036559471880186E-2</v>
      </c>
      <c r="O78" s="84">
        <f>L78/'סכום נכסי הקרן'!$C$42</f>
        <v>1.3739431621946601E-3</v>
      </c>
    </row>
    <row r="79" spans="2:15">
      <c r="B79" s="76" t="s">
        <v>1113</v>
      </c>
      <c r="C79" s="73" t="s">
        <v>1114</v>
      </c>
      <c r="D79" s="86" t="s">
        <v>121</v>
      </c>
      <c r="E79" s="86" t="s">
        <v>314</v>
      </c>
      <c r="F79" s="73" t="s">
        <v>1115</v>
      </c>
      <c r="G79" s="86" t="s">
        <v>1116</v>
      </c>
      <c r="H79" s="86" t="s">
        <v>134</v>
      </c>
      <c r="I79" s="83">
        <v>125024.627964</v>
      </c>
      <c r="J79" s="85">
        <v>3813</v>
      </c>
      <c r="K79" s="73"/>
      <c r="L79" s="83">
        <v>4767.1890642210001</v>
      </c>
      <c r="M79" s="84">
        <v>1.1410202141378927E-3</v>
      </c>
      <c r="N79" s="84">
        <f t="shared" si="1"/>
        <v>7.4552565732175762E-3</v>
      </c>
      <c r="O79" s="84">
        <f>L79/'סכום נכסי הקרן'!$C$42</f>
        <v>1.0205786972993648E-3</v>
      </c>
    </row>
    <row r="80" spans="2:15">
      <c r="B80" s="76" t="s">
        <v>1117</v>
      </c>
      <c r="C80" s="73" t="s">
        <v>1118</v>
      </c>
      <c r="D80" s="86" t="s">
        <v>121</v>
      </c>
      <c r="E80" s="86" t="s">
        <v>314</v>
      </c>
      <c r="F80" s="73" t="s">
        <v>501</v>
      </c>
      <c r="G80" s="86" t="s">
        <v>502</v>
      </c>
      <c r="H80" s="86" t="s">
        <v>134</v>
      </c>
      <c r="I80" s="83">
        <v>1112.514729</v>
      </c>
      <c r="J80" s="85">
        <v>45570</v>
      </c>
      <c r="K80" s="73"/>
      <c r="L80" s="83">
        <v>506.97296203100007</v>
      </c>
      <c r="M80" s="84">
        <v>3.7625073524338789E-4</v>
      </c>
      <c r="N80" s="84">
        <f t="shared" si="1"/>
        <v>7.9283902037621823E-4</v>
      </c>
      <c r="O80" s="84">
        <f>L80/'סכום נכסי הקרן'!$C$42</f>
        <v>1.0853477766150796E-4</v>
      </c>
    </row>
    <row r="81" spans="2:15">
      <c r="B81" s="76" t="s">
        <v>1119</v>
      </c>
      <c r="C81" s="73" t="s">
        <v>1120</v>
      </c>
      <c r="D81" s="86" t="s">
        <v>121</v>
      </c>
      <c r="E81" s="86" t="s">
        <v>314</v>
      </c>
      <c r="F81" s="73" t="s">
        <v>1121</v>
      </c>
      <c r="G81" s="86" t="s">
        <v>454</v>
      </c>
      <c r="H81" s="86" t="s">
        <v>134</v>
      </c>
      <c r="I81" s="83">
        <v>42787.781153000004</v>
      </c>
      <c r="J81" s="85">
        <v>7300</v>
      </c>
      <c r="K81" s="73"/>
      <c r="L81" s="83">
        <v>3123.5080241660003</v>
      </c>
      <c r="M81" s="84">
        <v>6.9143018662149759E-4</v>
      </c>
      <c r="N81" s="84">
        <f t="shared" si="1"/>
        <v>4.8847556526409016E-3</v>
      </c>
      <c r="O81" s="84">
        <f>L81/'סכום נכסי הקרן'!$C$42</f>
        <v>6.6869295665922192E-4</v>
      </c>
    </row>
    <row r="82" spans="2:15">
      <c r="B82" s="76" t="s">
        <v>1122</v>
      </c>
      <c r="C82" s="73" t="s">
        <v>1123</v>
      </c>
      <c r="D82" s="86" t="s">
        <v>121</v>
      </c>
      <c r="E82" s="86" t="s">
        <v>314</v>
      </c>
      <c r="F82" s="73" t="s">
        <v>554</v>
      </c>
      <c r="G82" s="86" t="s">
        <v>338</v>
      </c>
      <c r="H82" s="86" t="s">
        <v>134</v>
      </c>
      <c r="I82" s="83">
        <v>1349436.1109249999</v>
      </c>
      <c r="J82" s="85">
        <v>160</v>
      </c>
      <c r="K82" s="83">
        <v>39.114755049000003</v>
      </c>
      <c r="L82" s="83">
        <v>2198.2125325290003</v>
      </c>
      <c r="M82" s="84">
        <v>1.9557500180395499E-3</v>
      </c>
      <c r="N82" s="84">
        <f t="shared" si="1"/>
        <v>3.437715226246028E-3</v>
      </c>
      <c r="O82" s="84">
        <f>L82/'סכום נכסי הקרן'!$C$42</f>
        <v>4.7060203667466328E-4</v>
      </c>
    </row>
    <row r="83" spans="2:15">
      <c r="B83" s="76" t="s">
        <v>1124</v>
      </c>
      <c r="C83" s="73" t="s">
        <v>1125</v>
      </c>
      <c r="D83" s="86" t="s">
        <v>121</v>
      </c>
      <c r="E83" s="86" t="s">
        <v>314</v>
      </c>
      <c r="F83" s="73" t="s">
        <v>559</v>
      </c>
      <c r="G83" s="86" t="s">
        <v>348</v>
      </c>
      <c r="H83" s="86" t="s">
        <v>134</v>
      </c>
      <c r="I83" s="83">
        <v>314273.00053000002</v>
      </c>
      <c r="J83" s="85">
        <v>416.9</v>
      </c>
      <c r="K83" s="73"/>
      <c r="L83" s="83">
        <v>1310.204139292</v>
      </c>
      <c r="M83" s="84">
        <v>5.494323194368552E-4</v>
      </c>
      <c r="N83" s="84">
        <f t="shared" si="1"/>
        <v>2.0489869166348497E-3</v>
      </c>
      <c r="O83" s="84">
        <f>L83/'סכום נכסי הקרן'!$C$42</f>
        <v>2.8049368625017386E-4</v>
      </c>
    </row>
    <row r="84" spans="2:15">
      <c r="B84" s="76" t="s">
        <v>1126</v>
      </c>
      <c r="C84" s="73" t="s">
        <v>1127</v>
      </c>
      <c r="D84" s="86" t="s">
        <v>121</v>
      </c>
      <c r="E84" s="86" t="s">
        <v>314</v>
      </c>
      <c r="F84" s="73" t="s">
        <v>1128</v>
      </c>
      <c r="G84" s="86" t="s">
        <v>128</v>
      </c>
      <c r="H84" s="86" t="s">
        <v>134</v>
      </c>
      <c r="I84" s="83">
        <v>22613.405150999999</v>
      </c>
      <c r="J84" s="85">
        <v>1796</v>
      </c>
      <c r="K84" s="73"/>
      <c r="L84" s="83">
        <v>406.13675651699998</v>
      </c>
      <c r="M84" s="84">
        <v>2.4135684271372402E-4</v>
      </c>
      <c r="N84" s="84">
        <f t="shared" si="1"/>
        <v>6.3514445994463785E-4</v>
      </c>
      <c r="O84" s="84">
        <f>L84/'סכום נכסי הקרן'!$C$42</f>
        <v>8.6947363804468951E-5</v>
      </c>
    </row>
    <row r="85" spans="2:15">
      <c r="B85" s="76" t="s">
        <v>1129</v>
      </c>
      <c r="C85" s="73" t="s">
        <v>1130</v>
      </c>
      <c r="D85" s="86" t="s">
        <v>121</v>
      </c>
      <c r="E85" s="86" t="s">
        <v>314</v>
      </c>
      <c r="F85" s="73" t="s">
        <v>1131</v>
      </c>
      <c r="G85" s="86" t="s">
        <v>159</v>
      </c>
      <c r="H85" s="86" t="s">
        <v>134</v>
      </c>
      <c r="I85" s="83">
        <v>14986.244408</v>
      </c>
      <c r="J85" s="85">
        <v>6095</v>
      </c>
      <c r="K85" s="73"/>
      <c r="L85" s="83">
        <v>913.41159673899995</v>
      </c>
      <c r="M85" s="84">
        <v>4.5473487647349479E-4</v>
      </c>
      <c r="N85" s="84">
        <f t="shared" si="1"/>
        <v>1.4284555780995354E-3</v>
      </c>
      <c r="O85" s="84">
        <f>L85/'סכום נכסי הקרן'!$C$42</f>
        <v>1.9554676874355354E-4</v>
      </c>
    </row>
    <row r="86" spans="2:15">
      <c r="B86" s="76" t="s">
        <v>1132</v>
      </c>
      <c r="C86" s="73" t="s">
        <v>1133</v>
      </c>
      <c r="D86" s="86" t="s">
        <v>121</v>
      </c>
      <c r="E86" s="86" t="s">
        <v>314</v>
      </c>
      <c r="F86" s="73" t="s">
        <v>1134</v>
      </c>
      <c r="G86" s="86" t="s">
        <v>130</v>
      </c>
      <c r="H86" s="86" t="s">
        <v>134</v>
      </c>
      <c r="I86" s="83">
        <v>1073877.4511520001</v>
      </c>
      <c r="J86" s="85">
        <v>181</v>
      </c>
      <c r="K86" s="83">
        <v>35.676356627000004</v>
      </c>
      <c r="L86" s="83">
        <v>1979.3945432120001</v>
      </c>
      <c r="M86" s="84">
        <v>2.1110096549650441E-3</v>
      </c>
      <c r="N86" s="84">
        <f t="shared" si="1"/>
        <v>3.0955126764379065E-3</v>
      </c>
      <c r="O86" s="84">
        <f>L86/'סכום נכסי הקרן'!$C$42</f>
        <v>4.2375661572022861E-4</v>
      </c>
    </row>
    <row r="87" spans="2:15">
      <c r="B87" s="76" t="s">
        <v>1135</v>
      </c>
      <c r="C87" s="73" t="s">
        <v>1136</v>
      </c>
      <c r="D87" s="86" t="s">
        <v>121</v>
      </c>
      <c r="E87" s="86" t="s">
        <v>314</v>
      </c>
      <c r="F87" s="73" t="s">
        <v>561</v>
      </c>
      <c r="G87" s="86" t="s">
        <v>562</v>
      </c>
      <c r="H87" s="86" t="s">
        <v>134</v>
      </c>
      <c r="I87" s="83">
        <v>34786.195243000002</v>
      </c>
      <c r="J87" s="85">
        <v>8390</v>
      </c>
      <c r="K87" s="73"/>
      <c r="L87" s="83">
        <v>2918.5617808849997</v>
      </c>
      <c r="M87" s="84">
        <v>1.0338309284600206E-3</v>
      </c>
      <c r="N87" s="84">
        <f t="shared" si="1"/>
        <v>4.5642466888063393E-3</v>
      </c>
      <c r="O87" s="84">
        <f>L87/'סכום נכסי הקרן'!$C$42</f>
        <v>6.2481725398278495E-4</v>
      </c>
    </row>
    <row r="88" spans="2:15">
      <c r="B88" s="76" t="s">
        <v>1137</v>
      </c>
      <c r="C88" s="73" t="s">
        <v>1138</v>
      </c>
      <c r="D88" s="86" t="s">
        <v>121</v>
      </c>
      <c r="E88" s="86" t="s">
        <v>314</v>
      </c>
      <c r="F88" s="73" t="s">
        <v>1139</v>
      </c>
      <c r="G88" s="86" t="s">
        <v>128</v>
      </c>
      <c r="H88" s="86" t="s">
        <v>134</v>
      </c>
      <c r="I88" s="83">
        <v>108777.645252</v>
      </c>
      <c r="J88" s="85">
        <v>1519</v>
      </c>
      <c r="K88" s="73"/>
      <c r="L88" s="83">
        <v>1652.332431453</v>
      </c>
      <c r="M88" s="84">
        <v>1.1551574324425353E-3</v>
      </c>
      <c r="N88" s="84">
        <f t="shared" si="1"/>
        <v>2.5840305586335116E-3</v>
      </c>
      <c r="O88" s="84">
        <f>L88/'סכום נכסי הקרן'!$C$42</f>
        <v>3.5373786474175776E-4</v>
      </c>
    </row>
    <row r="89" spans="2:15">
      <c r="B89" s="76" t="s">
        <v>1140</v>
      </c>
      <c r="C89" s="73" t="s">
        <v>1141</v>
      </c>
      <c r="D89" s="86" t="s">
        <v>121</v>
      </c>
      <c r="E89" s="86" t="s">
        <v>314</v>
      </c>
      <c r="F89" s="73" t="s">
        <v>529</v>
      </c>
      <c r="G89" s="86" t="s">
        <v>158</v>
      </c>
      <c r="H89" s="86" t="s">
        <v>134</v>
      </c>
      <c r="I89" s="83">
        <v>222226.556277</v>
      </c>
      <c r="J89" s="85">
        <v>1290</v>
      </c>
      <c r="K89" s="73"/>
      <c r="L89" s="83">
        <v>2866.7225759789999</v>
      </c>
      <c r="M89" s="84">
        <v>1.3475919761360884E-3</v>
      </c>
      <c r="N89" s="84">
        <f t="shared" si="1"/>
        <v>4.483176991775353E-3</v>
      </c>
      <c r="O89" s="84">
        <f>L89/'סכום נכסי הקרן'!$C$42</f>
        <v>6.1371931188330465E-4</v>
      </c>
    </row>
    <row r="90" spans="2:15">
      <c r="B90" s="76" t="s">
        <v>1142</v>
      </c>
      <c r="C90" s="73" t="s">
        <v>1143</v>
      </c>
      <c r="D90" s="86" t="s">
        <v>121</v>
      </c>
      <c r="E90" s="86" t="s">
        <v>314</v>
      </c>
      <c r="F90" s="73" t="s">
        <v>1144</v>
      </c>
      <c r="G90" s="86" t="s">
        <v>129</v>
      </c>
      <c r="H90" s="86" t="s">
        <v>134</v>
      </c>
      <c r="I90" s="83">
        <v>14920.526544</v>
      </c>
      <c r="J90" s="85">
        <v>11960</v>
      </c>
      <c r="K90" s="73"/>
      <c r="L90" s="83">
        <v>1784.4949747200001</v>
      </c>
      <c r="M90" s="84">
        <v>1.2185774348821162E-3</v>
      </c>
      <c r="N90" s="84">
        <f t="shared" si="1"/>
        <v>2.7907153903343209E-3</v>
      </c>
      <c r="O90" s="84">
        <f>L90/'סכום נכסי הקרן'!$C$42</f>
        <v>3.8203174493449702E-4</v>
      </c>
    </row>
    <row r="91" spans="2:15">
      <c r="B91" s="76" t="s">
        <v>1145</v>
      </c>
      <c r="C91" s="73" t="s">
        <v>1146</v>
      </c>
      <c r="D91" s="86" t="s">
        <v>121</v>
      </c>
      <c r="E91" s="86" t="s">
        <v>314</v>
      </c>
      <c r="F91" s="73" t="s">
        <v>1147</v>
      </c>
      <c r="G91" s="86" t="s">
        <v>492</v>
      </c>
      <c r="H91" s="86" t="s">
        <v>134</v>
      </c>
      <c r="I91" s="83">
        <v>6116.1294200000002</v>
      </c>
      <c r="J91" s="85">
        <v>40150</v>
      </c>
      <c r="K91" s="73"/>
      <c r="L91" s="83">
        <v>2455.6259620849996</v>
      </c>
      <c r="M91" s="84">
        <v>8.992506824368414E-4</v>
      </c>
      <c r="N91" s="84">
        <f t="shared" si="1"/>
        <v>3.8402759673618072E-3</v>
      </c>
      <c r="O91" s="84">
        <f>L91/'סכום נכסי הקרן'!$C$42</f>
        <v>5.2571012218680211E-4</v>
      </c>
    </row>
    <row r="92" spans="2:15">
      <c r="B92" s="76" t="s">
        <v>1148</v>
      </c>
      <c r="C92" s="73" t="s">
        <v>1149</v>
      </c>
      <c r="D92" s="86" t="s">
        <v>121</v>
      </c>
      <c r="E92" s="86" t="s">
        <v>314</v>
      </c>
      <c r="F92" s="73" t="s">
        <v>1150</v>
      </c>
      <c r="G92" s="86" t="s">
        <v>424</v>
      </c>
      <c r="H92" s="86" t="s">
        <v>134</v>
      </c>
      <c r="I92" s="83">
        <v>7575.3932150000001</v>
      </c>
      <c r="J92" s="85">
        <v>30550</v>
      </c>
      <c r="K92" s="73"/>
      <c r="L92" s="83">
        <v>2314.2826272359998</v>
      </c>
      <c r="M92" s="84">
        <v>5.4997010096636525E-4</v>
      </c>
      <c r="N92" s="84">
        <f t="shared" si="1"/>
        <v>3.6192335853589253E-3</v>
      </c>
      <c r="O92" s="84">
        <f>L92/'סכום נכסי הקרן'!$C$42</f>
        <v>4.9545078180636924E-4</v>
      </c>
    </row>
    <row r="93" spans="2:15">
      <c r="B93" s="76" t="s">
        <v>1151</v>
      </c>
      <c r="C93" s="73" t="s">
        <v>1152</v>
      </c>
      <c r="D93" s="86" t="s">
        <v>121</v>
      </c>
      <c r="E93" s="86" t="s">
        <v>314</v>
      </c>
      <c r="F93" s="73" t="s">
        <v>507</v>
      </c>
      <c r="G93" s="86" t="s">
        <v>348</v>
      </c>
      <c r="H93" s="86" t="s">
        <v>134</v>
      </c>
      <c r="I93" s="83">
        <v>14004.147244</v>
      </c>
      <c r="J93" s="85">
        <v>35160</v>
      </c>
      <c r="K93" s="73"/>
      <c r="L93" s="83">
        <v>4923.8581708559996</v>
      </c>
      <c r="M93" s="84">
        <v>1.317142350703804E-3</v>
      </c>
      <c r="N93" s="84">
        <f t="shared" si="1"/>
        <v>7.7002664461900822E-3</v>
      </c>
      <c r="O93" s="84">
        <f>L93/'סכום נכסי הקרן'!$C$42</f>
        <v>1.0541190395435278E-3</v>
      </c>
    </row>
    <row r="94" spans="2:15">
      <c r="B94" s="76" t="s">
        <v>1153</v>
      </c>
      <c r="C94" s="73" t="s">
        <v>1154</v>
      </c>
      <c r="D94" s="86" t="s">
        <v>121</v>
      </c>
      <c r="E94" s="86" t="s">
        <v>314</v>
      </c>
      <c r="F94" s="73" t="s">
        <v>1155</v>
      </c>
      <c r="G94" s="86" t="s">
        <v>321</v>
      </c>
      <c r="H94" s="86" t="s">
        <v>134</v>
      </c>
      <c r="I94" s="83">
        <v>1605.757509</v>
      </c>
      <c r="J94" s="85">
        <v>13450</v>
      </c>
      <c r="K94" s="73"/>
      <c r="L94" s="83">
        <v>215.97438492000001</v>
      </c>
      <c r="M94" s="84">
        <v>4.5293030617748071E-5</v>
      </c>
      <c r="N94" s="84">
        <f t="shared" si="1"/>
        <v>3.3775552660707503E-4</v>
      </c>
      <c r="O94" s="84">
        <f>L94/'סכום נכסי הקרן'!$C$42</f>
        <v>4.6236650873779334E-5</v>
      </c>
    </row>
    <row r="95" spans="2:15">
      <c r="B95" s="76" t="s">
        <v>1156</v>
      </c>
      <c r="C95" s="73" t="s">
        <v>1157</v>
      </c>
      <c r="D95" s="86" t="s">
        <v>121</v>
      </c>
      <c r="E95" s="86" t="s">
        <v>314</v>
      </c>
      <c r="F95" s="73" t="s">
        <v>1158</v>
      </c>
      <c r="G95" s="86" t="s">
        <v>431</v>
      </c>
      <c r="H95" s="86" t="s">
        <v>134</v>
      </c>
      <c r="I95" s="83">
        <v>8888.5516509999998</v>
      </c>
      <c r="J95" s="85">
        <v>14360</v>
      </c>
      <c r="K95" s="73"/>
      <c r="L95" s="83">
        <v>1276.396017027</v>
      </c>
      <c r="M95" s="84">
        <v>9.3093774017577588E-4</v>
      </c>
      <c r="N95" s="84">
        <f t="shared" si="1"/>
        <v>1.9961154608673466E-3</v>
      </c>
      <c r="O95" s="84">
        <f>L95/'סכום נכסי הקרן'!$C$42</f>
        <v>2.7325590966641888E-4</v>
      </c>
    </row>
    <row r="96" spans="2:15">
      <c r="B96" s="76" t="s">
        <v>1159</v>
      </c>
      <c r="C96" s="73" t="s">
        <v>1160</v>
      </c>
      <c r="D96" s="86" t="s">
        <v>121</v>
      </c>
      <c r="E96" s="86" t="s">
        <v>314</v>
      </c>
      <c r="F96" s="73" t="s">
        <v>638</v>
      </c>
      <c r="G96" s="86" t="s">
        <v>158</v>
      </c>
      <c r="H96" s="86" t="s">
        <v>134</v>
      </c>
      <c r="I96" s="83">
        <v>250660.63822099997</v>
      </c>
      <c r="J96" s="85">
        <v>1666</v>
      </c>
      <c r="K96" s="73"/>
      <c r="L96" s="83">
        <v>4176.0062327619999</v>
      </c>
      <c r="M96" s="84">
        <v>1.336756747773933E-3</v>
      </c>
      <c r="N96" s="84">
        <f t="shared" si="1"/>
        <v>6.5307243948555041E-3</v>
      </c>
      <c r="O96" s="84">
        <f>L96/'סכום נכסי הקרן'!$C$42</f>
        <v>8.940159375958605E-4</v>
      </c>
    </row>
    <row r="97" spans="2:15">
      <c r="B97" s="76" t="s">
        <v>1161</v>
      </c>
      <c r="C97" s="73" t="s">
        <v>1162</v>
      </c>
      <c r="D97" s="86" t="s">
        <v>121</v>
      </c>
      <c r="E97" s="86" t="s">
        <v>314</v>
      </c>
      <c r="F97" s="73" t="s">
        <v>1163</v>
      </c>
      <c r="G97" s="86" t="s">
        <v>159</v>
      </c>
      <c r="H97" s="86" t="s">
        <v>134</v>
      </c>
      <c r="I97" s="83">
        <v>422.123425</v>
      </c>
      <c r="J97" s="85">
        <v>13850</v>
      </c>
      <c r="K97" s="73"/>
      <c r="L97" s="83">
        <v>58.464094362999987</v>
      </c>
      <c r="M97" s="84">
        <v>9.1423836074658099E-6</v>
      </c>
      <c r="N97" s="84">
        <f t="shared" si="1"/>
        <v>9.1430152638217723E-5</v>
      </c>
      <c r="O97" s="84">
        <f>L97/'סכום נכסי הקרן'!$C$42</f>
        <v>1.2516224647265549E-5</v>
      </c>
    </row>
    <row r="98" spans="2:15">
      <c r="B98" s="76" t="s">
        <v>1164</v>
      </c>
      <c r="C98" s="73" t="s">
        <v>1165</v>
      </c>
      <c r="D98" s="86" t="s">
        <v>121</v>
      </c>
      <c r="E98" s="86" t="s">
        <v>314</v>
      </c>
      <c r="F98" s="73" t="s">
        <v>545</v>
      </c>
      <c r="G98" s="86" t="s">
        <v>546</v>
      </c>
      <c r="H98" s="86" t="s">
        <v>134</v>
      </c>
      <c r="I98" s="83">
        <v>27494.080616000003</v>
      </c>
      <c r="J98" s="85">
        <v>33500</v>
      </c>
      <c r="K98" s="73"/>
      <c r="L98" s="83">
        <v>9210.5170063059995</v>
      </c>
      <c r="M98" s="84">
        <v>1.6959415656269295E-3</v>
      </c>
      <c r="N98" s="84">
        <f t="shared" si="1"/>
        <v>1.4404036955311278E-2</v>
      </c>
      <c r="O98" s="84">
        <f>L98/'סכום נכסי הקרן'!$C$42</f>
        <v>1.9718239241441693E-3</v>
      </c>
    </row>
    <row r="99" spans="2:15">
      <c r="B99" s="76" t="s">
        <v>1166</v>
      </c>
      <c r="C99" s="73" t="s">
        <v>1167</v>
      </c>
      <c r="D99" s="86" t="s">
        <v>121</v>
      </c>
      <c r="E99" s="86" t="s">
        <v>314</v>
      </c>
      <c r="F99" s="73" t="s">
        <v>1168</v>
      </c>
      <c r="G99" s="86" t="s">
        <v>1000</v>
      </c>
      <c r="H99" s="86" t="s">
        <v>134</v>
      </c>
      <c r="I99" s="83">
        <v>19444.625908999999</v>
      </c>
      <c r="J99" s="85">
        <v>9869</v>
      </c>
      <c r="K99" s="73"/>
      <c r="L99" s="83">
        <v>1918.990131004</v>
      </c>
      <c r="M99" s="84">
        <v>4.3929272147426806E-4</v>
      </c>
      <c r="N99" s="84">
        <f t="shared" si="1"/>
        <v>3.0010481219387183E-3</v>
      </c>
      <c r="O99" s="84">
        <f>L99/'סכום נכסי הקרן'!$C$42</f>
        <v>4.1082500015141157E-4</v>
      </c>
    </row>
    <row r="100" spans="2:15">
      <c r="B100" s="76" t="s">
        <v>1169</v>
      </c>
      <c r="C100" s="73" t="s">
        <v>1170</v>
      </c>
      <c r="D100" s="86" t="s">
        <v>121</v>
      </c>
      <c r="E100" s="86" t="s">
        <v>314</v>
      </c>
      <c r="F100" s="73" t="s">
        <v>667</v>
      </c>
      <c r="G100" s="86" t="s">
        <v>520</v>
      </c>
      <c r="H100" s="86" t="s">
        <v>134</v>
      </c>
      <c r="I100" s="83">
        <v>43883.681104000003</v>
      </c>
      <c r="J100" s="85">
        <v>2616</v>
      </c>
      <c r="K100" s="73"/>
      <c r="L100" s="83">
        <v>1147.9970976809998</v>
      </c>
      <c r="M100" s="84">
        <v>8.1028219281340723E-4</v>
      </c>
      <c r="N100" s="84">
        <f t="shared" si="1"/>
        <v>1.795316441874647E-3</v>
      </c>
      <c r="O100" s="84">
        <f>L100/'סכום נכסי הקרן'!$C$42</f>
        <v>2.4576776097429219E-4</v>
      </c>
    </row>
    <row r="101" spans="2:15">
      <c r="B101" s="76" t="s">
        <v>1171</v>
      </c>
      <c r="C101" s="73" t="s">
        <v>1172</v>
      </c>
      <c r="D101" s="86" t="s">
        <v>121</v>
      </c>
      <c r="E101" s="86" t="s">
        <v>314</v>
      </c>
      <c r="F101" s="73" t="s">
        <v>416</v>
      </c>
      <c r="G101" s="86" t="s">
        <v>338</v>
      </c>
      <c r="H101" s="86" t="s">
        <v>134</v>
      </c>
      <c r="I101" s="83">
        <v>18448.110698</v>
      </c>
      <c r="J101" s="85">
        <v>19500</v>
      </c>
      <c r="K101" s="73"/>
      <c r="L101" s="83">
        <v>3597.3815860290001</v>
      </c>
      <c r="M101" s="84">
        <v>1.5122439710003055E-3</v>
      </c>
      <c r="N101" s="84">
        <f t="shared" si="1"/>
        <v>5.625831565377006E-3</v>
      </c>
      <c r="O101" s="84">
        <f>L101/'סכום נכסי הקרן'!$C$42</f>
        <v>7.7014168376771531E-4</v>
      </c>
    </row>
    <row r="102" spans="2:15">
      <c r="B102" s="76" t="s">
        <v>1173</v>
      </c>
      <c r="C102" s="73" t="s">
        <v>1174</v>
      </c>
      <c r="D102" s="86" t="s">
        <v>121</v>
      </c>
      <c r="E102" s="86" t="s">
        <v>314</v>
      </c>
      <c r="F102" s="73" t="s">
        <v>418</v>
      </c>
      <c r="G102" s="86" t="s">
        <v>338</v>
      </c>
      <c r="H102" s="86" t="s">
        <v>134</v>
      </c>
      <c r="I102" s="83">
        <v>230524.15201799999</v>
      </c>
      <c r="J102" s="85">
        <v>1570</v>
      </c>
      <c r="K102" s="73"/>
      <c r="L102" s="83">
        <v>3619.2291866819992</v>
      </c>
      <c r="M102" s="84">
        <v>1.1901464649267412E-3</v>
      </c>
      <c r="N102" s="84">
        <f t="shared" si="1"/>
        <v>5.6599983387487099E-3</v>
      </c>
      <c r="O102" s="84">
        <f>L102/'סכום נכסי הקרן'!$C$42</f>
        <v>7.7481890456034149E-4</v>
      </c>
    </row>
    <row r="103" spans="2:15">
      <c r="B103" s="76" t="s">
        <v>1175</v>
      </c>
      <c r="C103" s="73" t="s">
        <v>1176</v>
      </c>
      <c r="D103" s="86" t="s">
        <v>121</v>
      </c>
      <c r="E103" s="86" t="s">
        <v>314</v>
      </c>
      <c r="F103" s="73" t="s">
        <v>1177</v>
      </c>
      <c r="G103" s="86" t="s">
        <v>424</v>
      </c>
      <c r="H103" s="86" t="s">
        <v>134</v>
      </c>
      <c r="I103" s="83">
        <v>14394.560756999999</v>
      </c>
      <c r="J103" s="85">
        <v>6565</v>
      </c>
      <c r="K103" s="73"/>
      <c r="L103" s="83">
        <v>945.00291369299998</v>
      </c>
      <c r="M103" s="84">
        <v>2.9714476672154498E-4</v>
      </c>
      <c r="N103" s="84">
        <f t="shared" si="1"/>
        <v>1.4778602419811418E-3</v>
      </c>
      <c r="O103" s="84">
        <f>L103/'סכום נכסי הקרן'!$C$42</f>
        <v>2.0230996287505236E-4</v>
      </c>
    </row>
    <row r="104" spans="2:15">
      <c r="B104" s="76" t="s">
        <v>1178</v>
      </c>
      <c r="C104" s="73" t="s">
        <v>1179</v>
      </c>
      <c r="D104" s="86" t="s">
        <v>121</v>
      </c>
      <c r="E104" s="86" t="s">
        <v>314</v>
      </c>
      <c r="F104" s="73" t="s">
        <v>1180</v>
      </c>
      <c r="G104" s="86" t="s">
        <v>424</v>
      </c>
      <c r="H104" s="86" t="s">
        <v>134</v>
      </c>
      <c r="I104" s="83">
        <v>6777.951411</v>
      </c>
      <c r="J104" s="85">
        <v>21280</v>
      </c>
      <c r="K104" s="73"/>
      <c r="L104" s="83">
        <v>1442.3480601629999</v>
      </c>
      <c r="M104" s="84">
        <v>4.9202646530459001E-4</v>
      </c>
      <c r="N104" s="84">
        <f t="shared" si="1"/>
        <v>2.2556426253580886E-3</v>
      </c>
      <c r="O104" s="84">
        <f>L104/'סכום נכסי הקרן'!$C$42</f>
        <v>3.087835796866938E-4</v>
      </c>
    </row>
    <row r="105" spans="2:15">
      <c r="B105" s="76" t="s">
        <v>1181</v>
      </c>
      <c r="C105" s="73" t="s">
        <v>1182</v>
      </c>
      <c r="D105" s="86" t="s">
        <v>121</v>
      </c>
      <c r="E105" s="86" t="s">
        <v>314</v>
      </c>
      <c r="F105" s="73" t="s">
        <v>1183</v>
      </c>
      <c r="G105" s="86" t="s">
        <v>128</v>
      </c>
      <c r="H105" s="86" t="s">
        <v>134</v>
      </c>
      <c r="I105" s="83">
        <v>549441.55793300003</v>
      </c>
      <c r="J105" s="85">
        <v>263.10000000000002</v>
      </c>
      <c r="K105" s="73"/>
      <c r="L105" s="83">
        <v>1445.5807389290001</v>
      </c>
      <c r="M105" s="84">
        <v>4.8888305379894508E-4</v>
      </c>
      <c r="N105" s="84">
        <f t="shared" si="1"/>
        <v>2.2606981096895584E-3</v>
      </c>
      <c r="O105" s="84">
        <f>L105/'סכום נכסי הקרן'!$C$42</f>
        <v>3.0947564434772288E-4</v>
      </c>
    </row>
    <row r="106" spans="2:15">
      <c r="B106" s="76" t="s">
        <v>1184</v>
      </c>
      <c r="C106" s="73" t="s">
        <v>1185</v>
      </c>
      <c r="D106" s="86" t="s">
        <v>121</v>
      </c>
      <c r="E106" s="86" t="s">
        <v>314</v>
      </c>
      <c r="F106" s="73" t="s">
        <v>1186</v>
      </c>
      <c r="G106" s="86" t="s">
        <v>562</v>
      </c>
      <c r="H106" s="86" t="s">
        <v>134</v>
      </c>
      <c r="I106" s="83">
        <v>645116.82757600001</v>
      </c>
      <c r="J106" s="85">
        <v>255.8</v>
      </c>
      <c r="K106" s="73"/>
      <c r="L106" s="83">
        <v>1650.208845008</v>
      </c>
      <c r="M106" s="84">
        <v>7.0367954435652819E-4</v>
      </c>
      <c r="N106" s="84">
        <f t="shared" si="1"/>
        <v>2.5807095487911072E-3</v>
      </c>
      <c r="O106" s="84">
        <f>L106/'סכום נכסי הקרן'!$C$42</f>
        <v>3.5328323895317579E-4</v>
      </c>
    </row>
    <row r="107" spans="2:15">
      <c r="B107" s="76" t="s">
        <v>1187</v>
      </c>
      <c r="C107" s="73" t="s">
        <v>1188</v>
      </c>
      <c r="D107" s="86" t="s">
        <v>121</v>
      </c>
      <c r="E107" s="86" t="s">
        <v>314</v>
      </c>
      <c r="F107" s="73" t="s">
        <v>423</v>
      </c>
      <c r="G107" s="86" t="s">
        <v>424</v>
      </c>
      <c r="H107" s="86" t="s">
        <v>134</v>
      </c>
      <c r="I107" s="83">
        <v>485820.45783799997</v>
      </c>
      <c r="J107" s="85">
        <v>1741</v>
      </c>
      <c r="K107" s="73"/>
      <c r="L107" s="83">
        <v>8458.1341709710014</v>
      </c>
      <c r="M107" s="84">
        <v>1.8287431698603654E-3</v>
      </c>
      <c r="N107" s="84">
        <f t="shared" si="1"/>
        <v>1.3227409176730839E-2</v>
      </c>
      <c r="O107" s="84">
        <f>L107/'סכום נכסי הקרן'!$C$42</f>
        <v>1.8107508297876588E-3</v>
      </c>
    </row>
    <row r="108" spans="2:15">
      <c r="B108" s="76" t="s">
        <v>1189</v>
      </c>
      <c r="C108" s="73" t="s">
        <v>1190</v>
      </c>
      <c r="D108" s="86" t="s">
        <v>121</v>
      </c>
      <c r="E108" s="86" t="s">
        <v>314</v>
      </c>
      <c r="F108" s="73" t="s">
        <v>1191</v>
      </c>
      <c r="G108" s="86" t="s">
        <v>129</v>
      </c>
      <c r="H108" s="86" t="s">
        <v>134</v>
      </c>
      <c r="I108" s="83">
        <v>6670.445017</v>
      </c>
      <c r="J108" s="85">
        <v>32520</v>
      </c>
      <c r="K108" s="73"/>
      <c r="L108" s="83">
        <v>2169.2287194179999</v>
      </c>
      <c r="M108" s="84">
        <v>7.7689776847219096E-4</v>
      </c>
      <c r="N108" s="84">
        <f t="shared" si="1"/>
        <v>3.3923883553580144E-3</v>
      </c>
      <c r="O108" s="84">
        <f>L108/'סכום נכסי הקרן'!$C$42</f>
        <v>4.6439706728303572E-4</v>
      </c>
    </row>
    <row r="109" spans="2:15">
      <c r="B109" s="76" t="s">
        <v>1192</v>
      </c>
      <c r="C109" s="73" t="s">
        <v>1193</v>
      </c>
      <c r="D109" s="86" t="s">
        <v>121</v>
      </c>
      <c r="E109" s="86" t="s">
        <v>314</v>
      </c>
      <c r="F109" s="73" t="s">
        <v>1194</v>
      </c>
      <c r="G109" s="86" t="s">
        <v>572</v>
      </c>
      <c r="H109" s="86" t="s">
        <v>134</v>
      </c>
      <c r="I109" s="83">
        <v>91501.871264000001</v>
      </c>
      <c r="J109" s="85">
        <v>1221</v>
      </c>
      <c r="K109" s="73"/>
      <c r="L109" s="83">
        <v>1117.2378481340002</v>
      </c>
      <c r="M109" s="84">
        <v>9.1424365344035946E-4</v>
      </c>
      <c r="N109" s="84">
        <f t="shared" si="1"/>
        <v>1.7472130219592086E-3</v>
      </c>
      <c r="O109" s="84">
        <f>L109/'סכום נכסי הקרן'!$C$42</f>
        <v>2.3918269912554156E-4</v>
      </c>
    </row>
    <row r="110" spans="2:15">
      <c r="B110" s="72"/>
      <c r="C110" s="73"/>
      <c r="D110" s="73"/>
      <c r="E110" s="73"/>
      <c r="F110" s="73"/>
      <c r="G110" s="73"/>
      <c r="H110" s="73"/>
      <c r="I110" s="83"/>
      <c r="J110" s="85"/>
      <c r="K110" s="73"/>
      <c r="L110" s="73"/>
      <c r="M110" s="73"/>
      <c r="N110" s="84"/>
      <c r="O110" s="73"/>
    </row>
    <row r="111" spans="2:15">
      <c r="B111" s="89" t="s">
        <v>30</v>
      </c>
      <c r="C111" s="71"/>
      <c r="D111" s="71"/>
      <c r="E111" s="71"/>
      <c r="F111" s="71"/>
      <c r="G111" s="71"/>
      <c r="H111" s="71"/>
      <c r="I111" s="80"/>
      <c r="J111" s="82"/>
      <c r="K111" s="80">
        <v>111.28630281700002</v>
      </c>
      <c r="L111" s="80">
        <f>SUM(L112:L181)</f>
        <v>32817.088331034996</v>
      </c>
      <c r="M111" s="71"/>
      <c r="N111" s="81">
        <f t="shared" si="1"/>
        <v>5.1321609065192383E-2</v>
      </c>
      <c r="O111" s="81">
        <f>L111/'סכום נכסי הקרן'!$C$42</f>
        <v>7.0256121179282068E-3</v>
      </c>
    </row>
    <row r="112" spans="2:15">
      <c r="B112" s="76" t="s">
        <v>1195</v>
      </c>
      <c r="C112" s="73" t="s">
        <v>1196</v>
      </c>
      <c r="D112" s="86" t="s">
        <v>121</v>
      </c>
      <c r="E112" s="86" t="s">
        <v>314</v>
      </c>
      <c r="F112" s="73" t="s">
        <v>1197</v>
      </c>
      <c r="G112" s="86" t="s">
        <v>1198</v>
      </c>
      <c r="H112" s="86" t="s">
        <v>134</v>
      </c>
      <c r="I112" s="83">
        <v>408432.96611600003</v>
      </c>
      <c r="J112" s="85">
        <v>174.1</v>
      </c>
      <c r="K112" s="73"/>
      <c r="L112" s="83">
        <v>711.08179399100004</v>
      </c>
      <c r="M112" s="84">
        <v>1.3758757117363005E-3</v>
      </c>
      <c r="N112" s="84">
        <f t="shared" si="1"/>
        <v>1.1120383830661071E-3</v>
      </c>
      <c r="O112" s="84">
        <f>L112/'סכום נכסי הקרן'!$C$42</f>
        <v>1.5223120400894322E-4</v>
      </c>
    </row>
    <row r="113" spans="2:15">
      <c r="B113" s="76" t="s">
        <v>1199</v>
      </c>
      <c r="C113" s="73" t="s">
        <v>1200</v>
      </c>
      <c r="D113" s="86" t="s">
        <v>121</v>
      </c>
      <c r="E113" s="86" t="s">
        <v>314</v>
      </c>
      <c r="F113" s="73" t="s">
        <v>510</v>
      </c>
      <c r="G113" s="86" t="s">
        <v>511</v>
      </c>
      <c r="H113" s="86" t="s">
        <v>134</v>
      </c>
      <c r="I113" s="83">
        <v>165456.223715</v>
      </c>
      <c r="J113" s="85">
        <v>388.5</v>
      </c>
      <c r="K113" s="83">
        <v>15.255394694000001</v>
      </c>
      <c r="L113" s="83">
        <v>658.05282391200001</v>
      </c>
      <c r="M113" s="84">
        <v>1.003643667035889E-3</v>
      </c>
      <c r="N113" s="84">
        <f t="shared" si="1"/>
        <v>1.0291080498180329E-3</v>
      </c>
      <c r="O113" s="84">
        <f>L113/'סכום נכסי הקרן'!$C$42</f>
        <v>1.4087855227365976E-4</v>
      </c>
    </row>
    <row r="114" spans="2:15">
      <c r="B114" s="76" t="s">
        <v>1201</v>
      </c>
      <c r="C114" s="73" t="s">
        <v>1202</v>
      </c>
      <c r="D114" s="86" t="s">
        <v>121</v>
      </c>
      <c r="E114" s="86" t="s">
        <v>314</v>
      </c>
      <c r="F114" s="73" t="s">
        <v>1203</v>
      </c>
      <c r="G114" s="86" t="s">
        <v>1204</v>
      </c>
      <c r="H114" s="86" t="s">
        <v>134</v>
      </c>
      <c r="I114" s="83">
        <v>5638.7247109999998</v>
      </c>
      <c r="J114" s="85">
        <v>1964</v>
      </c>
      <c r="K114" s="73"/>
      <c r="L114" s="83">
        <v>110.74455332699999</v>
      </c>
      <c r="M114" s="84">
        <v>1.2617430651090311E-3</v>
      </c>
      <c r="N114" s="84">
        <f t="shared" si="1"/>
        <v>1.731899129689911E-4</v>
      </c>
      <c r="O114" s="84">
        <f>L114/'סכום נכסי הקרן'!$C$42</f>
        <v>2.3708632161401118E-5</v>
      </c>
    </row>
    <row r="115" spans="2:15">
      <c r="B115" s="76" t="s">
        <v>1205</v>
      </c>
      <c r="C115" s="73" t="s">
        <v>1206</v>
      </c>
      <c r="D115" s="86" t="s">
        <v>121</v>
      </c>
      <c r="E115" s="86" t="s">
        <v>314</v>
      </c>
      <c r="F115" s="73" t="s">
        <v>1207</v>
      </c>
      <c r="G115" s="86" t="s">
        <v>130</v>
      </c>
      <c r="H115" s="86" t="s">
        <v>134</v>
      </c>
      <c r="I115" s="83">
        <v>73704.168340000004</v>
      </c>
      <c r="J115" s="85">
        <v>455</v>
      </c>
      <c r="K115" s="83">
        <v>1.3397944239999999</v>
      </c>
      <c r="L115" s="83">
        <v>336.69376036899996</v>
      </c>
      <c r="M115" s="84">
        <v>1.3397951861681915E-3</v>
      </c>
      <c r="N115" s="84">
        <f t="shared" si="1"/>
        <v>5.2654474918806455E-4</v>
      </c>
      <c r="O115" s="84">
        <f>L115/'סכום נכסי הקרן'!$C$42</f>
        <v>7.2080732422633503E-5</v>
      </c>
    </row>
    <row r="116" spans="2:15">
      <c r="B116" s="76" t="s">
        <v>1208</v>
      </c>
      <c r="C116" s="73" t="s">
        <v>1209</v>
      </c>
      <c r="D116" s="86" t="s">
        <v>121</v>
      </c>
      <c r="E116" s="86" t="s">
        <v>314</v>
      </c>
      <c r="F116" s="73" t="s">
        <v>1210</v>
      </c>
      <c r="G116" s="86" t="s">
        <v>130</v>
      </c>
      <c r="H116" s="86" t="s">
        <v>134</v>
      </c>
      <c r="I116" s="83">
        <v>32409.994943999998</v>
      </c>
      <c r="J116" s="85">
        <v>2137</v>
      </c>
      <c r="K116" s="73"/>
      <c r="L116" s="83">
        <v>692.60159195100005</v>
      </c>
      <c r="M116" s="84">
        <v>1.9180520532540339E-3</v>
      </c>
      <c r="N116" s="84">
        <f t="shared" si="1"/>
        <v>1.0831377781441976E-3</v>
      </c>
      <c r="O116" s="84">
        <f>L116/'סכום נכסי הקרן'!$C$42</f>
        <v>1.4827488923524034E-4</v>
      </c>
    </row>
    <row r="117" spans="2:15">
      <c r="B117" s="76" t="s">
        <v>1211</v>
      </c>
      <c r="C117" s="73" t="s">
        <v>1212</v>
      </c>
      <c r="D117" s="86" t="s">
        <v>121</v>
      </c>
      <c r="E117" s="86" t="s">
        <v>314</v>
      </c>
      <c r="F117" s="73" t="s">
        <v>1213</v>
      </c>
      <c r="G117" s="86" t="s">
        <v>492</v>
      </c>
      <c r="H117" s="86" t="s">
        <v>134</v>
      </c>
      <c r="I117" s="83">
        <v>10637.51031</v>
      </c>
      <c r="J117" s="85">
        <v>9584</v>
      </c>
      <c r="K117" s="73"/>
      <c r="L117" s="83">
        <v>1019.49898811</v>
      </c>
      <c r="M117" s="84">
        <v>2.6593775774999997E-3</v>
      </c>
      <c r="N117" s="84">
        <f t="shared" si="1"/>
        <v>1.5943623024185121E-3</v>
      </c>
      <c r="O117" s="84">
        <f>L117/'סכום נכסי הקרן'!$C$42</f>
        <v>2.182583772463297E-4</v>
      </c>
    </row>
    <row r="118" spans="2:15">
      <c r="B118" s="76" t="s">
        <v>1214</v>
      </c>
      <c r="C118" s="73" t="s">
        <v>1215</v>
      </c>
      <c r="D118" s="86" t="s">
        <v>121</v>
      </c>
      <c r="E118" s="86" t="s">
        <v>314</v>
      </c>
      <c r="F118" s="73" t="s">
        <v>1216</v>
      </c>
      <c r="G118" s="86" t="s">
        <v>129</v>
      </c>
      <c r="H118" s="86" t="s">
        <v>134</v>
      </c>
      <c r="I118" s="83">
        <v>40523.8488</v>
      </c>
      <c r="J118" s="85">
        <v>510.5</v>
      </c>
      <c r="K118" s="73"/>
      <c r="L118" s="83">
        <v>206.87424812400005</v>
      </c>
      <c r="M118" s="84">
        <v>7.1707931676405121E-4</v>
      </c>
      <c r="N118" s="84">
        <f t="shared" si="1"/>
        <v>3.2352410978017725E-4</v>
      </c>
      <c r="O118" s="84">
        <f>L118/'סכום נכסי הקרן'!$C$42</f>
        <v>4.4288457581801036E-5</v>
      </c>
    </row>
    <row r="119" spans="2:15">
      <c r="B119" s="76" t="s">
        <v>1217</v>
      </c>
      <c r="C119" s="73" t="s">
        <v>1218</v>
      </c>
      <c r="D119" s="86" t="s">
        <v>121</v>
      </c>
      <c r="E119" s="86" t="s">
        <v>314</v>
      </c>
      <c r="F119" s="73" t="s">
        <v>1219</v>
      </c>
      <c r="G119" s="86" t="s">
        <v>129</v>
      </c>
      <c r="H119" s="86" t="s">
        <v>134</v>
      </c>
      <c r="I119" s="83">
        <v>6445.6126249999998</v>
      </c>
      <c r="J119" s="85">
        <v>8193</v>
      </c>
      <c r="K119" s="83">
        <v>12.353210034</v>
      </c>
      <c r="L119" s="83">
        <v>540.442257305</v>
      </c>
      <c r="M119" s="84">
        <v>5.761128871041365E-4</v>
      </c>
      <c r="N119" s="84">
        <f t="shared" si="1"/>
        <v>8.4518059530245247E-4</v>
      </c>
      <c r="O119" s="84">
        <f>L119/'סכום נכסי הקרן'!$C$42</f>
        <v>1.1570001682238617E-4</v>
      </c>
    </row>
    <row r="120" spans="2:15">
      <c r="B120" s="76" t="s">
        <v>1220</v>
      </c>
      <c r="C120" s="73" t="s">
        <v>1221</v>
      </c>
      <c r="D120" s="86" t="s">
        <v>121</v>
      </c>
      <c r="E120" s="86" t="s">
        <v>314</v>
      </c>
      <c r="F120" s="73" t="s">
        <v>682</v>
      </c>
      <c r="G120" s="86" t="s">
        <v>562</v>
      </c>
      <c r="H120" s="86" t="s">
        <v>134</v>
      </c>
      <c r="I120" s="83">
        <v>3271.7773579999998</v>
      </c>
      <c r="J120" s="85">
        <v>4338</v>
      </c>
      <c r="K120" s="73"/>
      <c r="L120" s="83">
        <v>141.929701771</v>
      </c>
      <c r="M120" s="84">
        <v>2.5456181445211213E-4</v>
      </c>
      <c r="N120" s="84">
        <f t="shared" si="1"/>
        <v>2.2195938273238266E-4</v>
      </c>
      <c r="O120" s="84">
        <f>L120/'סכום נכסי הקרן'!$C$42</f>
        <v>3.0384872131184154E-5</v>
      </c>
    </row>
    <row r="121" spans="2:15">
      <c r="B121" s="76" t="s">
        <v>1222</v>
      </c>
      <c r="C121" s="73" t="s">
        <v>1223</v>
      </c>
      <c r="D121" s="86" t="s">
        <v>121</v>
      </c>
      <c r="E121" s="86" t="s">
        <v>314</v>
      </c>
      <c r="F121" s="73" t="s">
        <v>1224</v>
      </c>
      <c r="G121" s="86" t="s">
        <v>1225</v>
      </c>
      <c r="H121" s="86" t="s">
        <v>134</v>
      </c>
      <c r="I121" s="83">
        <v>36928.150811</v>
      </c>
      <c r="J121" s="85">
        <v>276.39999999999998</v>
      </c>
      <c r="K121" s="73"/>
      <c r="L121" s="83">
        <v>102.06940887499999</v>
      </c>
      <c r="M121" s="84">
        <v>1.9012259691641024E-3</v>
      </c>
      <c r="N121" s="84">
        <f t="shared" si="1"/>
        <v>1.5962312826041074E-4</v>
      </c>
      <c r="O121" s="84">
        <f>L121/'סכום נכסי הקרן'!$C$42</f>
        <v>2.1851422912001915E-5</v>
      </c>
    </row>
    <row r="122" spans="2:15">
      <c r="B122" s="76" t="s">
        <v>1226</v>
      </c>
      <c r="C122" s="73" t="s">
        <v>1227</v>
      </c>
      <c r="D122" s="86" t="s">
        <v>121</v>
      </c>
      <c r="E122" s="86" t="s">
        <v>314</v>
      </c>
      <c r="F122" s="73" t="s">
        <v>1228</v>
      </c>
      <c r="G122" s="86" t="s">
        <v>348</v>
      </c>
      <c r="H122" s="86" t="s">
        <v>134</v>
      </c>
      <c r="I122" s="83">
        <v>21100.886265000001</v>
      </c>
      <c r="J122" s="85">
        <v>3768</v>
      </c>
      <c r="K122" s="73"/>
      <c r="L122" s="83">
        <v>795.08139445500001</v>
      </c>
      <c r="M122" s="84">
        <v>1.3163398869542348E-3</v>
      </c>
      <c r="N122" s="84">
        <f t="shared" si="1"/>
        <v>1.2434027080531253E-3</v>
      </c>
      <c r="O122" s="84">
        <f>L122/'סכום נכסי הקרן'!$C$42</f>
        <v>1.7021417083915114E-4</v>
      </c>
    </row>
    <row r="123" spans="2:15">
      <c r="B123" s="76" t="s">
        <v>1229</v>
      </c>
      <c r="C123" s="73" t="s">
        <v>1230</v>
      </c>
      <c r="D123" s="86" t="s">
        <v>121</v>
      </c>
      <c r="E123" s="86" t="s">
        <v>314</v>
      </c>
      <c r="F123" s="73" t="s">
        <v>1231</v>
      </c>
      <c r="G123" s="86" t="s">
        <v>157</v>
      </c>
      <c r="H123" s="86" t="s">
        <v>134</v>
      </c>
      <c r="I123" s="83">
        <v>2156.7130029999998</v>
      </c>
      <c r="J123" s="85">
        <v>7258</v>
      </c>
      <c r="K123" s="73"/>
      <c r="L123" s="83">
        <v>156.53422975800001</v>
      </c>
      <c r="M123" s="84">
        <v>2.0374390781803368E-4</v>
      </c>
      <c r="N123" s="84">
        <f t="shared" si="1"/>
        <v>2.4479894327991756E-4</v>
      </c>
      <c r="O123" s="84">
        <f>L123/'סכום נכסי הקרן'!$C$42</f>
        <v>3.3511467268664867E-5</v>
      </c>
    </row>
    <row r="124" spans="2:15">
      <c r="B124" s="76" t="s">
        <v>1232</v>
      </c>
      <c r="C124" s="73" t="s">
        <v>1233</v>
      </c>
      <c r="D124" s="86" t="s">
        <v>121</v>
      </c>
      <c r="E124" s="86" t="s">
        <v>314</v>
      </c>
      <c r="F124" s="73" t="s">
        <v>1234</v>
      </c>
      <c r="G124" s="86" t="s">
        <v>1204</v>
      </c>
      <c r="H124" s="86" t="s">
        <v>134</v>
      </c>
      <c r="I124" s="83">
        <v>22164.175998999999</v>
      </c>
      <c r="J124" s="85">
        <v>432.8</v>
      </c>
      <c r="K124" s="73"/>
      <c r="L124" s="83">
        <v>95.926553807999994</v>
      </c>
      <c r="M124" s="84">
        <v>4.26883780638717E-4</v>
      </c>
      <c r="N124" s="84">
        <f t="shared" si="1"/>
        <v>1.5001651102756596E-4</v>
      </c>
      <c r="O124" s="84">
        <f>L124/'סכום נכסי הקרן'!$C$42</f>
        <v>2.0536336193702832E-5</v>
      </c>
    </row>
    <row r="125" spans="2:15">
      <c r="B125" s="76" t="s">
        <v>1235</v>
      </c>
      <c r="C125" s="73" t="s">
        <v>1236</v>
      </c>
      <c r="D125" s="86" t="s">
        <v>121</v>
      </c>
      <c r="E125" s="86" t="s">
        <v>314</v>
      </c>
      <c r="F125" s="73" t="s">
        <v>1237</v>
      </c>
      <c r="G125" s="86" t="s">
        <v>492</v>
      </c>
      <c r="H125" s="86" t="s">
        <v>134</v>
      </c>
      <c r="I125" s="83">
        <v>23234.669523</v>
      </c>
      <c r="J125" s="85">
        <v>2097</v>
      </c>
      <c r="K125" s="73"/>
      <c r="L125" s="83">
        <v>487.231019903</v>
      </c>
      <c r="M125" s="84">
        <v>8.2999418095609399E-4</v>
      </c>
      <c r="N125" s="84">
        <f t="shared" si="1"/>
        <v>7.6196521993845349E-4</v>
      </c>
      <c r="O125" s="84">
        <f>L125/'סכום נכסי הקרן'!$C$42</f>
        <v>1.0430834457741416E-4</v>
      </c>
    </row>
    <row r="126" spans="2:15">
      <c r="B126" s="76" t="s">
        <v>1238</v>
      </c>
      <c r="C126" s="73" t="s">
        <v>1239</v>
      </c>
      <c r="D126" s="86" t="s">
        <v>121</v>
      </c>
      <c r="E126" s="86" t="s">
        <v>314</v>
      </c>
      <c r="F126" s="73" t="s">
        <v>1240</v>
      </c>
      <c r="G126" s="86" t="s">
        <v>130</v>
      </c>
      <c r="H126" s="86" t="s">
        <v>134</v>
      </c>
      <c r="I126" s="83">
        <v>12403.607180000001</v>
      </c>
      <c r="J126" s="85">
        <v>1946</v>
      </c>
      <c r="K126" s="73"/>
      <c r="L126" s="83">
        <v>241.374195732</v>
      </c>
      <c r="M126" s="84">
        <v>1.8777966195865357E-3</v>
      </c>
      <c r="N126" s="84">
        <f t="shared" si="1"/>
        <v>3.774774893745805E-4</v>
      </c>
      <c r="O126" s="84">
        <f>L126/'סכום נכסי הקרן'!$C$42</f>
        <v>5.1674342872344375E-5</v>
      </c>
    </row>
    <row r="127" spans="2:15">
      <c r="B127" s="76" t="s">
        <v>1241</v>
      </c>
      <c r="C127" s="73" t="s">
        <v>1242</v>
      </c>
      <c r="D127" s="86" t="s">
        <v>121</v>
      </c>
      <c r="E127" s="86" t="s">
        <v>314</v>
      </c>
      <c r="F127" s="73" t="s">
        <v>1243</v>
      </c>
      <c r="G127" s="86" t="s">
        <v>492</v>
      </c>
      <c r="H127" s="86" t="s">
        <v>134</v>
      </c>
      <c r="I127" s="83">
        <v>5407.5371669999995</v>
      </c>
      <c r="J127" s="85">
        <v>11000</v>
      </c>
      <c r="K127" s="73"/>
      <c r="L127" s="83">
        <v>594.82908835299997</v>
      </c>
      <c r="M127" s="84">
        <v>1.0684691184414822E-3</v>
      </c>
      <c r="N127" s="84">
        <f t="shared" si="1"/>
        <v>9.3023444447957386E-4</v>
      </c>
      <c r="O127" s="84">
        <f>L127/'סכום נכסי הקרן'!$C$42</f>
        <v>1.273433648065884E-4</v>
      </c>
    </row>
    <row r="128" spans="2:15">
      <c r="B128" s="76" t="s">
        <v>1244</v>
      </c>
      <c r="C128" s="73" t="s">
        <v>1245</v>
      </c>
      <c r="D128" s="86" t="s">
        <v>121</v>
      </c>
      <c r="E128" s="86" t="s">
        <v>314</v>
      </c>
      <c r="F128" s="73" t="s">
        <v>1246</v>
      </c>
      <c r="G128" s="86" t="s">
        <v>1247</v>
      </c>
      <c r="H128" s="86" t="s">
        <v>134</v>
      </c>
      <c r="I128" s="83">
        <v>16654.254991000002</v>
      </c>
      <c r="J128" s="85">
        <v>483.4</v>
      </c>
      <c r="K128" s="73"/>
      <c r="L128" s="83">
        <v>80.506668590999993</v>
      </c>
      <c r="M128" s="84">
        <v>5.6614335720794103E-4</v>
      </c>
      <c r="N128" s="84">
        <f t="shared" si="1"/>
        <v>1.259018390324696E-4</v>
      </c>
      <c r="O128" s="84">
        <f>L128/'סכום נכסי הקרן'!$C$42</f>
        <v>1.7235186154283703E-5</v>
      </c>
    </row>
    <row r="129" spans="2:15">
      <c r="B129" s="76" t="s">
        <v>1248</v>
      </c>
      <c r="C129" s="73" t="s">
        <v>1249</v>
      </c>
      <c r="D129" s="86" t="s">
        <v>121</v>
      </c>
      <c r="E129" s="86" t="s">
        <v>314</v>
      </c>
      <c r="F129" s="73" t="s">
        <v>1250</v>
      </c>
      <c r="G129" s="86" t="s">
        <v>562</v>
      </c>
      <c r="H129" s="86" t="s">
        <v>134</v>
      </c>
      <c r="I129" s="83">
        <v>33769.874000000003</v>
      </c>
      <c r="J129" s="85">
        <v>1211</v>
      </c>
      <c r="K129" s="73"/>
      <c r="L129" s="83">
        <v>408.95317414000004</v>
      </c>
      <c r="M129" s="84">
        <v>7.4095251259975042E-4</v>
      </c>
      <c r="N129" s="84">
        <f t="shared" si="1"/>
        <v>6.3954896660756546E-4</v>
      </c>
      <c r="O129" s="84">
        <f>L129/'סכום נכסי הקרן'!$C$42</f>
        <v>8.7550313632975927E-5</v>
      </c>
    </row>
    <row r="130" spans="2:15">
      <c r="B130" s="76" t="s">
        <v>1251</v>
      </c>
      <c r="C130" s="73" t="s">
        <v>1252</v>
      </c>
      <c r="D130" s="86" t="s">
        <v>121</v>
      </c>
      <c r="E130" s="86" t="s">
        <v>314</v>
      </c>
      <c r="F130" s="73" t="s">
        <v>1253</v>
      </c>
      <c r="G130" s="86" t="s">
        <v>1116</v>
      </c>
      <c r="H130" s="86" t="s">
        <v>134</v>
      </c>
      <c r="I130" s="83">
        <v>34217.611874000002</v>
      </c>
      <c r="J130" s="85">
        <v>108.9</v>
      </c>
      <c r="K130" s="73"/>
      <c r="L130" s="83">
        <v>37.262979281</v>
      </c>
      <c r="M130" s="84">
        <v>3.48069527559784E-4</v>
      </c>
      <c r="N130" s="84">
        <f t="shared" si="1"/>
        <v>5.8274397654446994E-5</v>
      </c>
      <c r="O130" s="84">
        <f>L130/'סכום נכסי הקרן'!$C$42</f>
        <v>7.9774060436410659E-6</v>
      </c>
    </row>
    <row r="131" spans="2:15">
      <c r="B131" s="76" t="s">
        <v>1254</v>
      </c>
      <c r="C131" s="73" t="s">
        <v>1255</v>
      </c>
      <c r="D131" s="86" t="s">
        <v>121</v>
      </c>
      <c r="E131" s="86" t="s">
        <v>314</v>
      </c>
      <c r="F131" s="73" t="s">
        <v>1256</v>
      </c>
      <c r="G131" s="86" t="s">
        <v>1247</v>
      </c>
      <c r="H131" s="86" t="s">
        <v>134</v>
      </c>
      <c r="I131" s="83">
        <v>37156.283195000004</v>
      </c>
      <c r="J131" s="85">
        <v>3999</v>
      </c>
      <c r="K131" s="73"/>
      <c r="L131" s="83">
        <v>1485.8797649619999</v>
      </c>
      <c r="M131" s="84">
        <v>1.5024338626424586E-3</v>
      </c>
      <c r="N131" s="84">
        <f t="shared" si="1"/>
        <v>2.3237204850724996E-3</v>
      </c>
      <c r="O131" s="84">
        <f>L131/'סכום נכסי הקרן'!$C$42</f>
        <v>3.1810301929281813E-4</v>
      </c>
    </row>
    <row r="132" spans="2:15">
      <c r="B132" s="76" t="s">
        <v>1257</v>
      </c>
      <c r="C132" s="73" t="s">
        <v>1258</v>
      </c>
      <c r="D132" s="86" t="s">
        <v>121</v>
      </c>
      <c r="E132" s="86" t="s">
        <v>314</v>
      </c>
      <c r="F132" s="73" t="s">
        <v>1259</v>
      </c>
      <c r="G132" s="86" t="s">
        <v>642</v>
      </c>
      <c r="H132" s="86" t="s">
        <v>134</v>
      </c>
      <c r="I132" s="83">
        <v>11264.448021</v>
      </c>
      <c r="J132" s="85">
        <v>7908</v>
      </c>
      <c r="K132" s="73"/>
      <c r="L132" s="83">
        <v>890.79254948599998</v>
      </c>
      <c r="M132" s="84">
        <v>1.2728890302777112E-3</v>
      </c>
      <c r="N132" s="84">
        <f t="shared" si="1"/>
        <v>1.3930823637291498E-3</v>
      </c>
      <c r="O132" s="84">
        <f>L132/'סכום נכסי הקרן'!$C$42</f>
        <v>1.9070439361040123E-4</v>
      </c>
    </row>
    <row r="133" spans="2:15">
      <c r="B133" s="76" t="s">
        <v>1260</v>
      </c>
      <c r="C133" s="73" t="s">
        <v>1261</v>
      </c>
      <c r="D133" s="86" t="s">
        <v>121</v>
      </c>
      <c r="E133" s="86" t="s">
        <v>314</v>
      </c>
      <c r="F133" s="73" t="s">
        <v>1262</v>
      </c>
      <c r="G133" s="86" t="s">
        <v>129</v>
      </c>
      <c r="H133" s="86" t="s">
        <v>134</v>
      </c>
      <c r="I133" s="83">
        <v>139807.27836</v>
      </c>
      <c r="J133" s="85">
        <v>221.9</v>
      </c>
      <c r="K133" s="73"/>
      <c r="L133" s="83">
        <v>310.23235068099996</v>
      </c>
      <c r="M133" s="84">
        <v>9.3364673888762784E-4</v>
      </c>
      <c r="N133" s="84">
        <f t="shared" si="1"/>
        <v>4.8516258543171642E-4</v>
      </c>
      <c r="O133" s="84">
        <f>L133/'סכום נכסי הקרן'!$C$42</f>
        <v>6.6415769136245192E-5</v>
      </c>
    </row>
    <row r="134" spans="2:15">
      <c r="B134" s="76" t="s">
        <v>1263</v>
      </c>
      <c r="C134" s="73" t="s">
        <v>1264</v>
      </c>
      <c r="D134" s="86" t="s">
        <v>121</v>
      </c>
      <c r="E134" s="86" t="s">
        <v>314</v>
      </c>
      <c r="F134" s="73" t="s">
        <v>1265</v>
      </c>
      <c r="G134" s="86" t="s">
        <v>157</v>
      </c>
      <c r="H134" s="86" t="s">
        <v>134</v>
      </c>
      <c r="I134" s="83">
        <v>16323.093423000002</v>
      </c>
      <c r="J134" s="85">
        <v>318.89999999999998</v>
      </c>
      <c r="K134" s="73"/>
      <c r="L134" s="83">
        <v>52.054345005999998</v>
      </c>
      <c r="M134" s="84">
        <v>9.2062695803424755E-4</v>
      </c>
      <c r="N134" s="84">
        <f t="shared" si="1"/>
        <v>8.1406147845728959E-5</v>
      </c>
      <c r="O134" s="84">
        <f>L134/'סכום נכסי הקרן'!$C$42</f>
        <v>1.1144000143337372E-5</v>
      </c>
    </row>
    <row r="135" spans="2:15">
      <c r="B135" s="76" t="s">
        <v>1266</v>
      </c>
      <c r="C135" s="73" t="s">
        <v>1267</v>
      </c>
      <c r="D135" s="86" t="s">
        <v>121</v>
      </c>
      <c r="E135" s="86" t="s">
        <v>314</v>
      </c>
      <c r="F135" s="73" t="s">
        <v>1268</v>
      </c>
      <c r="G135" s="86" t="s">
        <v>130</v>
      </c>
      <c r="H135" s="86" t="s">
        <v>134</v>
      </c>
      <c r="I135" s="83">
        <v>131702.5086</v>
      </c>
      <c r="J135" s="85">
        <v>365.1</v>
      </c>
      <c r="K135" s="73"/>
      <c r="L135" s="83">
        <v>480.84585889900001</v>
      </c>
      <c r="M135" s="84">
        <v>1.6517823087701762E-3</v>
      </c>
      <c r="N135" s="84">
        <f t="shared" si="1"/>
        <v>7.519796680954615E-4</v>
      </c>
      <c r="O135" s="84">
        <f>L135/'סכום נכסי הקרן'!$C$42</f>
        <v>1.0294138404538545E-4</v>
      </c>
    </row>
    <row r="136" spans="2:15">
      <c r="B136" s="76" t="s">
        <v>1269</v>
      </c>
      <c r="C136" s="73" t="s">
        <v>1270</v>
      </c>
      <c r="D136" s="86" t="s">
        <v>121</v>
      </c>
      <c r="E136" s="86" t="s">
        <v>314</v>
      </c>
      <c r="F136" s="73" t="s">
        <v>1271</v>
      </c>
      <c r="G136" s="86" t="s">
        <v>157</v>
      </c>
      <c r="H136" s="86" t="s">
        <v>134</v>
      </c>
      <c r="I136" s="83">
        <v>136271.893366</v>
      </c>
      <c r="J136" s="85">
        <v>194.5</v>
      </c>
      <c r="K136" s="73"/>
      <c r="L136" s="83">
        <v>265.04883268100002</v>
      </c>
      <c r="M136" s="84">
        <v>1.2599158247574356E-3</v>
      </c>
      <c r="N136" s="84">
        <f t="shared" si="1"/>
        <v>4.1450150716679571E-4</v>
      </c>
      <c r="O136" s="84">
        <f>L136/'סכום נכסי הקרן'!$C$42</f>
        <v>5.6742702824288947E-5</v>
      </c>
    </row>
    <row r="137" spans="2:15">
      <c r="B137" s="76" t="s">
        <v>1272</v>
      </c>
      <c r="C137" s="73" t="s">
        <v>1273</v>
      </c>
      <c r="D137" s="86" t="s">
        <v>121</v>
      </c>
      <c r="E137" s="86" t="s">
        <v>314</v>
      </c>
      <c r="F137" s="73" t="s">
        <v>1274</v>
      </c>
      <c r="G137" s="86" t="s">
        <v>431</v>
      </c>
      <c r="H137" s="86" t="s">
        <v>134</v>
      </c>
      <c r="I137" s="83">
        <v>45702.201313999991</v>
      </c>
      <c r="J137" s="85">
        <v>885</v>
      </c>
      <c r="K137" s="73"/>
      <c r="L137" s="83">
        <v>404.46448198100001</v>
      </c>
      <c r="M137" s="84">
        <v>1.335078803364283E-3</v>
      </c>
      <c r="N137" s="84">
        <f t="shared" si="1"/>
        <v>6.3252924255787467E-4</v>
      </c>
      <c r="O137" s="84">
        <f>L137/'סכום נכסי הקרן'!$C$42</f>
        <v>8.6589356655080463E-5</v>
      </c>
    </row>
    <row r="138" spans="2:15">
      <c r="B138" s="76" t="s">
        <v>1275</v>
      </c>
      <c r="C138" s="73" t="s">
        <v>1276</v>
      </c>
      <c r="D138" s="86" t="s">
        <v>121</v>
      </c>
      <c r="E138" s="86" t="s">
        <v>314</v>
      </c>
      <c r="F138" s="73" t="s">
        <v>1277</v>
      </c>
      <c r="G138" s="86" t="s">
        <v>159</v>
      </c>
      <c r="H138" s="86" t="s">
        <v>134</v>
      </c>
      <c r="I138" s="83">
        <v>11338.066346</v>
      </c>
      <c r="J138" s="85">
        <v>2060</v>
      </c>
      <c r="K138" s="73"/>
      <c r="L138" s="83">
        <v>233.56416673000001</v>
      </c>
      <c r="M138" s="84">
        <v>9.6054513591108885E-4</v>
      </c>
      <c r="N138" s="84">
        <f t="shared" si="1"/>
        <v>3.6526363142395295E-4</v>
      </c>
      <c r="O138" s="84">
        <f>L138/'סכום נכסי הקרן'!$C$42</f>
        <v>5.0002340961500522E-5</v>
      </c>
    </row>
    <row r="139" spans="2:15">
      <c r="B139" s="76" t="s">
        <v>1278</v>
      </c>
      <c r="C139" s="73" t="s">
        <v>1279</v>
      </c>
      <c r="D139" s="86" t="s">
        <v>121</v>
      </c>
      <c r="E139" s="86" t="s">
        <v>314</v>
      </c>
      <c r="F139" s="73" t="s">
        <v>595</v>
      </c>
      <c r="G139" s="86" t="s">
        <v>131</v>
      </c>
      <c r="H139" s="86" t="s">
        <v>134</v>
      </c>
      <c r="I139" s="83">
        <v>53832.876957</v>
      </c>
      <c r="J139" s="85">
        <v>834</v>
      </c>
      <c r="K139" s="73"/>
      <c r="L139" s="83">
        <v>448.96619382300008</v>
      </c>
      <c r="M139" s="84">
        <v>7.9054786366848824E-4</v>
      </c>
      <c r="N139" s="84">
        <f t="shared" si="1"/>
        <v>7.0212406568321249E-4</v>
      </c>
      <c r="O139" s="84">
        <f>L139/'סכום נכסי הקרן'!$C$42</f>
        <v>9.6116459207016216E-5</v>
      </c>
    </row>
    <row r="140" spans="2:15">
      <c r="B140" s="76" t="s">
        <v>1280</v>
      </c>
      <c r="C140" s="73" t="s">
        <v>1281</v>
      </c>
      <c r="D140" s="86" t="s">
        <v>121</v>
      </c>
      <c r="E140" s="86" t="s">
        <v>314</v>
      </c>
      <c r="F140" s="73" t="s">
        <v>1282</v>
      </c>
      <c r="G140" s="86" t="s">
        <v>431</v>
      </c>
      <c r="H140" s="86" t="s">
        <v>134</v>
      </c>
      <c r="I140" s="83">
        <v>28532.993904999996</v>
      </c>
      <c r="J140" s="85">
        <v>702.2</v>
      </c>
      <c r="K140" s="73"/>
      <c r="L140" s="83">
        <v>200.35868323100001</v>
      </c>
      <c r="M140" s="84">
        <v>1.8796727186260497E-3</v>
      </c>
      <c r="N140" s="84">
        <f t="shared" ref="N140:N199" si="2">IFERROR(L140/$L$11,0)</f>
        <v>3.1333462340940712E-4</v>
      </c>
      <c r="O140" s="84">
        <f>L140/'סכום נכסי הקרן'!$C$42</f>
        <v>4.2893579669243559E-5</v>
      </c>
    </row>
    <row r="141" spans="2:15">
      <c r="B141" s="76" t="s">
        <v>1283</v>
      </c>
      <c r="C141" s="73" t="s">
        <v>1284</v>
      </c>
      <c r="D141" s="86" t="s">
        <v>121</v>
      </c>
      <c r="E141" s="86" t="s">
        <v>314</v>
      </c>
      <c r="F141" s="73" t="s">
        <v>1285</v>
      </c>
      <c r="G141" s="86" t="s">
        <v>157</v>
      </c>
      <c r="H141" s="86" t="s">
        <v>134</v>
      </c>
      <c r="I141" s="83">
        <v>34320.322946</v>
      </c>
      <c r="J141" s="85">
        <v>676</v>
      </c>
      <c r="K141" s="73"/>
      <c r="L141" s="83">
        <v>232.00538311599999</v>
      </c>
      <c r="M141" s="84">
        <v>1.7479067051351916E-3</v>
      </c>
      <c r="N141" s="84">
        <f t="shared" si="2"/>
        <v>3.6282589890947875E-4</v>
      </c>
      <c r="O141" s="84">
        <f>L141/'סכום נכסי הקרן'!$C$42</f>
        <v>4.9668630397745553E-5</v>
      </c>
    </row>
    <row r="142" spans="2:15">
      <c r="B142" s="76" t="s">
        <v>1286</v>
      </c>
      <c r="C142" s="73" t="s">
        <v>1287</v>
      </c>
      <c r="D142" s="86" t="s">
        <v>121</v>
      </c>
      <c r="E142" s="86" t="s">
        <v>314</v>
      </c>
      <c r="F142" s="73" t="s">
        <v>1288</v>
      </c>
      <c r="G142" s="86" t="s">
        <v>1116</v>
      </c>
      <c r="H142" s="86" t="s">
        <v>134</v>
      </c>
      <c r="I142" s="83">
        <v>142074.824089</v>
      </c>
      <c r="J142" s="85">
        <v>51.5</v>
      </c>
      <c r="K142" s="73"/>
      <c r="L142" s="83">
        <v>73.168534406000006</v>
      </c>
      <c r="M142" s="84">
        <v>1.5620249124234243E-3</v>
      </c>
      <c r="N142" s="84">
        <f t="shared" si="2"/>
        <v>1.1442596249791612E-4</v>
      </c>
      <c r="O142" s="84">
        <f>L142/'סכום נכסי הקרן'!$C$42</f>
        <v>1.5664209353018741E-5</v>
      </c>
    </row>
    <row r="143" spans="2:15">
      <c r="B143" s="76" t="s">
        <v>1289</v>
      </c>
      <c r="C143" s="73" t="s">
        <v>1290</v>
      </c>
      <c r="D143" s="86" t="s">
        <v>121</v>
      </c>
      <c r="E143" s="86" t="s">
        <v>314</v>
      </c>
      <c r="F143" s="73" t="s">
        <v>1291</v>
      </c>
      <c r="G143" s="86" t="s">
        <v>424</v>
      </c>
      <c r="H143" s="86" t="s">
        <v>134</v>
      </c>
      <c r="I143" s="83">
        <v>85356.615328</v>
      </c>
      <c r="J143" s="85">
        <v>97.2</v>
      </c>
      <c r="K143" s="73"/>
      <c r="L143" s="83">
        <v>82.966630166000002</v>
      </c>
      <c r="M143" s="84">
        <v>4.8817042732842949E-4</v>
      </c>
      <c r="N143" s="84">
        <f t="shared" si="2"/>
        <v>1.2974889532808105E-4</v>
      </c>
      <c r="O143" s="84">
        <f>L143/'סכום נכסי הקרן'!$C$42</f>
        <v>1.7761824461638156E-5</v>
      </c>
    </row>
    <row r="144" spans="2:15">
      <c r="B144" s="76" t="s">
        <v>1292</v>
      </c>
      <c r="C144" s="73" t="s">
        <v>1293</v>
      </c>
      <c r="D144" s="86" t="s">
        <v>121</v>
      </c>
      <c r="E144" s="86" t="s">
        <v>314</v>
      </c>
      <c r="F144" s="73" t="s">
        <v>1294</v>
      </c>
      <c r="G144" s="86" t="s">
        <v>572</v>
      </c>
      <c r="H144" s="86" t="s">
        <v>134</v>
      </c>
      <c r="I144" s="83">
        <v>19793.282974000002</v>
      </c>
      <c r="J144" s="85">
        <v>1780</v>
      </c>
      <c r="K144" s="73"/>
      <c r="L144" s="83">
        <v>352.32043692900004</v>
      </c>
      <c r="M144" s="84">
        <v>1.3905337551405738E-3</v>
      </c>
      <c r="N144" s="84">
        <f t="shared" si="2"/>
        <v>5.509828156402334E-4</v>
      </c>
      <c r="O144" s="84">
        <f>L144/'סכום נכסי הקרן'!$C$42</f>
        <v>7.5426153170977467E-5</v>
      </c>
    </row>
    <row r="145" spans="2:15">
      <c r="B145" s="76" t="s">
        <v>1295</v>
      </c>
      <c r="C145" s="73" t="s">
        <v>1296</v>
      </c>
      <c r="D145" s="86" t="s">
        <v>121</v>
      </c>
      <c r="E145" s="86" t="s">
        <v>314</v>
      </c>
      <c r="F145" s="73" t="s">
        <v>1297</v>
      </c>
      <c r="G145" s="86" t="s">
        <v>1298</v>
      </c>
      <c r="H145" s="86" t="s">
        <v>134</v>
      </c>
      <c r="I145" s="83">
        <v>121238.93002599999</v>
      </c>
      <c r="J145" s="85">
        <v>670.4</v>
      </c>
      <c r="K145" s="73"/>
      <c r="L145" s="83">
        <v>812.78578682699992</v>
      </c>
      <c r="M145" s="84">
        <v>1.2884143811225861E-3</v>
      </c>
      <c r="N145" s="84">
        <f t="shared" si="2"/>
        <v>1.2710900487119636E-3</v>
      </c>
      <c r="O145" s="84">
        <f>L145/'סכום נכסי הקרן'!$C$42</f>
        <v>1.7400439720946715E-4</v>
      </c>
    </row>
    <row r="146" spans="2:15">
      <c r="B146" s="76" t="s">
        <v>1299</v>
      </c>
      <c r="C146" s="73" t="s">
        <v>1300</v>
      </c>
      <c r="D146" s="86" t="s">
        <v>121</v>
      </c>
      <c r="E146" s="86" t="s">
        <v>314</v>
      </c>
      <c r="F146" s="73" t="s">
        <v>1301</v>
      </c>
      <c r="G146" s="86" t="s">
        <v>642</v>
      </c>
      <c r="H146" s="86" t="s">
        <v>134</v>
      </c>
      <c r="I146" s="83">
        <v>17110.254665</v>
      </c>
      <c r="J146" s="85">
        <v>227.3</v>
      </c>
      <c r="K146" s="73"/>
      <c r="L146" s="83">
        <v>38.891608786999996</v>
      </c>
      <c r="M146" s="84">
        <v>2.3258686293370806E-4</v>
      </c>
      <c r="N146" s="84">
        <f t="shared" si="2"/>
        <v>6.0821359955789377E-5</v>
      </c>
      <c r="O146" s="84">
        <f>L146/'סכום נכסי הקרן'!$C$42</f>
        <v>8.3260694923160116E-6</v>
      </c>
    </row>
    <row r="147" spans="2:15">
      <c r="B147" s="76" t="s">
        <v>1302</v>
      </c>
      <c r="C147" s="73" t="s">
        <v>1303</v>
      </c>
      <c r="D147" s="86" t="s">
        <v>121</v>
      </c>
      <c r="E147" s="86" t="s">
        <v>314</v>
      </c>
      <c r="F147" s="73" t="s">
        <v>1304</v>
      </c>
      <c r="G147" s="86" t="s">
        <v>562</v>
      </c>
      <c r="H147" s="86" t="s">
        <v>134</v>
      </c>
      <c r="I147" s="83">
        <v>38653.436788999999</v>
      </c>
      <c r="J147" s="85">
        <v>428.7</v>
      </c>
      <c r="K147" s="73"/>
      <c r="L147" s="83">
        <v>165.70728348</v>
      </c>
      <c r="M147" s="84">
        <v>5.3147621834764749E-4</v>
      </c>
      <c r="N147" s="84">
        <f t="shared" si="2"/>
        <v>2.5914439258686541E-4</v>
      </c>
      <c r="O147" s="84">
        <f>L147/'סכום נכסי הקרן'!$C$42</f>
        <v>3.5475270904673086E-5</v>
      </c>
    </row>
    <row r="148" spans="2:15">
      <c r="B148" s="76" t="s">
        <v>1305</v>
      </c>
      <c r="C148" s="73" t="s">
        <v>1306</v>
      </c>
      <c r="D148" s="86" t="s">
        <v>121</v>
      </c>
      <c r="E148" s="86" t="s">
        <v>314</v>
      </c>
      <c r="F148" s="73" t="s">
        <v>1307</v>
      </c>
      <c r="G148" s="86" t="s">
        <v>424</v>
      </c>
      <c r="H148" s="86" t="s">
        <v>134</v>
      </c>
      <c r="I148" s="83">
        <v>56760.910767000001</v>
      </c>
      <c r="J148" s="85">
        <v>353.6</v>
      </c>
      <c r="K148" s="73"/>
      <c r="L148" s="83">
        <v>200.706580473</v>
      </c>
      <c r="M148" s="84">
        <v>4.5453864664843108E-4</v>
      </c>
      <c r="N148" s="84">
        <f t="shared" si="2"/>
        <v>3.138786889300492E-4</v>
      </c>
      <c r="O148" s="84">
        <f>L148/'סכום נכסי הקרן'!$C$42</f>
        <v>4.2968058887342789E-5</v>
      </c>
    </row>
    <row r="149" spans="2:15">
      <c r="B149" s="76" t="s">
        <v>1308</v>
      </c>
      <c r="C149" s="73" t="s">
        <v>1309</v>
      </c>
      <c r="D149" s="86" t="s">
        <v>121</v>
      </c>
      <c r="E149" s="86" t="s">
        <v>314</v>
      </c>
      <c r="F149" s="73" t="s">
        <v>1310</v>
      </c>
      <c r="G149" s="86" t="s">
        <v>546</v>
      </c>
      <c r="H149" s="86" t="s">
        <v>134</v>
      </c>
      <c r="I149" s="83">
        <v>13616.891213999997</v>
      </c>
      <c r="J149" s="85">
        <v>7273</v>
      </c>
      <c r="K149" s="73"/>
      <c r="L149" s="83">
        <v>990.35649795999984</v>
      </c>
      <c r="M149" s="84">
        <v>2.2960451211458859E-4</v>
      </c>
      <c r="N149" s="84">
        <f t="shared" si="2"/>
        <v>1.5487872815154507E-3</v>
      </c>
      <c r="O149" s="84">
        <f>L149/'סכום נכסי הקרן'!$C$42</f>
        <v>2.1201943764635248E-4</v>
      </c>
    </row>
    <row r="150" spans="2:15">
      <c r="B150" s="76" t="s">
        <v>1311</v>
      </c>
      <c r="C150" s="73" t="s">
        <v>1312</v>
      </c>
      <c r="D150" s="86" t="s">
        <v>121</v>
      </c>
      <c r="E150" s="86" t="s">
        <v>314</v>
      </c>
      <c r="F150" s="73" t="s">
        <v>1313</v>
      </c>
      <c r="G150" s="86" t="s">
        <v>130</v>
      </c>
      <c r="H150" s="86" t="s">
        <v>134</v>
      </c>
      <c r="I150" s="83">
        <v>19809.695132000001</v>
      </c>
      <c r="J150" s="85">
        <v>1355</v>
      </c>
      <c r="K150" s="83">
        <v>19.809695132000002</v>
      </c>
      <c r="L150" s="83">
        <v>288.23106417500003</v>
      </c>
      <c r="M150" s="84">
        <v>1.7188938875157965E-3</v>
      </c>
      <c r="N150" s="84">
        <f t="shared" si="2"/>
        <v>4.5075546760327717E-4</v>
      </c>
      <c r="O150" s="84">
        <f>L150/'סכום נכסי הקרן'!$C$42</f>
        <v>6.1705646668116753E-5</v>
      </c>
    </row>
    <row r="151" spans="2:15">
      <c r="B151" s="76" t="s">
        <v>1314</v>
      </c>
      <c r="C151" s="73" t="s">
        <v>1315</v>
      </c>
      <c r="D151" s="86" t="s">
        <v>121</v>
      </c>
      <c r="E151" s="86" t="s">
        <v>314</v>
      </c>
      <c r="F151" s="73" t="s">
        <v>1316</v>
      </c>
      <c r="G151" s="86" t="s">
        <v>520</v>
      </c>
      <c r="H151" s="86" t="s">
        <v>134</v>
      </c>
      <c r="I151" s="83">
        <v>8309.5840459999999</v>
      </c>
      <c r="J151" s="85">
        <v>26800</v>
      </c>
      <c r="K151" s="73"/>
      <c r="L151" s="83">
        <v>2226.9685242770001</v>
      </c>
      <c r="M151" s="84">
        <v>2.2764786197547963E-3</v>
      </c>
      <c r="N151" s="84">
        <f t="shared" si="2"/>
        <v>3.4826858144921852E-3</v>
      </c>
      <c r="O151" s="84">
        <f>L151/'סכום נכסי הקרן'!$C$42</f>
        <v>4.7675823316747446E-4</v>
      </c>
    </row>
    <row r="152" spans="2:15">
      <c r="B152" s="76" t="s">
        <v>1317</v>
      </c>
      <c r="C152" s="73" t="s">
        <v>1318</v>
      </c>
      <c r="D152" s="86" t="s">
        <v>121</v>
      </c>
      <c r="E152" s="86" t="s">
        <v>314</v>
      </c>
      <c r="F152" s="73" t="s">
        <v>1319</v>
      </c>
      <c r="G152" s="86" t="s">
        <v>1116</v>
      </c>
      <c r="H152" s="86" t="s">
        <v>134</v>
      </c>
      <c r="I152" s="83">
        <v>24162.344847</v>
      </c>
      <c r="J152" s="85">
        <v>654.6</v>
      </c>
      <c r="K152" s="73"/>
      <c r="L152" s="83">
        <v>158.166709368</v>
      </c>
      <c r="M152" s="84">
        <v>1.1046884144655699E-3</v>
      </c>
      <c r="N152" s="84">
        <f t="shared" si="2"/>
        <v>2.4735192663743517E-4</v>
      </c>
      <c r="O152" s="84">
        <f>L152/'סכום נכסי הקרן'!$C$42</f>
        <v>3.386095496283791E-5</v>
      </c>
    </row>
    <row r="153" spans="2:15">
      <c r="B153" s="76" t="s">
        <v>1320</v>
      </c>
      <c r="C153" s="73" t="s">
        <v>1321</v>
      </c>
      <c r="D153" s="86" t="s">
        <v>121</v>
      </c>
      <c r="E153" s="86" t="s">
        <v>314</v>
      </c>
      <c r="F153" s="73" t="s">
        <v>1322</v>
      </c>
      <c r="G153" s="86" t="s">
        <v>572</v>
      </c>
      <c r="H153" s="86" t="s">
        <v>134</v>
      </c>
      <c r="I153" s="83">
        <v>834.72661600000004</v>
      </c>
      <c r="J153" s="85">
        <v>11220</v>
      </c>
      <c r="K153" s="73"/>
      <c r="L153" s="83">
        <v>93.656326243999999</v>
      </c>
      <c r="M153" s="84">
        <v>2.5105888792910543E-4</v>
      </c>
      <c r="N153" s="84">
        <f t="shared" si="2"/>
        <v>1.4646617376566916E-4</v>
      </c>
      <c r="O153" s="84">
        <f>L153/'סכום נכסי הקרן'!$C$42</f>
        <v>2.0050316894147563E-5</v>
      </c>
    </row>
    <row r="154" spans="2:15">
      <c r="B154" s="76" t="s">
        <v>1323</v>
      </c>
      <c r="C154" s="73" t="s">
        <v>1324</v>
      </c>
      <c r="D154" s="86" t="s">
        <v>121</v>
      </c>
      <c r="E154" s="86" t="s">
        <v>314</v>
      </c>
      <c r="F154" s="73" t="s">
        <v>1325</v>
      </c>
      <c r="G154" s="86" t="s">
        <v>129</v>
      </c>
      <c r="H154" s="86" t="s">
        <v>134</v>
      </c>
      <c r="I154" s="83">
        <v>53681.655461000002</v>
      </c>
      <c r="J154" s="85">
        <v>881.6</v>
      </c>
      <c r="K154" s="73"/>
      <c r="L154" s="83">
        <v>473.25747458199999</v>
      </c>
      <c r="M154" s="84">
        <v>1.354909401456185E-3</v>
      </c>
      <c r="N154" s="84">
        <f t="shared" si="2"/>
        <v>7.4011243327483866E-4</v>
      </c>
      <c r="O154" s="84">
        <f>L154/'סכום נכסי הקרן'!$C$42</f>
        <v>1.0131683270569229E-4</v>
      </c>
    </row>
    <row r="155" spans="2:15">
      <c r="B155" s="76" t="s">
        <v>1328</v>
      </c>
      <c r="C155" s="73" t="s">
        <v>1329</v>
      </c>
      <c r="D155" s="86" t="s">
        <v>121</v>
      </c>
      <c r="E155" s="86" t="s">
        <v>314</v>
      </c>
      <c r="F155" s="73" t="s">
        <v>1330</v>
      </c>
      <c r="G155" s="86" t="s">
        <v>492</v>
      </c>
      <c r="H155" s="86" t="s">
        <v>134</v>
      </c>
      <c r="I155" s="83">
        <v>26048.949513</v>
      </c>
      <c r="J155" s="85">
        <v>7550</v>
      </c>
      <c r="K155" s="73"/>
      <c r="L155" s="83">
        <v>1966.6956882180004</v>
      </c>
      <c r="M155" s="84">
        <v>1.0419579805200001E-3</v>
      </c>
      <c r="N155" s="84">
        <f t="shared" si="2"/>
        <v>3.0756533377603403E-3</v>
      </c>
      <c r="O155" s="84">
        <f>L155/'סכום נכסי הקרן'!$C$42</f>
        <v>4.2103799459730331E-4</v>
      </c>
    </row>
    <row r="156" spans="2:15">
      <c r="B156" s="76" t="s">
        <v>1331</v>
      </c>
      <c r="C156" s="73" t="s">
        <v>1332</v>
      </c>
      <c r="D156" s="86" t="s">
        <v>121</v>
      </c>
      <c r="E156" s="86" t="s">
        <v>314</v>
      </c>
      <c r="F156" s="73" t="s">
        <v>1333</v>
      </c>
      <c r="G156" s="86" t="s">
        <v>424</v>
      </c>
      <c r="H156" s="86" t="s">
        <v>134</v>
      </c>
      <c r="I156" s="83">
        <v>75502.295935999995</v>
      </c>
      <c r="J156" s="85">
        <v>701.5</v>
      </c>
      <c r="K156" s="83">
        <v>32.596077756</v>
      </c>
      <c r="L156" s="83">
        <v>562.244683829</v>
      </c>
      <c r="M156" s="84">
        <v>5.432680090998582E-4</v>
      </c>
      <c r="N156" s="84">
        <f t="shared" si="2"/>
        <v>8.7927672227905375E-4</v>
      </c>
      <c r="O156" s="84">
        <f>L156/'סכום נכסי הקרן'!$C$42</f>
        <v>1.2036756655873484E-4</v>
      </c>
    </row>
    <row r="157" spans="2:15">
      <c r="B157" s="76" t="s">
        <v>1334</v>
      </c>
      <c r="C157" s="73" t="s">
        <v>1335</v>
      </c>
      <c r="D157" s="86" t="s">
        <v>121</v>
      </c>
      <c r="E157" s="86" t="s">
        <v>314</v>
      </c>
      <c r="F157" s="73" t="s">
        <v>1336</v>
      </c>
      <c r="G157" s="86" t="s">
        <v>157</v>
      </c>
      <c r="H157" s="86" t="s">
        <v>134</v>
      </c>
      <c r="I157" s="83">
        <v>11144.058419999999</v>
      </c>
      <c r="J157" s="85">
        <v>546.4</v>
      </c>
      <c r="K157" s="73"/>
      <c r="L157" s="83">
        <v>60.891135206999998</v>
      </c>
      <c r="M157" s="84">
        <v>1.4701059040589431E-3</v>
      </c>
      <c r="N157" s="84">
        <f t="shared" si="2"/>
        <v>9.5225725241263905E-5</v>
      </c>
      <c r="O157" s="84">
        <f>L157/'סכום נכסי הקרן'!$C$42</f>
        <v>1.3035815154269417E-5</v>
      </c>
    </row>
    <row r="158" spans="2:15">
      <c r="B158" s="76" t="s">
        <v>1337</v>
      </c>
      <c r="C158" s="73" t="s">
        <v>1338</v>
      </c>
      <c r="D158" s="86" t="s">
        <v>121</v>
      </c>
      <c r="E158" s="86" t="s">
        <v>314</v>
      </c>
      <c r="F158" s="73" t="s">
        <v>1339</v>
      </c>
      <c r="G158" s="86" t="s">
        <v>562</v>
      </c>
      <c r="H158" s="86" t="s">
        <v>134</v>
      </c>
      <c r="I158" s="83">
        <v>36502.245159999999</v>
      </c>
      <c r="J158" s="85">
        <v>701.5</v>
      </c>
      <c r="K158" s="73"/>
      <c r="L158" s="83">
        <v>256.06324988299997</v>
      </c>
      <c r="M158" s="84">
        <v>1.305330874408109E-3</v>
      </c>
      <c r="N158" s="84">
        <f t="shared" si="2"/>
        <v>4.0044923772320331E-4</v>
      </c>
      <c r="O158" s="84">
        <f>L158/'סכום נכסי הקרן'!$C$42</f>
        <v>5.4819033705460533E-5</v>
      </c>
    </row>
    <row r="159" spans="2:15">
      <c r="B159" s="76" t="s">
        <v>1340</v>
      </c>
      <c r="C159" s="73" t="s">
        <v>1341</v>
      </c>
      <c r="D159" s="86" t="s">
        <v>121</v>
      </c>
      <c r="E159" s="86" t="s">
        <v>314</v>
      </c>
      <c r="F159" s="73" t="s">
        <v>1342</v>
      </c>
      <c r="G159" s="86" t="s">
        <v>159</v>
      </c>
      <c r="H159" s="86" t="s">
        <v>134</v>
      </c>
      <c r="I159" s="83">
        <v>222763.09203599996</v>
      </c>
      <c r="J159" s="85">
        <v>44.1</v>
      </c>
      <c r="K159" s="73"/>
      <c r="L159" s="83">
        <v>98.238523638000004</v>
      </c>
      <c r="M159" s="84">
        <v>1.6225919294609726E-3</v>
      </c>
      <c r="N159" s="84">
        <f t="shared" si="2"/>
        <v>1.5363212770229604E-4</v>
      </c>
      <c r="O159" s="84">
        <f>L159/'סכום נכסי הקרן'!$C$42</f>
        <v>2.1031291842725831E-5</v>
      </c>
    </row>
    <row r="160" spans="2:15">
      <c r="B160" s="76" t="s">
        <v>1343</v>
      </c>
      <c r="C160" s="73" t="s">
        <v>1344</v>
      </c>
      <c r="D160" s="86" t="s">
        <v>121</v>
      </c>
      <c r="E160" s="86" t="s">
        <v>314</v>
      </c>
      <c r="F160" s="73" t="s">
        <v>1345</v>
      </c>
      <c r="G160" s="86" t="s">
        <v>1198</v>
      </c>
      <c r="H160" s="86" t="s">
        <v>134</v>
      </c>
      <c r="I160" s="83">
        <v>2414.0674720000002</v>
      </c>
      <c r="J160" s="85">
        <v>711</v>
      </c>
      <c r="K160" s="73"/>
      <c r="L160" s="83">
        <v>17.164019681000003</v>
      </c>
      <c r="M160" s="84">
        <v>1.2945792708150892E-4</v>
      </c>
      <c r="N160" s="84">
        <f t="shared" si="2"/>
        <v>2.6842268856085583E-5</v>
      </c>
      <c r="O160" s="84">
        <f>L160/'סכום נכסי הקרן'!$C$42</f>
        <v>3.6745412465234605E-6</v>
      </c>
    </row>
    <row r="161" spans="2:15">
      <c r="B161" s="76" t="s">
        <v>1346</v>
      </c>
      <c r="C161" s="73" t="s">
        <v>1347</v>
      </c>
      <c r="D161" s="86" t="s">
        <v>121</v>
      </c>
      <c r="E161" s="86" t="s">
        <v>314</v>
      </c>
      <c r="F161" s="73" t="s">
        <v>1348</v>
      </c>
      <c r="G161" s="86" t="s">
        <v>431</v>
      </c>
      <c r="H161" s="86" t="s">
        <v>134</v>
      </c>
      <c r="I161" s="83">
        <v>217653.52436499999</v>
      </c>
      <c r="J161" s="85">
        <v>861.4</v>
      </c>
      <c r="K161" s="83">
        <v>24.472309403000001</v>
      </c>
      <c r="L161" s="83">
        <v>1899.339768216</v>
      </c>
      <c r="M161" s="84">
        <v>2.0393512845217391E-3</v>
      </c>
      <c r="N161" s="84">
        <f t="shared" si="2"/>
        <v>2.9703175395414615E-3</v>
      </c>
      <c r="O161" s="84">
        <f>L161/'סכום נכסי הקרן'!$C$42</f>
        <v>4.0661817273477877E-4</v>
      </c>
    </row>
    <row r="162" spans="2:15">
      <c r="B162" s="76" t="s">
        <v>1349</v>
      </c>
      <c r="C162" s="73" t="s">
        <v>1350</v>
      </c>
      <c r="D162" s="86" t="s">
        <v>121</v>
      </c>
      <c r="E162" s="86" t="s">
        <v>314</v>
      </c>
      <c r="F162" s="73" t="s">
        <v>1351</v>
      </c>
      <c r="G162" s="86" t="s">
        <v>157</v>
      </c>
      <c r="H162" s="86" t="s">
        <v>134</v>
      </c>
      <c r="I162" s="83">
        <v>90842.666438999993</v>
      </c>
      <c r="J162" s="85">
        <v>265.39999999999998</v>
      </c>
      <c r="K162" s="73"/>
      <c r="L162" s="83">
        <v>241.09643666100001</v>
      </c>
      <c r="M162" s="84">
        <v>1.1876630537615515E-3</v>
      </c>
      <c r="N162" s="84">
        <f t="shared" si="2"/>
        <v>3.7704311072671331E-4</v>
      </c>
      <c r="O162" s="84">
        <f>L162/'סכום נכסי הקרן'!$C$42</f>
        <v>5.1614879111409907E-5</v>
      </c>
    </row>
    <row r="163" spans="2:15">
      <c r="B163" s="76" t="s">
        <v>1352</v>
      </c>
      <c r="C163" s="73" t="s">
        <v>1353</v>
      </c>
      <c r="D163" s="86" t="s">
        <v>121</v>
      </c>
      <c r="E163" s="86" t="s">
        <v>314</v>
      </c>
      <c r="F163" s="73" t="s">
        <v>1354</v>
      </c>
      <c r="G163" s="86" t="s">
        <v>520</v>
      </c>
      <c r="H163" s="86" t="s">
        <v>134</v>
      </c>
      <c r="I163" s="83">
        <v>258.22184800000002</v>
      </c>
      <c r="J163" s="85">
        <v>168.7</v>
      </c>
      <c r="K163" s="73"/>
      <c r="L163" s="83">
        <v>0.43562039900000005</v>
      </c>
      <c r="M163" s="84">
        <v>3.7665811162052417E-5</v>
      </c>
      <c r="N163" s="84">
        <f t="shared" si="2"/>
        <v>6.8125299821795715E-7</v>
      </c>
      <c r="O163" s="84">
        <f>L163/'סכום נכסי הקרן'!$C$42</f>
        <v>9.3259338645738952E-8</v>
      </c>
    </row>
    <row r="164" spans="2:15">
      <c r="B164" s="76" t="s">
        <v>1355</v>
      </c>
      <c r="C164" s="73" t="s">
        <v>1356</v>
      </c>
      <c r="D164" s="86" t="s">
        <v>121</v>
      </c>
      <c r="E164" s="86" t="s">
        <v>314</v>
      </c>
      <c r="F164" s="73" t="s">
        <v>1357</v>
      </c>
      <c r="G164" s="86" t="s">
        <v>1358</v>
      </c>
      <c r="H164" s="86" t="s">
        <v>134</v>
      </c>
      <c r="I164" s="83">
        <v>27438.022625000001</v>
      </c>
      <c r="J164" s="85">
        <v>751.1</v>
      </c>
      <c r="K164" s="73"/>
      <c r="L164" s="83">
        <v>206.08698793599999</v>
      </c>
      <c r="M164" s="84">
        <v>5.4966526749012084E-4</v>
      </c>
      <c r="N164" s="84">
        <f t="shared" si="2"/>
        <v>3.2229293841014073E-4</v>
      </c>
      <c r="O164" s="84">
        <f>L164/'סכום נכסי הקרן'!$C$42</f>
        <v>4.4119917805786079E-5</v>
      </c>
    </row>
    <row r="165" spans="2:15">
      <c r="B165" s="76" t="s">
        <v>1359</v>
      </c>
      <c r="C165" s="73" t="s">
        <v>1360</v>
      </c>
      <c r="D165" s="86" t="s">
        <v>121</v>
      </c>
      <c r="E165" s="86" t="s">
        <v>314</v>
      </c>
      <c r="F165" s="73" t="s">
        <v>1361</v>
      </c>
      <c r="G165" s="86" t="s">
        <v>431</v>
      </c>
      <c r="H165" s="86" t="s">
        <v>134</v>
      </c>
      <c r="I165" s="83">
        <v>12466.267182</v>
      </c>
      <c r="J165" s="85">
        <v>490</v>
      </c>
      <c r="K165" s="73"/>
      <c r="L165" s="83">
        <v>61.084709189999991</v>
      </c>
      <c r="M165" s="84">
        <v>8.3059315526222389E-4</v>
      </c>
      <c r="N165" s="84">
        <f t="shared" si="2"/>
        <v>9.5528449486038624E-5</v>
      </c>
      <c r="O165" s="84">
        <f>L165/'סכום נכסי הקרן'!$C$42</f>
        <v>1.3077256238468049E-5</v>
      </c>
    </row>
    <row r="166" spans="2:15">
      <c r="B166" s="76" t="s">
        <v>1362</v>
      </c>
      <c r="C166" s="73" t="s">
        <v>1363</v>
      </c>
      <c r="D166" s="86" t="s">
        <v>121</v>
      </c>
      <c r="E166" s="86" t="s">
        <v>314</v>
      </c>
      <c r="F166" s="73" t="s">
        <v>1364</v>
      </c>
      <c r="G166" s="86" t="s">
        <v>431</v>
      </c>
      <c r="H166" s="86" t="s">
        <v>134</v>
      </c>
      <c r="I166" s="83">
        <v>27350.507996999997</v>
      </c>
      <c r="J166" s="85">
        <v>2190</v>
      </c>
      <c r="K166" s="73"/>
      <c r="L166" s="83">
        <v>598.97612512399996</v>
      </c>
      <c r="M166" s="84">
        <v>1.0631677447738889E-3</v>
      </c>
      <c r="N166" s="84">
        <f t="shared" si="2"/>
        <v>9.3671986444716329E-4</v>
      </c>
      <c r="O166" s="84">
        <f>L166/'סכום נכסי הקרן'!$C$42</f>
        <v>1.2823117884718619E-4</v>
      </c>
    </row>
    <row r="167" spans="2:15">
      <c r="B167" s="76" t="s">
        <v>1365</v>
      </c>
      <c r="C167" s="73" t="s">
        <v>1366</v>
      </c>
      <c r="D167" s="86" t="s">
        <v>121</v>
      </c>
      <c r="E167" s="86" t="s">
        <v>314</v>
      </c>
      <c r="F167" s="73" t="s">
        <v>1367</v>
      </c>
      <c r="G167" s="86" t="s">
        <v>502</v>
      </c>
      <c r="H167" s="86" t="s">
        <v>134</v>
      </c>
      <c r="I167" s="83">
        <v>379453.41628300003</v>
      </c>
      <c r="J167" s="85">
        <v>150.1</v>
      </c>
      <c r="K167" s="73"/>
      <c r="L167" s="83">
        <v>569.55957792499999</v>
      </c>
      <c r="M167" s="84">
        <v>1.6617371300789458E-3</v>
      </c>
      <c r="N167" s="84">
        <f t="shared" si="2"/>
        <v>8.9071625437164251E-4</v>
      </c>
      <c r="O167" s="84">
        <f>L167/'סכום נכסי הקרן'!$C$42</f>
        <v>1.2193356802979217E-4</v>
      </c>
    </row>
    <row r="168" spans="2:15">
      <c r="B168" s="76" t="s">
        <v>1368</v>
      </c>
      <c r="C168" s="73" t="s">
        <v>1369</v>
      </c>
      <c r="D168" s="86" t="s">
        <v>121</v>
      </c>
      <c r="E168" s="86" t="s">
        <v>314</v>
      </c>
      <c r="F168" s="73" t="s">
        <v>1370</v>
      </c>
      <c r="G168" s="86" t="s">
        <v>642</v>
      </c>
      <c r="H168" s="86" t="s">
        <v>134</v>
      </c>
      <c r="I168" s="83">
        <v>151964.43299999999</v>
      </c>
      <c r="J168" s="85">
        <v>414.8</v>
      </c>
      <c r="K168" s="73"/>
      <c r="L168" s="83">
        <v>630.34846808400005</v>
      </c>
      <c r="M168" s="84">
        <v>5.2855355639803829E-4</v>
      </c>
      <c r="N168" s="84">
        <f t="shared" si="2"/>
        <v>9.8578208180815979E-4</v>
      </c>
      <c r="O168" s="84">
        <f>L168/'סכום נכסי הקרן'!$C$42</f>
        <v>1.3494749415963076E-4</v>
      </c>
    </row>
    <row r="169" spans="2:15">
      <c r="B169" s="76" t="s">
        <v>1371</v>
      </c>
      <c r="C169" s="73" t="s">
        <v>1372</v>
      </c>
      <c r="D169" s="86" t="s">
        <v>121</v>
      </c>
      <c r="E169" s="86" t="s">
        <v>314</v>
      </c>
      <c r="F169" s="73" t="s">
        <v>1373</v>
      </c>
      <c r="G169" s="86" t="s">
        <v>492</v>
      </c>
      <c r="H169" s="86" t="s">
        <v>134</v>
      </c>
      <c r="I169" s="83">
        <v>127683.89359399998</v>
      </c>
      <c r="J169" s="85">
        <v>483.7</v>
      </c>
      <c r="K169" s="73"/>
      <c r="L169" s="83">
        <v>617.60699331399996</v>
      </c>
      <c r="M169" s="84">
        <v>8.372841546320411E-4</v>
      </c>
      <c r="N169" s="84">
        <f t="shared" si="2"/>
        <v>9.6585609140755651E-4</v>
      </c>
      <c r="O169" s="84">
        <f>L169/'סכום נכסי הקרן'!$C$42</f>
        <v>1.3221974882642479E-4</v>
      </c>
    </row>
    <row r="170" spans="2:15">
      <c r="B170" s="76" t="s">
        <v>1374</v>
      </c>
      <c r="C170" s="73" t="s">
        <v>1375</v>
      </c>
      <c r="D170" s="86" t="s">
        <v>121</v>
      </c>
      <c r="E170" s="86" t="s">
        <v>314</v>
      </c>
      <c r="F170" s="73" t="s">
        <v>1376</v>
      </c>
      <c r="G170" s="86" t="s">
        <v>642</v>
      </c>
      <c r="H170" s="86" t="s">
        <v>134</v>
      </c>
      <c r="I170" s="83">
        <v>2370.5945000000002</v>
      </c>
      <c r="J170" s="85">
        <v>17030</v>
      </c>
      <c r="K170" s="73"/>
      <c r="L170" s="83">
        <v>403.71224334800002</v>
      </c>
      <c r="M170" s="84">
        <v>1.0486252078477656E-3</v>
      </c>
      <c r="N170" s="84">
        <f t="shared" si="2"/>
        <v>6.313528402927764E-4</v>
      </c>
      <c r="O170" s="84">
        <f>L170/'סכום נכסי הקרן'!$C$42</f>
        <v>8.6428314432130391E-5</v>
      </c>
    </row>
    <row r="171" spans="2:15">
      <c r="B171" s="76" t="s">
        <v>1377</v>
      </c>
      <c r="C171" s="73" t="s">
        <v>1378</v>
      </c>
      <c r="D171" s="86" t="s">
        <v>121</v>
      </c>
      <c r="E171" s="86" t="s">
        <v>314</v>
      </c>
      <c r="F171" s="73" t="s">
        <v>1379</v>
      </c>
      <c r="G171" s="86" t="s">
        <v>1380</v>
      </c>
      <c r="H171" s="86" t="s">
        <v>134</v>
      </c>
      <c r="I171" s="83">
        <v>11206.110563</v>
      </c>
      <c r="J171" s="85">
        <v>1684</v>
      </c>
      <c r="K171" s="73"/>
      <c r="L171" s="83">
        <v>188.71090188900001</v>
      </c>
      <c r="M171" s="84">
        <v>2.5002501258479537E-4</v>
      </c>
      <c r="N171" s="84">
        <f t="shared" si="2"/>
        <v>2.9511902565493954E-4</v>
      </c>
      <c r="O171" s="84">
        <f>L171/'סכום נכסי הקרן'!$C$42</f>
        <v>4.0399976552542177E-5</v>
      </c>
    </row>
    <row r="172" spans="2:15">
      <c r="B172" s="76" t="s">
        <v>1381</v>
      </c>
      <c r="C172" s="73" t="s">
        <v>1382</v>
      </c>
      <c r="D172" s="86" t="s">
        <v>121</v>
      </c>
      <c r="E172" s="86" t="s">
        <v>314</v>
      </c>
      <c r="F172" s="73" t="s">
        <v>564</v>
      </c>
      <c r="G172" s="86" t="s">
        <v>492</v>
      </c>
      <c r="H172" s="86" t="s">
        <v>134</v>
      </c>
      <c r="I172" s="83">
        <v>18098.797654000002</v>
      </c>
      <c r="J172" s="85">
        <v>5.0999999999999996</v>
      </c>
      <c r="K172" s="73"/>
      <c r="L172" s="83">
        <v>0.92303871999999998</v>
      </c>
      <c r="M172" s="84">
        <v>7.3632598210137074E-4</v>
      </c>
      <c r="N172" s="84">
        <f t="shared" si="2"/>
        <v>1.4435111324326788E-6</v>
      </c>
      <c r="O172" s="84">
        <f>L172/'סכום נכסי הקרן'!$C$42</f>
        <v>1.9760778138309681E-7</v>
      </c>
    </row>
    <row r="173" spans="2:15">
      <c r="B173" s="76" t="s">
        <v>1383</v>
      </c>
      <c r="C173" s="73" t="s">
        <v>1384</v>
      </c>
      <c r="D173" s="86" t="s">
        <v>121</v>
      </c>
      <c r="E173" s="86" t="s">
        <v>314</v>
      </c>
      <c r="F173" s="73" t="s">
        <v>1385</v>
      </c>
      <c r="G173" s="86" t="s">
        <v>572</v>
      </c>
      <c r="H173" s="86" t="s">
        <v>134</v>
      </c>
      <c r="I173" s="83">
        <v>14410.246863</v>
      </c>
      <c r="J173" s="85">
        <v>7922</v>
      </c>
      <c r="K173" s="73"/>
      <c r="L173" s="83">
        <v>1141.5797565190001</v>
      </c>
      <c r="M173" s="84">
        <v>1.1457132107931492E-3</v>
      </c>
      <c r="N173" s="84">
        <f t="shared" si="2"/>
        <v>1.7852805644978397E-3</v>
      </c>
      <c r="O173" s="84">
        <f>L173/'סכום נכסי הקרן'!$C$42</f>
        <v>2.4439391118671102E-4</v>
      </c>
    </row>
    <row r="174" spans="2:15">
      <c r="B174" s="76" t="s">
        <v>1386</v>
      </c>
      <c r="C174" s="73" t="s">
        <v>1387</v>
      </c>
      <c r="D174" s="86" t="s">
        <v>121</v>
      </c>
      <c r="E174" s="86" t="s">
        <v>314</v>
      </c>
      <c r="F174" s="73" t="s">
        <v>1388</v>
      </c>
      <c r="G174" s="86" t="s">
        <v>431</v>
      </c>
      <c r="H174" s="86" t="s">
        <v>134</v>
      </c>
      <c r="I174" s="83">
        <v>139802.92204599999</v>
      </c>
      <c r="J174" s="85">
        <v>470.4</v>
      </c>
      <c r="K174" s="73"/>
      <c r="L174" s="83">
        <v>657.632945339</v>
      </c>
      <c r="M174" s="84">
        <v>1.637093185237344E-3</v>
      </c>
      <c r="N174" s="84">
        <f t="shared" si="2"/>
        <v>1.0284514149648434E-3</v>
      </c>
      <c r="O174" s="84">
        <f>L174/'סכום נכסי הקרן'!$C$42</f>
        <v>1.407886630074101E-4</v>
      </c>
    </row>
    <row r="175" spans="2:15">
      <c r="B175" s="76" t="s">
        <v>1389</v>
      </c>
      <c r="C175" s="73" t="s">
        <v>1390</v>
      </c>
      <c r="D175" s="86" t="s">
        <v>121</v>
      </c>
      <c r="E175" s="86" t="s">
        <v>314</v>
      </c>
      <c r="F175" s="73" t="s">
        <v>686</v>
      </c>
      <c r="G175" s="86" t="s">
        <v>338</v>
      </c>
      <c r="H175" s="86" t="s">
        <v>134</v>
      </c>
      <c r="I175" s="83">
        <v>187422.80069999999</v>
      </c>
      <c r="J175" s="85">
        <v>576</v>
      </c>
      <c r="K175" s="73"/>
      <c r="L175" s="83">
        <v>1079.555332032</v>
      </c>
      <c r="M175" s="84">
        <v>2.636036860364145E-3</v>
      </c>
      <c r="N175" s="84">
        <f t="shared" si="2"/>
        <v>1.6882825239067424E-3</v>
      </c>
      <c r="O175" s="84">
        <f>L175/'סכום נכסי הקרן'!$C$42</f>
        <v>2.3111547697927118E-4</v>
      </c>
    </row>
    <row r="176" spans="2:15">
      <c r="B176" s="76" t="s">
        <v>1391</v>
      </c>
      <c r="C176" s="73" t="s">
        <v>1392</v>
      </c>
      <c r="D176" s="86" t="s">
        <v>121</v>
      </c>
      <c r="E176" s="86" t="s">
        <v>314</v>
      </c>
      <c r="F176" s="73" t="s">
        <v>1393</v>
      </c>
      <c r="G176" s="86" t="s">
        <v>159</v>
      </c>
      <c r="H176" s="86" t="s">
        <v>134</v>
      </c>
      <c r="I176" s="83">
        <v>31760.566497</v>
      </c>
      <c r="J176" s="85">
        <v>68.400000000000006</v>
      </c>
      <c r="K176" s="73"/>
      <c r="L176" s="83">
        <v>21.724227484</v>
      </c>
      <c r="M176" s="84">
        <v>8.0892182314992104E-4</v>
      </c>
      <c r="N176" s="84">
        <f t="shared" si="2"/>
        <v>3.3973833965116828E-5</v>
      </c>
      <c r="O176" s="84">
        <f>L176/'סכום נכסי הקרן'!$C$42</f>
        <v>4.6508085764537973E-6</v>
      </c>
    </row>
    <row r="177" spans="2:15">
      <c r="B177" s="76" t="s">
        <v>1394</v>
      </c>
      <c r="C177" s="73" t="s">
        <v>1395</v>
      </c>
      <c r="D177" s="86" t="s">
        <v>121</v>
      </c>
      <c r="E177" s="86" t="s">
        <v>314</v>
      </c>
      <c r="F177" s="73" t="s">
        <v>1396</v>
      </c>
      <c r="G177" s="86" t="s">
        <v>520</v>
      </c>
      <c r="H177" s="86" t="s">
        <v>134</v>
      </c>
      <c r="I177" s="83">
        <v>38737.405579999999</v>
      </c>
      <c r="J177" s="85">
        <v>2540</v>
      </c>
      <c r="K177" s="73"/>
      <c r="L177" s="83">
        <v>983.93010174400001</v>
      </c>
      <c r="M177" s="84">
        <v>1.0853854183244607E-3</v>
      </c>
      <c r="N177" s="84">
        <f t="shared" si="2"/>
        <v>1.5387372432253787E-3</v>
      </c>
      <c r="O177" s="84">
        <f>L177/'סכום נכסי הקרן'!$C$42</f>
        <v>2.1064364931698266E-4</v>
      </c>
    </row>
    <row r="178" spans="2:15">
      <c r="B178" s="76" t="s">
        <v>1397</v>
      </c>
      <c r="C178" s="73" t="s">
        <v>1398</v>
      </c>
      <c r="D178" s="86" t="s">
        <v>121</v>
      </c>
      <c r="E178" s="86" t="s">
        <v>314</v>
      </c>
      <c r="F178" s="73" t="s">
        <v>1399</v>
      </c>
      <c r="G178" s="86" t="s">
        <v>431</v>
      </c>
      <c r="H178" s="86" t="s">
        <v>134</v>
      </c>
      <c r="I178" s="83">
        <v>8442.4685000000009</v>
      </c>
      <c r="J178" s="85">
        <v>5790</v>
      </c>
      <c r="K178" s="73"/>
      <c r="L178" s="83">
        <v>488.81892615000004</v>
      </c>
      <c r="M178" s="84">
        <v>1.0046013113115496E-3</v>
      </c>
      <c r="N178" s="84">
        <f t="shared" si="2"/>
        <v>7.6444849641986044E-4</v>
      </c>
      <c r="O178" s="84">
        <f>L178/'סכום נכסי הקרן'!$C$42</f>
        <v>1.0464828982967188E-4</v>
      </c>
    </row>
    <row r="179" spans="2:15">
      <c r="B179" s="76" t="s">
        <v>1400</v>
      </c>
      <c r="C179" s="73" t="s">
        <v>1401</v>
      </c>
      <c r="D179" s="86" t="s">
        <v>121</v>
      </c>
      <c r="E179" s="86" t="s">
        <v>314</v>
      </c>
      <c r="F179" s="73" t="s">
        <v>1402</v>
      </c>
      <c r="G179" s="86" t="s">
        <v>431</v>
      </c>
      <c r="H179" s="86" t="s">
        <v>134</v>
      </c>
      <c r="I179" s="83">
        <v>33104.472403</v>
      </c>
      <c r="J179" s="85">
        <v>1013</v>
      </c>
      <c r="K179" s="83">
        <v>5.4598213739999997</v>
      </c>
      <c r="L179" s="83">
        <v>340.80812681399999</v>
      </c>
      <c r="M179" s="84">
        <v>1.98539000764062E-3</v>
      </c>
      <c r="N179" s="84">
        <f t="shared" si="2"/>
        <v>5.3297907706356792E-4</v>
      </c>
      <c r="O179" s="84">
        <f>L179/'סכום נכסי הקרן'!$C$42</f>
        <v>7.2961552270573912E-5</v>
      </c>
    </row>
    <row r="180" spans="2:15">
      <c r="B180" s="76" t="s">
        <v>1403</v>
      </c>
      <c r="C180" s="73" t="s">
        <v>1404</v>
      </c>
      <c r="D180" s="86" t="s">
        <v>121</v>
      </c>
      <c r="E180" s="86" t="s">
        <v>314</v>
      </c>
      <c r="F180" s="73" t="s">
        <v>1405</v>
      </c>
      <c r="G180" s="86" t="s">
        <v>128</v>
      </c>
      <c r="H180" s="86" t="s">
        <v>134</v>
      </c>
      <c r="I180" s="83">
        <v>26855.492299000001</v>
      </c>
      <c r="J180" s="85">
        <v>819.8</v>
      </c>
      <c r="K180" s="73"/>
      <c r="L180" s="83">
        <v>220.161325863</v>
      </c>
      <c r="M180" s="84">
        <v>1.3427074795760213E-3</v>
      </c>
      <c r="N180" s="84">
        <f t="shared" si="2"/>
        <v>3.4430335145028279E-4</v>
      </c>
      <c r="O180" s="84">
        <f>L180/'סכום נכסי הקרן'!$C$42</f>
        <v>4.713300775740853E-5</v>
      </c>
    </row>
    <row r="181" spans="2:15">
      <c r="B181" s="76" t="s">
        <v>1406</v>
      </c>
      <c r="C181" s="73" t="s">
        <v>1407</v>
      </c>
      <c r="D181" s="86" t="s">
        <v>121</v>
      </c>
      <c r="E181" s="86" t="s">
        <v>314</v>
      </c>
      <c r="F181" s="73" t="s">
        <v>695</v>
      </c>
      <c r="G181" s="86" t="s">
        <v>128</v>
      </c>
      <c r="H181" s="86" t="s">
        <v>134</v>
      </c>
      <c r="I181" s="83">
        <v>112125.116431</v>
      </c>
      <c r="J181" s="85">
        <v>1003</v>
      </c>
      <c r="K181" s="73"/>
      <c r="L181" s="83">
        <v>1124.614917802</v>
      </c>
      <c r="M181" s="84">
        <v>1.2670138045205786E-3</v>
      </c>
      <c r="N181" s="84">
        <f t="shared" si="2"/>
        <v>1.7587497884672151E-3</v>
      </c>
      <c r="O181" s="84">
        <f>L181/'סכום נכסי הקרן'!$C$42</f>
        <v>2.4076201138906395E-4</v>
      </c>
    </row>
    <row r="182" spans="2:15">
      <c r="B182" s="72"/>
      <c r="C182" s="73"/>
      <c r="D182" s="73"/>
      <c r="E182" s="73"/>
      <c r="F182" s="73"/>
      <c r="G182" s="73"/>
      <c r="H182" s="73"/>
      <c r="I182" s="83"/>
      <c r="J182" s="85"/>
      <c r="K182" s="73"/>
      <c r="L182" s="73"/>
      <c r="M182" s="73"/>
      <c r="N182" s="84"/>
      <c r="O182" s="73"/>
    </row>
    <row r="183" spans="2:15">
      <c r="B183" s="70" t="s">
        <v>199</v>
      </c>
      <c r="C183" s="71"/>
      <c r="D183" s="71"/>
      <c r="E183" s="71"/>
      <c r="F183" s="71"/>
      <c r="G183" s="71"/>
      <c r="H183" s="71"/>
      <c r="I183" s="80"/>
      <c r="J183" s="82"/>
      <c r="K183" s="80">
        <v>22.355860504999999</v>
      </c>
      <c r="L183" s="80">
        <f>L184+L211</f>
        <v>150142.94017561901</v>
      </c>
      <c r="M183" s="71"/>
      <c r="N183" s="81">
        <f t="shared" si="2"/>
        <v>0.2348038071465515</v>
      </c>
      <c r="O183" s="81">
        <f>L183/'סכום נכסי הקרן'!$C$42</f>
        <v>3.2143194706327274E-2</v>
      </c>
    </row>
    <row r="184" spans="2:15">
      <c r="B184" s="89" t="s">
        <v>66</v>
      </c>
      <c r="C184" s="71"/>
      <c r="D184" s="71"/>
      <c r="E184" s="71"/>
      <c r="F184" s="71"/>
      <c r="G184" s="71"/>
      <c r="H184" s="71"/>
      <c r="I184" s="80"/>
      <c r="J184" s="82"/>
      <c r="K184" s="71"/>
      <c r="L184" s="80">
        <f>SUM(L185:L209)</f>
        <v>62440.419463353996</v>
      </c>
      <c r="M184" s="71"/>
      <c r="N184" s="81">
        <f t="shared" si="2"/>
        <v>9.7648602010019264E-2</v>
      </c>
      <c r="O184" s="81">
        <f>L184/'סכום נכסי הקרן'!$C$42</f>
        <v>1.3367492057953234E-2</v>
      </c>
    </row>
    <row r="185" spans="2:15">
      <c r="B185" s="76" t="s">
        <v>1408</v>
      </c>
      <c r="C185" s="73" t="s">
        <v>1409</v>
      </c>
      <c r="D185" s="86" t="s">
        <v>1410</v>
      </c>
      <c r="E185" s="86" t="s">
        <v>699</v>
      </c>
      <c r="F185" s="73" t="s">
        <v>1411</v>
      </c>
      <c r="G185" s="86" t="s">
        <v>770</v>
      </c>
      <c r="H185" s="86" t="s">
        <v>133</v>
      </c>
      <c r="I185" s="83">
        <v>23638.911800000002</v>
      </c>
      <c r="J185" s="85">
        <v>319</v>
      </c>
      <c r="K185" s="73"/>
      <c r="L185" s="83">
        <v>272.60038504099998</v>
      </c>
      <c r="M185" s="84">
        <v>3.645278828169637E-4</v>
      </c>
      <c r="N185" s="84">
        <f t="shared" si="2"/>
        <v>4.2631114165191049E-4</v>
      </c>
      <c r="O185" s="84">
        <f>L185/'סכום נכסי הקרן'!$C$42</f>
        <v>5.8359369032893804E-5</v>
      </c>
    </row>
    <row r="186" spans="2:15">
      <c r="B186" s="76" t="s">
        <v>1412</v>
      </c>
      <c r="C186" s="73" t="s">
        <v>1413</v>
      </c>
      <c r="D186" s="86" t="s">
        <v>1410</v>
      </c>
      <c r="E186" s="86" t="s">
        <v>699</v>
      </c>
      <c r="F186" s="73" t="s">
        <v>1168</v>
      </c>
      <c r="G186" s="86" t="s">
        <v>1000</v>
      </c>
      <c r="H186" s="86" t="s">
        <v>133</v>
      </c>
      <c r="I186" s="83">
        <v>25867.267591</v>
      </c>
      <c r="J186" s="85">
        <v>2835</v>
      </c>
      <c r="K186" s="73"/>
      <c r="L186" s="83">
        <v>2651.013385879</v>
      </c>
      <c r="M186" s="84">
        <v>5.8242634750474312E-4</v>
      </c>
      <c r="N186" s="84">
        <f t="shared" si="2"/>
        <v>4.1458361949804068E-3</v>
      </c>
      <c r="O186" s="84">
        <f>L186/'סכום נכסי הקרן'!$C$42</f>
        <v>5.6753943496589256E-4</v>
      </c>
    </row>
    <row r="187" spans="2:15">
      <c r="B187" s="76" t="s">
        <v>1414</v>
      </c>
      <c r="C187" s="73" t="s">
        <v>1415</v>
      </c>
      <c r="D187" s="86" t="s">
        <v>1410</v>
      </c>
      <c r="E187" s="86" t="s">
        <v>699</v>
      </c>
      <c r="F187" s="73" t="s">
        <v>1416</v>
      </c>
      <c r="G187" s="86" t="s">
        <v>811</v>
      </c>
      <c r="H187" s="86" t="s">
        <v>133</v>
      </c>
      <c r="I187" s="83">
        <v>3529.4414959999999</v>
      </c>
      <c r="J187" s="85">
        <v>13000</v>
      </c>
      <c r="K187" s="73"/>
      <c r="L187" s="83">
        <v>1658.6610311269997</v>
      </c>
      <c r="M187" s="84">
        <v>2.9226595776843825E-5</v>
      </c>
      <c r="N187" s="84">
        <f t="shared" si="2"/>
        <v>2.5939276559970204E-3</v>
      </c>
      <c r="O187" s="84">
        <f>L187/'סכום נכסי הקרן'!$C$42</f>
        <v>3.5509271640046266E-4</v>
      </c>
    </row>
    <row r="188" spans="2:15">
      <c r="B188" s="76" t="s">
        <v>1417</v>
      </c>
      <c r="C188" s="73" t="s">
        <v>1418</v>
      </c>
      <c r="D188" s="86" t="s">
        <v>1410</v>
      </c>
      <c r="E188" s="86" t="s">
        <v>699</v>
      </c>
      <c r="F188" s="73" t="s">
        <v>1419</v>
      </c>
      <c r="G188" s="86" t="s">
        <v>811</v>
      </c>
      <c r="H188" s="86" t="s">
        <v>133</v>
      </c>
      <c r="I188" s="83">
        <v>2553.0024739999999</v>
      </c>
      <c r="J188" s="85">
        <v>14798</v>
      </c>
      <c r="K188" s="73"/>
      <c r="L188" s="83">
        <v>1365.7228017750001</v>
      </c>
      <c r="M188" s="84">
        <v>6.2702177153544462E-5</v>
      </c>
      <c r="N188" s="84">
        <f t="shared" si="2"/>
        <v>2.1358108012840037E-3</v>
      </c>
      <c r="O188" s="84">
        <f>L188/'סכום נכסי הקרן'!$C$42</f>
        <v>2.9237934118632062E-4</v>
      </c>
    </row>
    <row r="189" spans="2:15">
      <c r="B189" s="76" t="s">
        <v>1420</v>
      </c>
      <c r="C189" s="73" t="s">
        <v>1421</v>
      </c>
      <c r="D189" s="86" t="s">
        <v>1410</v>
      </c>
      <c r="E189" s="86" t="s">
        <v>699</v>
      </c>
      <c r="F189" s="73" t="s">
        <v>688</v>
      </c>
      <c r="G189" s="86" t="s">
        <v>575</v>
      </c>
      <c r="H189" s="86" t="s">
        <v>133</v>
      </c>
      <c r="I189" s="83">
        <v>118.19455899999998</v>
      </c>
      <c r="J189" s="85">
        <v>17021</v>
      </c>
      <c r="K189" s="73"/>
      <c r="L189" s="83">
        <v>72.726193633000008</v>
      </c>
      <c r="M189" s="84">
        <v>2.6653518570735556E-6</v>
      </c>
      <c r="N189" s="84">
        <f t="shared" si="2"/>
        <v>1.1373419971882666E-4</v>
      </c>
      <c r="O189" s="84">
        <f>L189/'סכום נכסי הקרן'!$C$42</f>
        <v>1.5569511290116446E-5</v>
      </c>
    </row>
    <row r="190" spans="2:15">
      <c r="B190" s="76" t="s">
        <v>1424</v>
      </c>
      <c r="C190" s="73" t="s">
        <v>1425</v>
      </c>
      <c r="D190" s="86" t="s">
        <v>1426</v>
      </c>
      <c r="E190" s="86" t="s">
        <v>699</v>
      </c>
      <c r="F190" s="73" t="s">
        <v>1427</v>
      </c>
      <c r="G190" s="86" t="s">
        <v>789</v>
      </c>
      <c r="H190" s="86" t="s">
        <v>133</v>
      </c>
      <c r="I190" s="83">
        <v>3372.8168209999999</v>
      </c>
      <c r="J190" s="85">
        <v>3492</v>
      </c>
      <c r="K190" s="73"/>
      <c r="L190" s="83">
        <v>425.77022964099996</v>
      </c>
      <c r="M190" s="84">
        <v>8.9328466931933381E-5</v>
      </c>
      <c r="N190" s="84">
        <f t="shared" si="2"/>
        <v>6.6584862912923257E-4</v>
      </c>
      <c r="O190" s="84">
        <f>L190/'סכום נכסי הקרן'!$C$42</f>
        <v>9.1150575415004957E-5</v>
      </c>
    </row>
    <row r="191" spans="2:15">
      <c r="B191" s="76" t="s">
        <v>1428</v>
      </c>
      <c r="C191" s="73" t="s">
        <v>1429</v>
      </c>
      <c r="D191" s="86" t="s">
        <v>1426</v>
      </c>
      <c r="E191" s="86" t="s">
        <v>699</v>
      </c>
      <c r="F191" s="73" t="s">
        <v>1430</v>
      </c>
      <c r="G191" s="86" t="s">
        <v>1431</v>
      </c>
      <c r="H191" s="86" t="s">
        <v>133</v>
      </c>
      <c r="I191" s="83">
        <v>13845.64834</v>
      </c>
      <c r="J191" s="85">
        <v>3223</v>
      </c>
      <c r="K191" s="73"/>
      <c r="L191" s="83">
        <v>1613.1765642829998</v>
      </c>
      <c r="M191" s="84">
        <v>8.8487830345488366E-5</v>
      </c>
      <c r="N191" s="84">
        <f t="shared" si="2"/>
        <v>2.522795933329873E-3</v>
      </c>
      <c r="O191" s="84">
        <f>L191/'סכום נכסי הקרן'!$C$42</f>
        <v>3.4535522176921274E-4</v>
      </c>
    </row>
    <row r="192" spans="2:15">
      <c r="B192" s="76" t="s">
        <v>1432</v>
      </c>
      <c r="C192" s="73" t="s">
        <v>1433</v>
      </c>
      <c r="D192" s="86" t="s">
        <v>1410</v>
      </c>
      <c r="E192" s="86" t="s">
        <v>699</v>
      </c>
      <c r="F192" s="73" t="s">
        <v>1434</v>
      </c>
      <c r="G192" s="86" t="s">
        <v>1435</v>
      </c>
      <c r="H192" s="86" t="s">
        <v>133</v>
      </c>
      <c r="I192" s="83">
        <v>16617.580908</v>
      </c>
      <c r="J192" s="85">
        <v>3196</v>
      </c>
      <c r="K192" s="73"/>
      <c r="L192" s="83">
        <v>1919.918857246</v>
      </c>
      <c r="M192" s="84">
        <v>2.0001642862610837E-4</v>
      </c>
      <c r="N192" s="84">
        <f t="shared" si="2"/>
        <v>3.0025005276073662E-3</v>
      </c>
      <c r="O192" s="84">
        <f>L192/'סכום נכסי הקרן'!$C$42</f>
        <v>4.1102382554000837E-4</v>
      </c>
    </row>
    <row r="193" spans="2:15">
      <c r="B193" s="76" t="s">
        <v>1436</v>
      </c>
      <c r="C193" s="73" t="s">
        <v>1437</v>
      </c>
      <c r="D193" s="86" t="s">
        <v>1426</v>
      </c>
      <c r="E193" s="86" t="s">
        <v>699</v>
      </c>
      <c r="F193" s="73" t="s">
        <v>1438</v>
      </c>
      <c r="G193" s="86" t="s">
        <v>845</v>
      </c>
      <c r="H193" s="86" t="s">
        <v>133</v>
      </c>
      <c r="I193" s="83">
        <v>21415.300676999999</v>
      </c>
      <c r="J193" s="85">
        <v>141</v>
      </c>
      <c r="K193" s="73"/>
      <c r="L193" s="83">
        <v>109.15699980699999</v>
      </c>
      <c r="M193" s="84">
        <v>1.5714053960166302E-4</v>
      </c>
      <c r="N193" s="84">
        <f t="shared" si="2"/>
        <v>1.7070718810621103E-4</v>
      </c>
      <c r="O193" s="84">
        <f>L193/'סכום נכסי הקרן'!$C$42</f>
        <v>2.3368762422335213E-5</v>
      </c>
    </row>
    <row r="194" spans="2:15">
      <c r="B194" s="76" t="s">
        <v>1439</v>
      </c>
      <c r="C194" s="73" t="s">
        <v>1440</v>
      </c>
      <c r="D194" s="86" t="s">
        <v>1426</v>
      </c>
      <c r="E194" s="86" t="s">
        <v>699</v>
      </c>
      <c r="F194" s="73" t="s">
        <v>1441</v>
      </c>
      <c r="G194" s="86" t="s">
        <v>770</v>
      </c>
      <c r="H194" s="86" t="s">
        <v>133</v>
      </c>
      <c r="I194" s="83">
        <v>34867.394905000001</v>
      </c>
      <c r="J194" s="85">
        <v>350</v>
      </c>
      <c r="K194" s="73"/>
      <c r="L194" s="83">
        <v>441.15971403600003</v>
      </c>
      <c r="M194" s="84">
        <v>2.5673740214836858E-4</v>
      </c>
      <c r="N194" s="84">
        <f t="shared" si="2"/>
        <v>6.8991575823794599E-4</v>
      </c>
      <c r="O194" s="84">
        <f>L194/'סכום נכסי הקרן'!$C$42</f>
        <v>9.4445217126162801E-5</v>
      </c>
    </row>
    <row r="195" spans="2:15">
      <c r="B195" s="76" t="s">
        <v>1442</v>
      </c>
      <c r="C195" s="73" t="s">
        <v>1443</v>
      </c>
      <c r="D195" s="86" t="s">
        <v>1410</v>
      </c>
      <c r="E195" s="86" t="s">
        <v>699</v>
      </c>
      <c r="F195" s="73" t="s">
        <v>1444</v>
      </c>
      <c r="G195" s="86" t="s">
        <v>811</v>
      </c>
      <c r="H195" s="86" t="s">
        <v>133</v>
      </c>
      <c r="I195" s="83">
        <v>2532.74055</v>
      </c>
      <c r="J195" s="85">
        <v>1970</v>
      </c>
      <c r="K195" s="73"/>
      <c r="L195" s="83">
        <v>180.37038463900001</v>
      </c>
      <c r="M195" s="84">
        <v>2.4901240931463163E-5</v>
      </c>
      <c r="N195" s="84">
        <f t="shared" si="2"/>
        <v>2.8207555387011363E-4</v>
      </c>
      <c r="O195" s="84">
        <f>L195/'סכום נכסי הקרן'!$C$42</f>
        <v>3.861440561857318E-5</v>
      </c>
    </row>
    <row r="196" spans="2:15">
      <c r="B196" s="76" t="s">
        <v>1445</v>
      </c>
      <c r="C196" s="73" t="s">
        <v>1446</v>
      </c>
      <c r="D196" s="86" t="s">
        <v>1410</v>
      </c>
      <c r="E196" s="86" t="s">
        <v>699</v>
      </c>
      <c r="F196" s="73" t="s">
        <v>1447</v>
      </c>
      <c r="G196" s="86" t="s">
        <v>765</v>
      </c>
      <c r="H196" s="86" t="s">
        <v>133</v>
      </c>
      <c r="I196" s="83">
        <v>7998.0907279999992</v>
      </c>
      <c r="J196" s="85">
        <v>1936</v>
      </c>
      <c r="K196" s="73"/>
      <c r="L196" s="83">
        <v>559.757576847</v>
      </c>
      <c r="M196" s="84">
        <v>1.6065370508476262E-4</v>
      </c>
      <c r="N196" s="84">
        <f t="shared" si="2"/>
        <v>8.7538721413786969E-4</v>
      </c>
      <c r="O196" s="84">
        <f>L196/'סכום נכסי הקרן'!$C$42</f>
        <v>1.1983511685524306E-4</v>
      </c>
    </row>
    <row r="197" spans="2:15">
      <c r="B197" s="76" t="s">
        <v>1450</v>
      </c>
      <c r="C197" s="73" t="s">
        <v>1451</v>
      </c>
      <c r="D197" s="86" t="s">
        <v>1410</v>
      </c>
      <c r="E197" s="86" t="s">
        <v>699</v>
      </c>
      <c r="F197" s="73" t="s">
        <v>1452</v>
      </c>
      <c r="G197" s="86" t="s">
        <v>811</v>
      </c>
      <c r="H197" s="86" t="s">
        <v>133</v>
      </c>
      <c r="I197" s="83">
        <v>2540.2881170000001</v>
      </c>
      <c r="J197" s="85">
        <v>14275</v>
      </c>
      <c r="K197" s="73"/>
      <c r="L197" s="83">
        <v>1310.8934550260001</v>
      </c>
      <c r="M197" s="84">
        <v>5.3213271212698479E-5</v>
      </c>
      <c r="N197" s="84">
        <f t="shared" si="2"/>
        <v>2.0500649157634129E-3</v>
      </c>
      <c r="O197" s="84">
        <f>L197/'סכום נכסי הקרן'!$C$42</f>
        <v>2.8064125768993773E-4</v>
      </c>
    </row>
    <row r="198" spans="2:15">
      <c r="B198" s="76" t="s">
        <v>1453</v>
      </c>
      <c r="C198" s="73" t="s">
        <v>1454</v>
      </c>
      <c r="D198" s="86" t="s">
        <v>1410</v>
      </c>
      <c r="E198" s="86" t="s">
        <v>699</v>
      </c>
      <c r="F198" s="73" t="s">
        <v>1019</v>
      </c>
      <c r="G198" s="86" t="s">
        <v>159</v>
      </c>
      <c r="H198" s="86" t="s">
        <v>133</v>
      </c>
      <c r="I198" s="83">
        <v>20274.925801000001</v>
      </c>
      <c r="J198" s="85">
        <v>22889</v>
      </c>
      <c r="K198" s="73"/>
      <c r="L198" s="83">
        <v>16776.230876639998</v>
      </c>
      <c r="M198" s="84">
        <v>3.1861284935201766E-4</v>
      </c>
      <c r="N198" s="84">
        <f t="shared" si="2"/>
        <v>2.6235818179643294E-2</v>
      </c>
      <c r="O198" s="84">
        <f>L198/'סכום נכסי הקרן'!$C$42</f>
        <v>3.5915218849144654E-3</v>
      </c>
    </row>
    <row r="199" spans="2:15">
      <c r="B199" s="76" t="s">
        <v>1455</v>
      </c>
      <c r="C199" s="73" t="s">
        <v>1456</v>
      </c>
      <c r="D199" s="86" t="s">
        <v>1410</v>
      </c>
      <c r="E199" s="86" t="s">
        <v>699</v>
      </c>
      <c r="F199" s="73" t="s">
        <v>1013</v>
      </c>
      <c r="G199" s="86" t="s">
        <v>1000</v>
      </c>
      <c r="H199" s="86" t="s">
        <v>133</v>
      </c>
      <c r="I199" s="83">
        <v>17757.634968999999</v>
      </c>
      <c r="J199" s="85">
        <v>10447</v>
      </c>
      <c r="K199" s="73"/>
      <c r="L199" s="83">
        <v>6706.3315525930002</v>
      </c>
      <c r="M199" s="84">
        <v>6.1919730215092314E-4</v>
      </c>
      <c r="N199" s="84">
        <f t="shared" si="2"/>
        <v>1.0487820331039338E-2</v>
      </c>
      <c r="O199" s="84">
        <f>L199/'סכום נכסי הקרן'!$C$42</f>
        <v>1.4357179938533475E-3</v>
      </c>
    </row>
    <row r="200" spans="2:15">
      <c r="B200" s="76" t="s">
        <v>1459</v>
      </c>
      <c r="C200" s="73" t="s">
        <v>1460</v>
      </c>
      <c r="D200" s="86" t="s">
        <v>1410</v>
      </c>
      <c r="E200" s="86" t="s">
        <v>699</v>
      </c>
      <c r="F200" s="73" t="s">
        <v>1163</v>
      </c>
      <c r="G200" s="86" t="s">
        <v>159</v>
      </c>
      <c r="H200" s="86" t="s">
        <v>133</v>
      </c>
      <c r="I200" s="83">
        <v>32402.852616</v>
      </c>
      <c r="J200" s="85">
        <v>3958</v>
      </c>
      <c r="K200" s="73"/>
      <c r="L200" s="83">
        <v>4636.2552369750001</v>
      </c>
      <c r="M200" s="84">
        <v>7.2549707435475399E-4</v>
      </c>
      <c r="N200" s="84">
        <f t="shared" ref="N200:N211" si="3">IFERROR(L200/$L$11,0)</f>
        <v>7.2504932917361476E-3</v>
      </c>
      <c r="O200" s="84">
        <f>L200/'סכום נכסי הקרן'!$C$42</f>
        <v>9.9254786549408621E-4</v>
      </c>
    </row>
    <row r="201" spans="2:15">
      <c r="B201" s="76" t="s">
        <v>1461</v>
      </c>
      <c r="C201" s="73" t="s">
        <v>1462</v>
      </c>
      <c r="D201" s="86" t="s">
        <v>1426</v>
      </c>
      <c r="E201" s="86" t="s">
        <v>699</v>
      </c>
      <c r="F201" s="73" t="s">
        <v>1463</v>
      </c>
      <c r="G201" s="86" t="s">
        <v>811</v>
      </c>
      <c r="H201" s="86" t="s">
        <v>133</v>
      </c>
      <c r="I201" s="83">
        <v>12470.353336</v>
      </c>
      <c r="J201" s="85">
        <v>564</v>
      </c>
      <c r="K201" s="73"/>
      <c r="L201" s="83">
        <v>254.25304601100004</v>
      </c>
      <c r="M201" s="84">
        <v>1.2018886229902115E-4</v>
      </c>
      <c r="N201" s="84">
        <f t="shared" si="3"/>
        <v>3.9761831699952594E-4</v>
      </c>
      <c r="O201" s="84">
        <f>L201/'סכום נכסי הקרן'!$C$42</f>
        <v>5.4431498098073449E-5</v>
      </c>
    </row>
    <row r="202" spans="2:15">
      <c r="B202" s="76" t="s">
        <v>1466</v>
      </c>
      <c r="C202" s="73" t="s">
        <v>1467</v>
      </c>
      <c r="D202" s="86" t="s">
        <v>1426</v>
      </c>
      <c r="E202" s="86" t="s">
        <v>699</v>
      </c>
      <c r="F202" s="73" t="s">
        <v>1468</v>
      </c>
      <c r="G202" s="86" t="s">
        <v>811</v>
      </c>
      <c r="H202" s="86" t="s">
        <v>133</v>
      </c>
      <c r="I202" s="83">
        <v>26795.550771999999</v>
      </c>
      <c r="J202" s="85">
        <v>676</v>
      </c>
      <c r="K202" s="73"/>
      <c r="L202" s="83">
        <v>654.81359243899999</v>
      </c>
      <c r="M202" s="84">
        <v>3.4888281571120286E-4</v>
      </c>
      <c r="N202" s="84">
        <f t="shared" si="3"/>
        <v>1.0240423179148231E-3</v>
      </c>
      <c r="O202" s="84">
        <f>L202/'סכום נכסי הקרן'!$C$42</f>
        <v>1.4018508478318891E-4</v>
      </c>
    </row>
    <row r="203" spans="2:15">
      <c r="B203" s="76" t="s">
        <v>1469</v>
      </c>
      <c r="C203" s="73" t="s">
        <v>1470</v>
      </c>
      <c r="D203" s="86" t="s">
        <v>1410</v>
      </c>
      <c r="E203" s="86" t="s">
        <v>699</v>
      </c>
      <c r="F203" s="73" t="s">
        <v>1471</v>
      </c>
      <c r="G203" s="86" t="s">
        <v>853</v>
      </c>
      <c r="H203" s="86" t="s">
        <v>133</v>
      </c>
      <c r="I203" s="83">
        <v>20779.211329999998</v>
      </c>
      <c r="J203" s="85">
        <v>388</v>
      </c>
      <c r="K203" s="73"/>
      <c r="L203" s="83">
        <v>291.45337390200001</v>
      </c>
      <c r="M203" s="84">
        <v>8.0867254166086468E-4</v>
      </c>
      <c r="N203" s="84">
        <f t="shared" si="3"/>
        <v>4.5579473612179669E-4</v>
      </c>
      <c r="O203" s="84">
        <f>L203/'סכום נכסי הקרן'!$C$42</f>
        <v>6.2395491484249323E-5</v>
      </c>
    </row>
    <row r="204" spans="2:15">
      <c r="B204" s="76" t="s">
        <v>1472</v>
      </c>
      <c r="C204" s="73" t="s">
        <v>1473</v>
      </c>
      <c r="D204" s="86" t="s">
        <v>1410</v>
      </c>
      <c r="E204" s="86" t="s">
        <v>699</v>
      </c>
      <c r="F204" s="73" t="s">
        <v>726</v>
      </c>
      <c r="G204" s="86" t="s">
        <v>727</v>
      </c>
      <c r="H204" s="86" t="s">
        <v>133</v>
      </c>
      <c r="I204" s="83">
        <v>4370.8010219999996</v>
      </c>
      <c r="J204" s="85">
        <v>30395</v>
      </c>
      <c r="K204" s="73"/>
      <c r="L204" s="83">
        <v>4802.5454688520003</v>
      </c>
      <c r="M204" s="84">
        <v>7.7846216854275503E-5</v>
      </c>
      <c r="N204" s="84">
        <f t="shared" si="3"/>
        <v>7.5105493389291201E-3</v>
      </c>
      <c r="O204" s="84">
        <f>L204/'סכום נכסי הקרן'!$C$42</f>
        <v>1.0281479362981526E-3</v>
      </c>
    </row>
    <row r="205" spans="2:15">
      <c r="B205" s="76" t="s">
        <v>1474</v>
      </c>
      <c r="C205" s="73" t="s">
        <v>1475</v>
      </c>
      <c r="D205" s="86" t="s">
        <v>1410</v>
      </c>
      <c r="E205" s="86" t="s">
        <v>699</v>
      </c>
      <c r="F205" s="73" t="s">
        <v>1476</v>
      </c>
      <c r="G205" s="86" t="s">
        <v>811</v>
      </c>
      <c r="H205" s="86" t="s">
        <v>137</v>
      </c>
      <c r="I205" s="83">
        <v>224569.66209999996</v>
      </c>
      <c r="J205" s="85">
        <v>13.5</v>
      </c>
      <c r="K205" s="73"/>
      <c r="L205" s="83">
        <v>73.242609299999998</v>
      </c>
      <c r="M205" s="84">
        <v>4.1833418929874267E-4</v>
      </c>
      <c r="N205" s="84">
        <f t="shared" si="3"/>
        <v>1.1454180588758752E-4</v>
      </c>
      <c r="O205" s="84">
        <f>L205/'סכום נכסי הקרן'!$C$42</f>
        <v>1.5680067599419852E-5</v>
      </c>
    </row>
    <row r="206" spans="2:15">
      <c r="B206" s="76" t="s">
        <v>1477</v>
      </c>
      <c r="C206" s="73" t="s">
        <v>1478</v>
      </c>
      <c r="D206" s="86" t="s">
        <v>1410</v>
      </c>
      <c r="E206" s="86" t="s">
        <v>699</v>
      </c>
      <c r="F206" s="73" t="s">
        <v>717</v>
      </c>
      <c r="G206" s="86" t="s">
        <v>718</v>
      </c>
      <c r="H206" s="86" t="s">
        <v>133</v>
      </c>
      <c r="I206" s="83">
        <v>393972.85803399998</v>
      </c>
      <c r="J206" s="85">
        <v>885</v>
      </c>
      <c r="K206" s="73"/>
      <c r="L206" s="83">
        <v>12604.275153854001</v>
      </c>
      <c r="M206" s="84">
        <v>3.547244401103575E-4</v>
      </c>
      <c r="N206" s="84">
        <f t="shared" si="3"/>
        <v>1.9711428249546092E-2</v>
      </c>
      <c r="O206" s="84">
        <f>L206/'סכום נכסי הקרן'!$C$42</f>
        <v>2.698373096521E-3</v>
      </c>
    </row>
    <row r="207" spans="2:15">
      <c r="B207" s="76" t="s">
        <v>1479</v>
      </c>
      <c r="C207" s="73" t="s">
        <v>1480</v>
      </c>
      <c r="D207" s="86" t="s">
        <v>1410</v>
      </c>
      <c r="E207" s="86" t="s">
        <v>699</v>
      </c>
      <c r="F207" s="73" t="s">
        <v>999</v>
      </c>
      <c r="G207" s="86" t="s">
        <v>1000</v>
      </c>
      <c r="H207" s="86" t="s">
        <v>133</v>
      </c>
      <c r="I207" s="83">
        <v>9469.1739789999992</v>
      </c>
      <c r="J207" s="85">
        <v>4247</v>
      </c>
      <c r="K207" s="73"/>
      <c r="L207" s="83">
        <v>1453.7932854109999</v>
      </c>
      <c r="M207" s="84">
        <v>8.6040498452189947E-5</v>
      </c>
      <c r="N207" s="84">
        <f t="shared" si="3"/>
        <v>2.2735414520277733E-3</v>
      </c>
      <c r="O207" s="84">
        <f>L207/'סכום נכסי הקרן'!$C$42</f>
        <v>3.1123381879333398E-4</v>
      </c>
    </row>
    <row r="208" spans="2:15">
      <c r="B208" s="76" t="s">
        <v>1481</v>
      </c>
      <c r="C208" s="73" t="s">
        <v>1482</v>
      </c>
      <c r="D208" s="86" t="s">
        <v>1410</v>
      </c>
      <c r="E208" s="86" t="s">
        <v>699</v>
      </c>
      <c r="F208" s="73" t="s">
        <v>1483</v>
      </c>
      <c r="G208" s="86" t="s">
        <v>853</v>
      </c>
      <c r="H208" s="86" t="s">
        <v>133</v>
      </c>
      <c r="I208" s="83">
        <v>11790.785276999999</v>
      </c>
      <c r="J208" s="85">
        <v>924</v>
      </c>
      <c r="K208" s="73"/>
      <c r="L208" s="83">
        <v>393.84288437399994</v>
      </c>
      <c r="M208" s="84">
        <v>5.0300866934655582E-4</v>
      </c>
      <c r="N208" s="84">
        <f t="shared" si="3"/>
        <v>6.1591846117058362E-4</v>
      </c>
      <c r="O208" s="84">
        <f>L208/'סכום נכסי הקרן'!$C$42</f>
        <v>8.4315443012689272E-5</v>
      </c>
    </row>
    <row r="209" spans="2:15">
      <c r="B209" s="76" t="s">
        <v>1484</v>
      </c>
      <c r="C209" s="73" t="s">
        <v>1485</v>
      </c>
      <c r="D209" s="86" t="s">
        <v>1410</v>
      </c>
      <c r="E209" s="86" t="s">
        <v>699</v>
      </c>
      <c r="F209" s="73" t="s">
        <v>1486</v>
      </c>
      <c r="G209" s="86" t="s">
        <v>811</v>
      </c>
      <c r="H209" s="86" t="s">
        <v>133</v>
      </c>
      <c r="I209" s="83">
        <v>3360.6765509999996</v>
      </c>
      <c r="J209" s="85">
        <v>9980</v>
      </c>
      <c r="K209" s="73"/>
      <c r="L209" s="83">
        <v>1212.454804023</v>
      </c>
      <c r="M209" s="84">
        <v>5.9192472694690111E-5</v>
      </c>
      <c r="N209" s="84">
        <f t="shared" si="3"/>
        <v>1.8961198151889905E-3</v>
      </c>
      <c r="O209" s="84">
        <f>L209/'סכום נכסי הקרן'!$C$42</f>
        <v>2.5956712178906477E-4</v>
      </c>
    </row>
    <row r="210" spans="2:15">
      <c r="B210" s="72"/>
      <c r="C210" s="73"/>
      <c r="D210" s="73"/>
      <c r="E210" s="73"/>
      <c r="F210" s="73"/>
      <c r="G210" s="73"/>
      <c r="H210" s="73"/>
      <c r="I210" s="83"/>
      <c r="J210" s="85"/>
      <c r="K210" s="73"/>
      <c r="L210" s="73"/>
      <c r="M210" s="73"/>
      <c r="N210" s="84"/>
      <c r="O210" s="73"/>
    </row>
    <row r="211" spans="2:15">
      <c r="B211" s="89" t="s">
        <v>65</v>
      </c>
      <c r="C211" s="71"/>
      <c r="D211" s="71"/>
      <c r="E211" s="71"/>
      <c r="F211" s="71"/>
      <c r="G211" s="71"/>
      <c r="H211" s="71"/>
      <c r="I211" s="80"/>
      <c r="J211" s="82"/>
      <c r="K211" s="80">
        <v>22.355860504999999</v>
      </c>
      <c r="L211" s="80">
        <f>SUM(L212:L247)</f>
        <v>87702.520712265017</v>
      </c>
      <c r="M211" s="71"/>
      <c r="N211" s="81">
        <f t="shared" si="3"/>
        <v>0.13715520513653223</v>
      </c>
      <c r="O211" s="81">
        <f>L211/'סכום נכסי הקרן'!$C$42</f>
        <v>1.877570264837404E-2</v>
      </c>
    </row>
    <row r="212" spans="2:15">
      <c r="B212" s="76" t="s">
        <v>1487</v>
      </c>
      <c r="C212" s="73" t="s">
        <v>1488</v>
      </c>
      <c r="D212" s="86" t="s">
        <v>1426</v>
      </c>
      <c r="E212" s="86" t="s">
        <v>699</v>
      </c>
      <c r="F212" s="73"/>
      <c r="G212" s="86" t="s">
        <v>765</v>
      </c>
      <c r="H212" s="86" t="s">
        <v>133</v>
      </c>
      <c r="I212" s="83">
        <v>4549.8457500000004</v>
      </c>
      <c r="J212" s="85">
        <v>13520</v>
      </c>
      <c r="K212" s="73"/>
      <c r="L212" s="83">
        <v>2223.7280106210001</v>
      </c>
      <c r="M212" s="84">
        <v>6.0789270963226097E-5</v>
      </c>
      <c r="N212" s="84">
        <f t="shared" ref="N212:N247" si="4">IFERROR(L212/$L$11,0)</f>
        <v>3.4776180774234344E-3</v>
      </c>
      <c r="O212" s="84">
        <f>L212/'סכום נכסי הקרן'!$C$42</f>
        <v>4.7606449118219371E-4</v>
      </c>
    </row>
    <row r="213" spans="2:15">
      <c r="B213" s="76" t="s">
        <v>1489</v>
      </c>
      <c r="C213" s="73" t="s">
        <v>1490</v>
      </c>
      <c r="D213" s="86" t="s">
        <v>1410</v>
      </c>
      <c r="E213" s="86" t="s">
        <v>699</v>
      </c>
      <c r="F213" s="73"/>
      <c r="G213" s="86" t="s">
        <v>845</v>
      </c>
      <c r="H213" s="86" t="s">
        <v>133</v>
      </c>
      <c r="I213" s="83">
        <v>5493.905984</v>
      </c>
      <c r="J213" s="85">
        <v>10400</v>
      </c>
      <c r="K213" s="73"/>
      <c r="L213" s="83">
        <v>2065.4888937969999</v>
      </c>
      <c r="M213" s="84">
        <v>9.20560654155496E-7</v>
      </c>
      <c r="N213" s="84">
        <f t="shared" si="4"/>
        <v>3.2301529150500084E-3</v>
      </c>
      <c r="O213" s="84">
        <f>L213/'סכום נכסי הקרן'!$C$42</f>
        <v>4.4218803494467925E-4</v>
      </c>
    </row>
    <row r="214" spans="2:15">
      <c r="B214" s="76" t="s">
        <v>1491</v>
      </c>
      <c r="C214" s="73" t="s">
        <v>1492</v>
      </c>
      <c r="D214" s="86" t="s">
        <v>1410</v>
      </c>
      <c r="E214" s="86" t="s">
        <v>699</v>
      </c>
      <c r="F214" s="73"/>
      <c r="G214" s="86" t="s">
        <v>1431</v>
      </c>
      <c r="H214" s="86" t="s">
        <v>133</v>
      </c>
      <c r="I214" s="83">
        <v>6096.7933050000001</v>
      </c>
      <c r="J214" s="85">
        <v>10329</v>
      </c>
      <c r="K214" s="73"/>
      <c r="L214" s="83">
        <v>2276.5020764120004</v>
      </c>
      <c r="M214" s="84">
        <v>5.9496816217967182E-7</v>
      </c>
      <c r="N214" s="84">
        <f t="shared" si="4"/>
        <v>3.5601497738977097E-3</v>
      </c>
      <c r="O214" s="84">
        <f>L214/'סכום נכסי הקרן'!$C$42</f>
        <v>4.8736257199891733E-4</v>
      </c>
    </row>
    <row r="215" spans="2:15">
      <c r="B215" s="76" t="s">
        <v>1493</v>
      </c>
      <c r="C215" s="73" t="s">
        <v>1494</v>
      </c>
      <c r="D215" s="86" t="s">
        <v>1410</v>
      </c>
      <c r="E215" s="86" t="s">
        <v>699</v>
      </c>
      <c r="F215" s="73"/>
      <c r="G215" s="86" t="s">
        <v>770</v>
      </c>
      <c r="H215" s="86" t="s">
        <v>133</v>
      </c>
      <c r="I215" s="83">
        <v>6257.5484550000001</v>
      </c>
      <c r="J215" s="85">
        <v>16490</v>
      </c>
      <c r="K215" s="73"/>
      <c r="L215" s="83">
        <v>3730.2091110350002</v>
      </c>
      <c r="M215" s="84">
        <v>3.954980288139019E-7</v>
      </c>
      <c r="N215" s="84">
        <f t="shared" si="4"/>
        <v>5.8335563410393332E-3</v>
      </c>
      <c r="O215" s="84">
        <f>L215/'סכום נכסי הקרן'!$C$42</f>
        <v>7.9857792588228606E-4</v>
      </c>
    </row>
    <row r="216" spans="2:15">
      <c r="B216" s="76" t="s">
        <v>1495</v>
      </c>
      <c r="C216" s="73" t="s">
        <v>1496</v>
      </c>
      <c r="D216" s="86" t="s">
        <v>29</v>
      </c>
      <c r="E216" s="86" t="s">
        <v>699</v>
      </c>
      <c r="F216" s="73"/>
      <c r="G216" s="86" t="s">
        <v>760</v>
      </c>
      <c r="H216" s="86" t="s">
        <v>135</v>
      </c>
      <c r="I216" s="83">
        <v>128325.52120000002</v>
      </c>
      <c r="J216" s="85">
        <v>132.44999999999999</v>
      </c>
      <c r="K216" s="73"/>
      <c r="L216" s="83">
        <v>668.34483835599997</v>
      </c>
      <c r="M216" s="84">
        <v>8.3489514064433531E-5</v>
      </c>
      <c r="N216" s="84">
        <f t="shared" si="4"/>
        <v>1.0452034064950225E-3</v>
      </c>
      <c r="O216" s="84">
        <f>L216/'סכום נכסי הקרן'!$C$42</f>
        <v>1.4308190744844769E-4</v>
      </c>
    </row>
    <row r="217" spans="2:15">
      <c r="B217" s="76" t="s">
        <v>1497</v>
      </c>
      <c r="C217" s="73" t="s">
        <v>1498</v>
      </c>
      <c r="D217" s="86" t="s">
        <v>29</v>
      </c>
      <c r="E217" s="86" t="s">
        <v>699</v>
      </c>
      <c r="F217" s="73"/>
      <c r="G217" s="86" t="s">
        <v>727</v>
      </c>
      <c r="H217" s="86" t="s">
        <v>135</v>
      </c>
      <c r="I217" s="83">
        <v>1546.947555</v>
      </c>
      <c r="J217" s="85">
        <v>62520</v>
      </c>
      <c r="K217" s="73"/>
      <c r="L217" s="83">
        <v>3803.0335662920002</v>
      </c>
      <c r="M217" s="84">
        <v>3.8372633691290617E-6</v>
      </c>
      <c r="N217" s="84">
        <f t="shared" si="4"/>
        <v>5.9474442090117893E-3</v>
      </c>
      <c r="O217" s="84">
        <f>L217/'סכום נכסי הקרן'!$C$42</f>
        <v>8.1416847340966215E-4</v>
      </c>
    </row>
    <row r="218" spans="2:15">
      <c r="B218" s="76" t="s">
        <v>1499</v>
      </c>
      <c r="C218" s="73" t="s">
        <v>1500</v>
      </c>
      <c r="D218" s="86" t="s">
        <v>1426</v>
      </c>
      <c r="E218" s="86" t="s">
        <v>699</v>
      </c>
      <c r="F218" s="73"/>
      <c r="G218" s="86" t="s">
        <v>765</v>
      </c>
      <c r="H218" s="86" t="s">
        <v>133</v>
      </c>
      <c r="I218" s="83">
        <v>5405.2167509999999</v>
      </c>
      <c r="J218" s="85">
        <v>21243</v>
      </c>
      <c r="K218" s="73"/>
      <c r="L218" s="83">
        <v>4150.85215281</v>
      </c>
      <c r="M218" s="84">
        <v>9.0210674149779009E-6</v>
      </c>
      <c r="N218" s="84">
        <f t="shared" si="4"/>
        <v>6.4913867228271697E-3</v>
      </c>
      <c r="O218" s="84">
        <f>L218/'סכום נכסי הקרן'!$C$42</f>
        <v>8.8863085263209238E-4</v>
      </c>
    </row>
    <row r="219" spans="2:15">
      <c r="B219" s="76" t="s">
        <v>1501</v>
      </c>
      <c r="C219" s="73" t="s">
        <v>1502</v>
      </c>
      <c r="D219" s="86" t="s">
        <v>1410</v>
      </c>
      <c r="E219" s="86" t="s">
        <v>699</v>
      </c>
      <c r="F219" s="73"/>
      <c r="G219" s="86" t="s">
        <v>727</v>
      </c>
      <c r="H219" s="86" t="s">
        <v>133</v>
      </c>
      <c r="I219" s="83">
        <v>1419.551874</v>
      </c>
      <c r="J219" s="85">
        <v>64154</v>
      </c>
      <c r="K219" s="73"/>
      <c r="L219" s="83">
        <v>3292.1780029239999</v>
      </c>
      <c r="M219" s="84">
        <v>3.4048244236863467E-6</v>
      </c>
      <c r="N219" s="84">
        <f t="shared" si="4"/>
        <v>5.1485333109003032E-3</v>
      </c>
      <c r="O219" s="84">
        <f>L219/'סכום נכסי הקרן'!$C$42</f>
        <v>7.0480249309156392E-4</v>
      </c>
    </row>
    <row r="220" spans="2:15">
      <c r="B220" s="76" t="s">
        <v>1503</v>
      </c>
      <c r="C220" s="73" t="s">
        <v>1504</v>
      </c>
      <c r="D220" s="86" t="s">
        <v>1410</v>
      </c>
      <c r="E220" s="86" t="s">
        <v>699</v>
      </c>
      <c r="F220" s="73"/>
      <c r="G220" s="86" t="s">
        <v>784</v>
      </c>
      <c r="H220" s="86" t="s">
        <v>133</v>
      </c>
      <c r="I220" s="83">
        <v>16884.937000000002</v>
      </c>
      <c r="J220" s="85">
        <v>1015</v>
      </c>
      <c r="K220" s="73"/>
      <c r="L220" s="83">
        <v>619.54632963799997</v>
      </c>
      <c r="M220" s="84">
        <v>5.0554837292608756E-4</v>
      </c>
      <c r="N220" s="84">
        <f t="shared" si="4"/>
        <v>9.6888895829880142E-4</v>
      </c>
      <c r="O220" s="84">
        <f>L220/'סכום נכסי הקרן'!$C$42</f>
        <v>1.3263492962007695E-4</v>
      </c>
    </row>
    <row r="221" spans="2:15">
      <c r="B221" s="76" t="s">
        <v>1505</v>
      </c>
      <c r="C221" s="73" t="s">
        <v>1506</v>
      </c>
      <c r="D221" s="86" t="s">
        <v>1410</v>
      </c>
      <c r="E221" s="86" t="s">
        <v>699</v>
      </c>
      <c r="F221" s="73"/>
      <c r="G221" s="86" t="s">
        <v>811</v>
      </c>
      <c r="H221" s="86" t="s">
        <v>133</v>
      </c>
      <c r="I221" s="83">
        <v>2218.6807220000001</v>
      </c>
      <c r="J221" s="85">
        <v>13726</v>
      </c>
      <c r="K221" s="73"/>
      <c r="L221" s="83">
        <v>1100.898058885</v>
      </c>
      <c r="M221" s="84">
        <v>9.9520416691976475E-6</v>
      </c>
      <c r="N221" s="84">
        <f t="shared" si="4"/>
        <v>1.7216597410713433E-3</v>
      </c>
      <c r="O221" s="84">
        <f>L221/'סכום נכסי הקרן'!$C$42</f>
        <v>2.3568461239114943E-4</v>
      </c>
    </row>
    <row r="222" spans="2:15">
      <c r="B222" s="76" t="s">
        <v>1507</v>
      </c>
      <c r="C222" s="73" t="s">
        <v>1508</v>
      </c>
      <c r="D222" s="86" t="s">
        <v>1426</v>
      </c>
      <c r="E222" s="86" t="s">
        <v>699</v>
      </c>
      <c r="F222" s="73"/>
      <c r="G222" s="86" t="s">
        <v>765</v>
      </c>
      <c r="H222" s="86" t="s">
        <v>133</v>
      </c>
      <c r="I222" s="83">
        <v>1637.9444699999999</v>
      </c>
      <c r="J222" s="85">
        <v>41288</v>
      </c>
      <c r="K222" s="83">
        <v>7.4014615739999998</v>
      </c>
      <c r="L222" s="83">
        <v>2452.1338252500004</v>
      </c>
      <c r="M222" s="84">
        <v>5.5275779758884339E-6</v>
      </c>
      <c r="N222" s="84">
        <f t="shared" si="4"/>
        <v>3.8348147247421046E-3</v>
      </c>
      <c r="O222" s="84">
        <f>L222/'סכום נכסי הקרן'!$C$42</f>
        <v>5.2496251171575876E-4</v>
      </c>
    </row>
    <row r="223" spans="2:15">
      <c r="B223" s="76" t="s">
        <v>1509</v>
      </c>
      <c r="C223" s="73" t="s">
        <v>1510</v>
      </c>
      <c r="D223" s="86" t="s">
        <v>29</v>
      </c>
      <c r="E223" s="86" t="s">
        <v>699</v>
      </c>
      <c r="F223" s="73"/>
      <c r="G223" s="86" t="s">
        <v>765</v>
      </c>
      <c r="H223" s="86" t="s">
        <v>135</v>
      </c>
      <c r="I223" s="83">
        <v>5550.8118149999991</v>
      </c>
      <c r="J223" s="85">
        <v>9974</v>
      </c>
      <c r="K223" s="73"/>
      <c r="L223" s="83">
        <v>2177.0152273169997</v>
      </c>
      <c r="M223" s="84">
        <v>5.6640936887755093E-5</v>
      </c>
      <c r="N223" s="84">
        <f t="shared" si="4"/>
        <v>3.4045654293977483E-3</v>
      </c>
      <c r="O223" s="84">
        <f>L223/'סכום נכסי הקרן'!$C$42</f>
        <v>4.6606403370308289E-4</v>
      </c>
    </row>
    <row r="224" spans="2:15">
      <c r="B224" s="76" t="s">
        <v>1511</v>
      </c>
      <c r="C224" s="73" t="s">
        <v>1512</v>
      </c>
      <c r="D224" s="86" t="s">
        <v>1426</v>
      </c>
      <c r="E224" s="86" t="s">
        <v>699</v>
      </c>
      <c r="F224" s="73"/>
      <c r="G224" s="86" t="s">
        <v>765</v>
      </c>
      <c r="H224" s="86" t="s">
        <v>133</v>
      </c>
      <c r="I224" s="83">
        <v>5095.8272399999996</v>
      </c>
      <c r="J224" s="85">
        <v>8714</v>
      </c>
      <c r="K224" s="73"/>
      <c r="L224" s="83">
        <v>1605.2421442819996</v>
      </c>
      <c r="M224" s="84">
        <v>8.918143577178858E-6</v>
      </c>
      <c r="N224" s="84">
        <f t="shared" si="4"/>
        <v>2.5103875442204319E-3</v>
      </c>
      <c r="O224" s="84">
        <f>L224/'סכום נכסי הקרן'!$C$42</f>
        <v>3.4365658974112255E-4</v>
      </c>
    </row>
    <row r="225" spans="2:15">
      <c r="B225" s="76" t="s">
        <v>1422</v>
      </c>
      <c r="C225" s="73" t="s">
        <v>1423</v>
      </c>
      <c r="D225" s="86" t="s">
        <v>122</v>
      </c>
      <c r="E225" s="86" t="s">
        <v>699</v>
      </c>
      <c r="F225" s="73"/>
      <c r="G225" s="86" t="s">
        <v>128</v>
      </c>
      <c r="H225" s="86" t="s">
        <v>136</v>
      </c>
      <c r="I225" s="83">
        <v>67004.377303000001</v>
      </c>
      <c r="J225" s="85">
        <v>1302</v>
      </c>
      <c r="K225" s="73"/>
      <c r="L225" s="83">
        <v>3897.171844725</v>
      </c>
      <c r="M225" s="84">
        <v>3.7445612712654693E-4</v>
      </c>
      <c r="N225" s="84">
        <f t="shared" si="4"/>
        <v>6.0946640926002934E-3</v>
      </c>
      <c r="O225" s="84">
        <f>L225/'סכום נכסי הקרן'!$C$42</f>
        <v>8.3432196853538054E-4</v>
      </c>
    </row>
    <row r="226" spans="2:15">
      <c r="B226" s="76" t="s">
        <v>1513</v>
      </c>
      <c r="C226" s="73" t="s">
        <v>1514</v>
      </c>
      <c r="D226" s="86" t="s">
        <v>1426</v>
      </c>
      <c r="E226" s="86" t="s">
        <v>699</v>
      </c>
      <c r="F226" s="73"/>
      <c r="G226" s="86" t="s">
        <v>1515</v>
      </c>
      <c r="H226" s="86" t="s">
        <v>133</v>
      </c>
      <c r="I226" s="83">
        <v>2532.771733</v>
      </c>
      <c r="J226" s="85">
        <v>24646</v>
      </c>
      <c r="K226" s="73"/>
      <c r="L226" s="83">
        <v>2256.5803209119999</v>
      </c>
      <c r="M226" s="84">
        <v>1.0932284832586018E-5</v>
      </c>
      <c r="N226" s="84">
        <f t="shared" si="4"/>
        <v>3.5289947690005665E-3</v>
      </c>
      <c r="O226" s="84">
        <f>L226/'סכום נכסי הקרן'!$C$42</f>
        <v>4.8309764375667458E-4</v>
      </c>
    </row>
    <row r="227" spans="2:15">
      <c r="B227" s="76" t="s">
        <v>1516</v>
      </c>
      <c r="C227" s="73" t="s">
        <v>1517</v>
      </c>
      <c r="D227" s="86" t="s">
        <v>1410</v>
      </c>
      <c r="E227" s="86" t="s">
        <v>699</v>
      </c>
      <c r="F227" s="73"/>
      <c r="G227" s="86" t="s">
        <v>811</v>
      </c>
      <c r="H227" s="86" t="s">
        <v>133</v>
      </c>
      <c r="I227" s="83">
        <v>3887.7567439999998</v>
      </c>
      <c r="J227" s="85">
        <v>6646</v>
      </c>
      <c r="K227" s="73"/>
      <c r="L227" s="83">
        <v>934.04483238499995</v>
      </c>
      <c r="M227" s="84">
        <v>4.9584541492766558E-6</v>
      </c>
      <c r="N227" s="84">
        <f t="shared" si="4"/>
        <v>1.4607232443498827E-3</v>
      </c>
      <c r="O227" s="84">
        <f>L227/'סכום נכסי הקרן'!$C$42</f>
        <v>1.999640134705794E-4</v>
      </c>
    </row>
    <row r="228" spans="2:15">
      <c r="B228" s="76" t="s">
        <v>1448</v>
      </c>
      <c r="C228" s="73" t="s">
        <v>1449</v>
      </c>
      <c r="D228" s="86" t="s">
        <v>1410</v>
      </c>
      <c r="E228" s="86" t="s">
        <v>699</v>
      </c>
      <c r="F228" s="73"/>
      <c r="G228" s="86" t="s">
        <v>765</v>
      </c>
      <c r="H228" s="86" t="s">
        <v>133</v>
      </c>
      <c r="I228" s="83">
        <v>22115.164430000001</v>
      </c>
      <c r="J228" s="85">
        <v>1297</v>
      </c>
      <c r="K228" s="73"/>
      <c r="L228" s="83">
        <v>1036.903762848</v>
      </c>
      <c r="M228" s="84">
        <v>8.4879425019574126E-5</v>
      </c>
      <c r="N228" s="84">
        <f t="shared" si="4"/>
        <v>1.621581080512443E-3</v>
      </c>
      <c r="O228" s="84">
        <f>L228/'סכום נכסי הקרן'!$C$42</f>
        <v>2.2198446028805601E-4</v>
      </c>
    </row>
    <row r="229" spans="2:15">
      <c r="B229" s="76" t="s">
        <v>1518</v>
      </c>
      <c r="C229" s="73" t="s">
        <v>1519</v>
      </c>
      <c r="D229" s="86" t="s">
        <v>1410</v>
      </c>
      <c r="E229" s="86" t="s">
        <v>699</v>
      </c>
      <c r="F229" s="73"/>
      <c r="G229" s="86" t="s">
        <v>845</v>
      </c>
      <c r="H229" s="86" t="s">
        <v>133</v>
      </c>
      <c r="I229" s="83">
        <v>5823.8025600000001</v>
      </c>
      <c r="J229" s="85">
        <v>21194</v>
      </c>
      <c r="K229" s="73"/>
      <c r="L229" s="83">
        <v>4461.982623158</v>
      </c>
      <c r="M229" s="84">
        <v>2.6165419929748694E-6</v>
      </c>
      <c r="N229" s="84">
        <f t="shared" si="4"/>
        <v>6.9779538492705257E-3</v>
      </c>
      <c r="O229" s="84">
        <f>L229/'סכום נכסי הקרן'!$C$42</f>
        <v>9.552388947802568E-4</v>
      </c>
    </row>
    <row r="230" spans="2:15">
      <c r="B230" s="76" t="s">
        <v>1520</v>
      </c>
      <c r="C230" s="73" t="s">
        <v>1521</v>
      </c>
      <c r="D230" s="86" t="s">
        <v>1426</v>
      </c>
      <c r="E230" s="86" t="s">
        <v>699</v>
      </c>
      <c r="F230" s="73"/>
      <c r="G230" s="86" t="s">
        <v>784</v>
      </c>
      <c r="H230" s="86" t="s">
        <v>133</v>
      </c>
      <c r="I230" s="83">
        <v>9994.5551620000006</v>
      </c>
      <c r="J230" s="85">
        <v>8780</v>
      </c>
      <c r="K230" s="73"/>
      <c r="L230" s="83">
        <v>3172.241824788</v>
      </c>
      <c r="M230" s="84">
        <v>5.9422775134350724E-6</v>
      </c>
      <c r="N230" s="84">
        <f t="shared" si="4"/>
        <v>4.9609689058873214E-3</v>
      </c>
      <c r="O230" s="84">
        <f>L230/'סכום נכסי הקרן'!$C$42</f>
        <v>6.791260815223691E-4</v>
      </c>
    </row>
    <row r="231" spans="2:15">
      <c r="B231" s="76" t="s">
        <v>1522</v>
      </c>
      <c r="C231" s="73" t="s">
        <v>1523</v>
      </c>
      <c r="D231" s="86" t="s">
        <v>1426</v>
      </c>
      <c r="E231" s="86" t="s">
        <v>699</v>
      </c>
      <c r="F231" s="73"/>
      <c r="G231" s="86" t="s">
        <v>898</v>
      </c>
      <c r="H231" s="86" t="s">
        <v>133</v>
      </c>
      <c r="I231" s="83">
        <v>2026.19244</v>
      </c>
      <c r="J231" s="85">
        <v>7385</v>
      </c>
      <c r="K231" s="83">
        <v>3.8820834049999999</v>
      </c>
      <c r="L231" s="83">
        <v>544.81012017899991</v>
      </c>
      <c r="M231" s="84">
        <v>4.0585222016244299E-6</v>
      </c>
      <c r="N231" s="84">
        <f t="shared" si="4"/>
        <v>8.5201135824548293E-4</v>
      </c>
      <c r="O231" s="84">
        <f>L231/'סכום נכסי הקרן'!$C$42</f>
        <v>1.166351061888612E-4</v>
      </c>
    </row>
    <row r="232" spans="2:15">
      <c r="B232" s="76" t="s">
        <v>1457</v>
      </c>
      <c r="C232" s="73" t="s">
        <v>1458</v>
      </c>
      <c r="D232" s="86" t="s">
        <v>1426</v>
      </c>
      <c r="E232" s="86" t="s">
        <v>699</v>
      </c>
      <c r="F232" s="73"/>
      <c r="G232" s="86" t="s">
        <v>562</v>
      </c>
      <c r="H232" s="86" t="s">
        <v>133</v>
      </c>
      <c r="I232" s="83">
        <v>19223.939783000002</v>
      </c>
      <c r="J232" s="85">
        <v>8477</v>
      </c>
      <c r="K232" s="73"/>
      <c r="L232" s="83">
        <v>5891.0523520920005</v>
      </c>
      <c r="M232" s="84">
        <v>3.1914413229329388E-4</v>
      </c>
      <c r="N232" s="84">
        <f t="shared" si="4"/>
        <v>9.2128309113495479E-3</v>
      </c>
      <c r="O232" s="84">
        <f>L232/'סכום נכסי הקרן'!$C$42</f>
        <v>1.2611797967788114E-3</v>
      </c>
    </row>
    <row r="233" spans="2:15">
      <c r="B233" s="76" t="s">
        <v>1524</v>
      </c>
      <c r="C233" s="73" t="s">
        <v>1525</v>
      </c>
      <c r="D233" s="86" t="s">
        <v>1426</v>
      </c>
      <c r="E233" s="86" t="s">
        <v>699</v>
      </c>
      <c r="F233" s="73"/>
      <c r="G233" s="86" t="s">
        <v>811</v>
      </c>
      <c r="H233" s="86" t="s">
        <v>133</v>
      </c>
      <c r="I233" s="83">
        <v>3915.6844299999998</v>
      </c>
      <c r="J233" s="85">
        <v>19974</v>
      </c>
      <c r="K233" s="73"/>
      <c r="L233" s="83">
        <v>2827.3594911220002</v>
      </c>
      <c r="M233" s="84">
        <v>1.2939793992584636E-5</v>
      </c>
      <c r="N233" s="84">
        <f t="shared" si="4"/>
        <v>4.4216183052687118E-3</v>
      </c>
      <c r="O233" s="84">
        <f>L233/'סכום נכסי הקרן'!$C$42</f>
        <v>6.0529230692842452E-4</v>
      </c>
    </row>
    <row r="234" spans="2:15">
      <c r="B234" s="76" t="s">
        <v>1526</v>
      </c>
      <c r="C234" s="73" t="s">
        <v>1527</v>
      </c>
      <c r="D234" s="86" t="s">
        <v>1426</v>
      </c>
      <c r="E234" s="86" t="s">
        <v>699</v>
      </c>
      <c r="F234" s="73"/>
      <c r="G234" s="86" t="s">
        <v>853</v>
      </c>
      <c r="H234" s="86" t="s">
        <v>133</v>
      </c>
      <c r="I234" s="83">
        <v>15469.475549999999</v>
      </c>
      <c r="J234" s="85">
        <v>4080</v>
      </c>
      <c r="K234" s="73"/>
      <c r="L234" s="83">
        <v>2281.6238878210002</v>
      </c>
      <c r="M234" s="84">
        <v>2.7406755479450387E-6</v>
      </c>
      <c r="N234" s="84">
        <f t="shared" si="4"/>
        <v>3.5681596131676287E-3</v>
      </c>
      <c r="O234" s="84">
        <f>L234/'סכום נכסי הקרן'!$C$42</f>
        <v>4.8845906965092815E-4</v>
      </c>
    </row>
    <row r="235" spans="2:15">
      <c r="B235" s="76" t="s">
        <v>1528</v>
      </c>
      <c r="C235" s="73" t="s">
        <v>1529</v>
      </c>
      <c r="D235" s="86" t="s">
        <v>1410</v>
      </c>
      <c r="E235" s="86" t="s">
        <v>699</v>
      </c>
      <c r="F235" s="73"/>
      <c r="G235" s="86" t="s">
        <v>727</v>
      </c>
      <c r="H235" s="86" t="s">
        <v>133</v>
      </c>
      <c r="I235" s="83">
        <v>4913.8334100000002</v>
      </c>
      <c r="J235" s="85">
        <v>12758</v>
      </c>
      <c r="K235" s="73"/>
      <c r="L235" s="83">
        <v>2266.268322209</v>
      </c>
      <c r="M235" s="84">
        <v>4.4070254798206276E-6</v>
      </c>
      <c r="N235" s="84">
        <f t="shared" si="4"/>
        <v>3.5441455285735147E-3</v>
      </c>
      <c r="O235" s="84">
        <f>L235/'סכום נכסי הקרן'!$C$42</f>
        <v>4.8517168940704204E-4</v>
      </c>
    </row>
    <row r="236" spans="2:15">
      <c r="B236" s="76" t="s">
        <v>1530</v>
      </c>
      <c r="C236" s="73" t="s">
        <v>1531</v>
      </c>
      <c r="D236" s="86" t="s">
        <v>1426</v>
      </c>
      <c r="E236" s="86" t="s">
        <v>699</v>
      </c>
      <c r="F236" s="73"/>
      <c r="G236" s="86" t="s">
        <v>765</v>
      </c>
      <c r="H236" s="86" t="s">
        <v>133</v>
      </c>
      <c r="I236" s="83">
        <v>6551.7778799999996</v>
      </c>
      <c r="J236" s="85">
        <v>9793</v>
      </c>
      <c r="K236" s="73"/>
      <c r="L236" s="83">
        <v>2319.4404221549999</v>
      </c>
      <c r="M236" s="84">
        <v>4.4776802675701489E-6</v>
      </c>
      <c r="N236" s="84">
        <f t="shared" si="4"/>
        <v>3.6272996981048578E-3</v>
      </c>
      <c r="O236" s="84">
        <f>L236/'סכום נכסי הקרן'!$C$42</f>
        <v>4.9655498295057756E-4</v>
      </c>
    </row>
    <row r="237" spans="2:15">
      <c r="B237" s="76" t="s">
        <v>1532</v>
      </c>
      <c r="C237" s="73" t="s">
        <v>1533</v>
      </c>
      <c r="D237" s="86" t="s">
        <v>29</v>
      </c>
      <c r="E237" s="86" t="s">
        <v>699</v>
      </c>
      <c r="F237" s="73"/>
      <c r="G237" s="86" t="s">
        <v>127</v>
      </c>
      <c r="H237" s="86" t="s">
        <v>135</v>
      </c>
      <c r="I237" s="83">
        <v>4531.6463670000003</v>
      </c>
      <c r="J237" s="85">
        <v>13654</v>
      </c>
      <c r="K237" s="73"/>
      <c r="L237" s="83">
        <v>2433.052662307</v>
      </c>
      <c r="M237" s="84">
        <v>1.0606283361420919E-5</v>
      </c>
      <c r="N237" s="84">
        <f t="shared" si="4"/>
        <v>3.8049742960242464E-3</v>
      </c>
      <c r="O237" s="84">
        <f>L237/'סכום נכסי הקרן'!$C$42</f>
        <v>5.208775408541077E-4</v>
      </c>
    </row>
    <row r="238" spans="2:15">
      <c r="B238" s="76" t="s">
        <v>1534</v>
      </c>
      <c r="C238" s="73" t="s">
        <v>1535</v>
      </c>
      <c r="D238" s="86" t="s">
        <v>29</v>
      </c>
      <c r="E238" s="86" t="s">
        <v>699</v>
      </c>
      <c r="F238" s="73"/>
      <c r="G238" s="86" t="s">
        <v>770</v>
      </c>
      <c r="H238" s="86" t="s">
        <v>133</v>
      </c>
      <c r="I238" s="83">
        <v>666.09741799999983</v>
      </c>
      <c r="J238" s="85">
        <v>122850</v>
      </c>
      <c r="K238" s="73"/>
      <c r="L238" s="83">
        <v>2958.1569501290001</v>
      </c>
      <c r="M238" s="84">
        <v>2.7894542741762003E-6</v>
      </c>
      <c r="N238" s="84">
        <f t="shared" si="4"/>
        <v>4.6261683247635728E-3</v>
      </c>
      <c r="O238" s="84">
        <f>L238/'סכום נכסי הקרן'!$C$42</f>
        <v>6.3329394448152711E-4</v>
      </c>
    </row>
    <row r="239" spans="2:15">
      <c r="B239" s="76" t="s">
        <v>1464</v>
      </c>
      <c r="C239" s="73" t="s">
        <v>1465</v>
      </c>
      <c r="D239" s="86" t="s">
        <v>1410</v>
      </c>
      <c r="E239" s="86" t="s">
        <v>699</v>
      </c>
      <c r="F239" s="73"/>
      <c r="G239" s="86" t="s">
        <v>159</v>
      </c>
      <c r="H239" s="86" t="s">
        <v>133</v>
      </c>
      <c r="I239" s="83">
        <v>2053.630463</v>
      </c>
      <c r="J239" s="85">
        <v>2172</v>
      </c>
      <c r="K239" s="73"/>
      <c r="L239" s="83">
        <v>161.246545854</v>
      </c>
      <c r="M239" s="84">
        <v>3.5734885173454832E-5</v>
      </c>
      <c r="N239" s="84">
        <f t="shared" si="4"/>
        <v>2.5216838574937075E-4</v>
      </c>
      <c r="O239" s="84">
        <f>L239/'סכום נכסי הקרן'!$C$42</f>
        <v>3.4520298543810524E-5</v>
      </c>
    </row>
    <row r="240" spans="2:15">
      <c r="B240" s="76" t="s">
        <v>1536</v>
      </c>
      <c r="C240" s="73" t="s">
        <v>1537</v>
      </c>
      <c r="D240" s="86" t="s">
        <v>29</v>
      </c>
      <c r="E240" s="86" t="s">
        <v>699</v>
      </c>
      <c r="F240" s="73"/>
      <c r="G240" s="86" t="s">
        <v>765</v>
      </c>
      <c r="H240" s="86" t="s">
        <v>135</v>
      </c>
      <c r="I240" s="83">
        <v>6897.5661569999993</v>
      </c>
      <c r="J240" s="85">
        <v>15368</v>
      </c>
      <c r="K240" s="73"/>
      <c r="L240" s="83">
        <v>4168.2026497950001</v>
      </c>
      <c r="M240" s="84">
        <v>1.2077835153204429E-5</v>
      </c>
      <c r="N240" s="84">
        <f t="shared" si="4"/>
        <v>6.5185206176556418E-3</v>
      </c>
      <c r="O240" s="84">
        <f>L240/'סכום נכסי הקרן'!$C$42</f>
        <v>8.9234531567769461E-4</v>
      </c>
    </row>
    <row r="241" spans="2:15">
      <c r="B241" s="76" t="s">
        <v>1538</v>
      </c>
      <c r="C241" s="73" t="s">
        <v>1539</v>
      </c>
      <c r="D241" s="86" t="s">
        <v>1410</v>
      </c>
      <c r="E241" s="86" t="s">
        <v>699</v>
      </c>
      <c r="F241" s="73"/>
      <c r="G241" s="86" t="s">
        <v>811</v>
      </c>
      <c r="H241" s="86" t="s">
        <v>133</v>
      </c>
      <c r="I241" s="83">
        <v>18573.430700000001</v>
      </c>
      <c r="J241" s="85">
        <v>1636</v>
      </c>
      <c r="K241" s="73"/>
      <c r="L241" s="83">
        <v>1098.458694401</v>
      </c>
      <c r="M241" s="84">
        <v>7.9031288477687033E-5</v>
      </c>
      <c r="N241" s="84">
        <f t="shared" si="4"/>
        <v>1.7178448959165107E-3</v>
      </c>
      <c r="O241" s="84">
        <f>L241/'סכום נכסי הקרן'!$C$42</f>
        <v>2.3516238359053317E-4</v>
      </c>
    </row>
    <row r="242" spans="2:15">
      <c r="B242" s="76" t="s">
        <v>1540</v>
      </c>
      <c r="C242" s="73" t="s">
        <v>1541</v>
      </c>
      <c r="D242" s="86" t="s">
        <v>29</v>
      </c>
      <c r="E242" s="86" t="s">
        <v>699</v>
      </c>
      <c r="F242" s="73"/>
      <c r="G242" s="86" t="s">
        <v>765</v>
      </c>
      <c r="H242" s="86" t="s">
        <v>135</v>
      </c>
      <c r="I242" s="83">
        <v>5732.8056450000013</v>
      </c>
      <c r="J242" s="85">
        <v>14912</v>
      </c>
      <c r="K242" s="73"/>
      <c r="L242" s="83">
        <v>3361.5433198360001</v>
      </c>
      <c r="M242" s="84">
        <v>7.1660070562500016E-6</v>
      </c>
      <c r="N242" s="84">
        <f t="shared" si="4"/>
        <v>5.2570115415504683E-3</v>
      </c>
      <c r="O242" s="84">
        <f>L242/'סכום נכסי הקרן'!$C$42</f>
        <v>7.1965249459520159E-4</v>
      </c>
    </row>
    <row r="243" spans="2:15">
      <c r="B243" s="76" t="s">
        <v>1542</v>
      </c>
      <c r="C243" s="73" t="s">
        <v>1543</v>
      </c>
      <c r="D243" s="86" t="s">
        <v>1426</v>
      </c>
      <c r="E243" s="86" t="s">
        <v>699</v>
      </c>
      <c r="F243" s="73"/>
      <c r="G243" s="86" t="s">
        <v>845</v>
      </c>
      <c r="H243" s="86" t="s">
        <v>133</v>
      </c>
      <c r="I243" s="83">
        <v>51722.529991000003</v>
      </c>
      <c r="J243" s="85">
        <v>272</v>
      </c>
      <c r="K243" s="73"/>
      <c r="L243" s="83">
        <v>508.57729293099999</v>
      </c>
      <c r="M243" s="84">
        <v>1.7492975297670591E-4</v>
      </c>
      <c r="N243" s="84">
        <f t="shared" si="4"/>
        <v>7.9534798285425552E-4</v>
      </c>
      <c r="O243" s="84">
        <f>L243/'סכום נכסי הקרן'!$C$42</f>
        <v>1.0887823916846763E-4</v>
      </c>
    </row>
    <row r="244" spans="2:15">
      <c r="B244" s="76" t="s">
        <v>1544</v>
      </c>
      <c r="C244" s="73" t="s">
        <v>1545</v>
      </c>
      <c r="D244" s="86" t="s">
        <v>1426</v>
      </c>
      <c r="E244" s="86" t="s">
        <v>699</v>
      </c>
      <c r="F244" s="73"/>
      <c r="G244" s="86" t="s">
        <v>727</v>
      </c>
      <c r="H244" s="86" t="s">
        <v>133</v>
      </c>
      <c r="I244" s="83">
        <v>6824.7686249999997</v>
      </c>
      <c r="J244" s="85">
        <v>9302</v>
      </c>
      <c r="K244" s="83">
        <v>11.072315526000001</v>
      </c>
      <c r="L244" s="83">
        <v>2306.0188341789999</v>
      </c>
      <c r="M244" s="84">
        <v>1.315872194289819E-6</v>
      </c>
      <c r="N244" s="84">
        <f t="shared" si="4"/>
        <v>3.6063101001188921E-3</v>
      </c>
      <c r="O244" s="84">
        <f>L244/'סכום נכסי הקרן'!$C$42</f>
        <v>4.9368163629121388E-4</v>
      </c>
    </row>
    <row r="245" spans="2:15">
      <c r="B245" s="76" t="s">
        <v>1546</v>
      </c>
      <c r="C245" s="73" t="s">
        <v>1547</v>
      </c>
      <c r="D245" s="86" t="s">
        <v>1410</v>
      </c>
      <c r="E245" s="86" t="s">
        <v>699</v>
      </c>
      <c r="F245" s="73"/>
      <c r="G245" s="86" t="s">
        <v>1435</v>
      </c>
      <c r="H245" s="86" t="s">
        <v>133</v>
      </c>
      <c r="I245" s="83">
        <v>33769.874000000003</v>
      </c>
      <c r="J245" s="85">
        <v>69.510000000000005</v>
      </c>
      <c r="K245" s="73"/>
      <c r="L245" s="83">
        <v>84.856483494000003</v>
      </c>
      <c r="M245" s="84">
        <v>2.0820446664922233E-4</v>
      </c>
      <c r="N245" s="84">
        <f t="shared" si="4"/>
        <v>1.3270437732306492E-4</v>
      </c>
      <c r="O245" s="84">
        <f>L245/'סכום נכסי הקרן'!$C$42</f>
        <v>1.8166411739716308E-5</v>
      </c>
    </row>
    <row r="246" spans="2:15">
      <c r="B246" s="76" t="s">
        <v>1548</v>
      </c>
      <c r="C246" s="73" t="s">
        <v>1549</v>
      </c>
      <c r="D246" s="86" t="s">
        <v>29</v>
      </c>
      <c r="E246" s="86" t="s">
        <v>699</v>
      </c>
      <c r="F246" s="73"/>
      <c r="G246" s="86" t="s">
        <v>765</v>
      </c>
      <c r="H246" s="86" t="s">
        <v>135</v>
      </c>
      <c r="I246" s="83">
        <v>6525.588968</v>
      </c>
      <c r="J246" s="85">
        <v>13635</v>
      </c>
      <c r="K246" s="73"/>
      <c r="L246" s="83">
        <v>3498.7302201160001</v>
      </c>
      <c r="M246" s="84">
        <v>3.1043169316189982E-5</v>
      </c>
      <c r="N246" s="84">
        <f t="shared" si="4"/>
        <v>5.4715538066659681E-3</v>
      </c>
      <c r="O246" s="84">
        <f>L246/'סכום נכסי הקרן'!$C$42</f>
        <v>7.4902200901725625E-4</v>
      </c>
    </row>
    <row r="247" spans="2:15">
      <c r="B247" s="76" t="s">
        <v>1550</v>
      </c>
      <c r="C247" s="73" t="s">
        <v>1551</v>
      </c>
      <c r="D247" s="86" t="s">
        <v>29</v>
      </c>
      <c r="E247" s="86" t="s">
        <v>699</v>
      </c>
      <c r="F247" s="73"/>
      <c r="G247" s="86" t="s">
        <v>765</v>
      </c>
      <c r="H247" s="86" t="s">
        <v>135</v>
      </c>
      <c r="I247" s="83">
        <v>12193.592616000002</v>
      </c>
      <c r="J247" s="85">
        <v>10572</v>
      </c>
      <c r="K247" s="73"/>
      <c r="L247" s="83">
        <v>5069.0250172100004</v>
      </c>
      <c r="M247" s="84">
        <v>2.0648871495374956E-5</v>
      </c>
      <c r="N247" s="84">
        <f t="shared" si="4"/>
        <v>7.9272882972042467E-3</v>
      </c>
      <c r="O247" s="84">
        <f>L247/'סכום נכסי הקרן'!$C$42</f>
        <v>1.0851969323955146E-3</v>
      </c>
    </row>
    <row r="248" spans="2:15">
      <c r="B248" s="117"/>
      <c r="C248" s="117"/>
      <c r="D248" s="117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</row>
    <row r="249" spans="2:15">
      <c r="B249" s="117"/>
      <c r="C249" s="117"/>
      <c r="D249" s="117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</row>
    <row r="250" spans="2:15">
      <c r="B250" s="117"/>
      <c r="C250" s="117"/>
      <c r="D250" s="117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</row>
    <row r="251" spans="2:15">
      <c r="B251" s="126" t="s">
        <v>222</v>
      </c>
      <c r="C251" s="117"/>
      <c r="D251" s="117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</row>
    <row r="252" spans="2:15">
      <c r="B252" s="126" t="s">
        <v>113</v>
      </c>
      <c r="C252" s="117"/>
      <c r="D252" s="117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</row>
    <row r="253" spans="2:15">
      <c r="B253" s="126" t="s">
        <v>205</v>
      </c>
      <c r="C253" s="117"/>
      <c r="D253" s="117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</row>
    <row r="254" spans="2:15">
      <c r="B254" s="126" t="s">
        <v>213</v>
      </c>
      <c r="C254" s="117"/>
      <c r="D254" s="117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</row>
    <row r="255" spans="2:15">
      <c r="B255" s="126" t="s">
        <v>219</v>
      </c>
      <c r="C255" s="117"/>
      <c r="D255" s="117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</row>
    <row r="256" spans="2:15">
      <c r="B256" s="117"/>
      <c r="C256" s="117"/>
      <c r="D256" s="117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</row>
    <row r="257" spans="2:15">
      <c r="B257" s="117"/>
      <c r="C257" s="117"/>
      <c r="D257" s="117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</row>
    <row r="258" spans="2:15">
      <c r="B258" s="117"/>
      <c r="C258" s="117"/>
      <c r="D258" s="117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</row>
    <row r="259" spans="2:15">
      <c r="B259" s="117"/>
      <c r="C259" s="117"/>
      <c r="D259" s="117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</row>
    <row r="260" spans="2:15">
      <c r="B260" s="117"/>
      <c r="C260" s="117"/>
      <c r="D260" s="117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</row>
    <row r="261" spans="2:15">
      <c r="B261" s="117"/>
      <c r="C261" s="117"/>
      <c r="D261" s="117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</row>
    <row r="262" spans="2:15">
      <c r="B262" s="117"/>
      <c r="C262" s="117"/>
      <c r="D262" s="117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</row>
    <row r="263" spans="2:15">
      <c r="B263" s="117"/>
      <c r="C263" s="117"/>
      <c r="D263" s="117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</row>
    <row r="264" spans="2:15">
      <c r="B264" s="117"/>
      <c r="C264" s="117"/>
      <c r="D264" s="117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</row>
    <row r="265" spans="2:15">
      <c r="B265" s="117"/>
      <c r="C265" s="117"/>
      <c r="D265" s="117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</row>
    <row r="266" spans="2:15">
      <c r="B266" s="117"/>
      <c r="C266" s="117"/>
      <c r="D266" s="117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</row>
    <row r="267" spans="2:15">
      <c r="B267" s="117"/>
      <c r="C267" s="117"/>
      <c r="D267" s="117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</row>
    <row r="268" spans="2:15">
      <c r="B268" s="117"/>
      <c r="C268" s="117"/>
      <c r="D268" s="117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</row>
    <row r="269" spans="2:15">
      <c r="B269" s="117"/>
      <c r="C269" s="117"/>
      <c r="D269" s="117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</row>
    <row r="270" spans="2:15">
      <c r="B270" s="117"/>
      <c r="C270" s="117"/>
      <c r="D270" s="117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</row>
    <row r="271" spans="2:15">
      <c r="B271" s="117"/>
      <c r="C271" s="117"/>
      <c r="D271" s="117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</row>
    <row r="272" spans="2:15">
      <c r="B272" s="127"/>
      <c r="C272" s="117"/>
      <c r="D272" s="117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</row>
    <row r="273" spans="2:15">
      <c r="B273" s="127"/>
      <c r="C273" s="117"/>
      <c r="D273" s="117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</row>
    <row r="274" spans="2:15">
      <c r="B274" s="128"/>
      <c r="C274" s="117"/>
      <c r="D274" s="117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</row>
    <row r="275" spans="2:15">
      <c r="B275" s="117"/>
      <c r="C275" s="117"/>
      <c r="D275" s="117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</row>
    <row r="276" spans="2:15">
      <c r="B276" s="117"/>
      <c r="C276" s="117"/>
      <c r="D276" s="117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</row>
    <row r="277" spans="2:15">
      <c r="B277" s="117"/>
      <c r="C277" s="117"/>
      <c r="D277" s="117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</row>
    <row r="278" spans="2:15">
      <c r="B278" s="117"/>
      <c r="C278" s="117"/>
      <c r="D278" s="117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</row>
    <row r="279" spans="2:15">
      <c r="B279" s="117"/>
      <c r="C279" s="117"/>
      <c r="D279" s="117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</row>
    <row r="280" spans="2:15">
      <c r="B280" s="117"/>
      <c r="C280" s="117"/>
      <c r="D280" s="117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</row>
    <row r="281" spans="2:15">
      <c r="B281" s="117"/>
      <c r="C281" s="117"/>
      <c r="D281" s="117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</row>
    <row r="282" spans="2:15">
      <c r="B282" s="117"/>
      <c r="C282" s="117"/>
      <c r="D282" s="117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</row>
    <row r="283" spans="2:15">
      <c r="B283" s="117"/>
      <c r="C283" s="117"/>
      <c r="D283" s="117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</row>
    <row r="284" spans="2:15">
      <c r="B284" s="117"/>
      <c r="C284" s="117"/>
      <c r="D284" s="117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</row>
    <row r="285" spans="2:15">
      <c r="B285" s="117"/>
      <c r="C285" s="117"/>
      <c r="D285" s="117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</row>
    <row r="286" spans="2:15">
      <c r="B286" s="117"/>
      <c r="C286" s="117"/>
      <c r="D286" s="117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</row>
    <row r="287" spans="2:15">
      <c r="B287" s="117"/>
      <c r="C287" s="117"/>
      <c r="D287" s="117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</row>
    <row r="288" spans="2:15">
      <c r="B288" s="117"/>
      <c r="C288" s="117"/>
      <c r="D288" s="117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</row>
    <row r="289" spans="2:15">
      <c r="B289" s="117"/>
      <c r="C289" s="117"/>
      <c r="D289" s="117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</row>
    <row r="290" spans="2:15">
      <c r="B290" s="117"/>
      <c r="C290" s="117"/>
      <c r="D290" s="117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</row>
    <row r="291" spans="2:15">
      <c r="B291" s="117"/>
      <c r="C291" s="117"/>
      <c r="D291" s="117"/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</row>
    <row r="292" spans="2:15">
      <c r="B292" s="117"/>
      <c r="C292" s="117"/>
      <c r="D292" s="117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</row>
    <row r="293" spans="2:15">
      <c r="B293" s="127"/>
      <c r="C293" s="117"/>
      <c r="D293" s="117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</row>
    <row r="294" spans="2:15">
      <c r="B294" s="127"/>
      <c r="C294" s="117"/>
      <c r="D294" s="117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</row>
    <row r="295" spans="2:15">
      <c r="B295" s="128"/>
      <c r="C295" s="117"/>
      <c r="D295" s="117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</row>
    <row r="296" spans="2:15">
      <c r="B296" s="117"/>
      <c r="C296" s="117"/>
      <c r="D296" s="117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</row>
    <row r="297" spans="2:15">
      <c r="B297" s="117"/>
      <c r="C297" s="117"/>
      <c r="D297" s="117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</row>
    <row r="298" spans="2:15">
      <c r="B298" s="117"/>
      <c r="C298" s="117"/>
      <c r="D298" s="117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</row>
    <row r="299" spans="2:15">
      <c r="B299" s="117"/>
      <c r="C299" s="117"/>
      <c r="D299" s="117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</row>
    <row r="300" spans="2:15">
      <c r="B300" s="117"/>
      <c r="C300" s="117"/>
      <c r="D300" s="117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</row>
    <row r="301" spans="2:15">
      <c r="B301" s="117"/>
      <c r="C301" s="117"/>
      <c r="D301" s="117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</row>
    <row r="302" spans="2:15">
      <c r="B302" s="117"/>
      <c r="C302" s="117"/>
      <c r="D302" s="117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</row>
    <row r="303" spans="2:15">
      <c r="B303" s="117"/>
      <c r="C303" s="117"/>
      <c r="D303" s="117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</row>
    <row r="304" spans="2:15">
      <c r="B304" s="117"/>
      <c r="C304" s="117"/>
      <c r="D304" s="117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</row>
    <row r="305" spans="2:15">
      <c r="B305" s="117"/>
      <c r="C305" s="117"/>
      <c r="D305" s="117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</row>
    <row r="306" spans="2:15">
      <c r="B306" s="117"/>
      <c r="C306" s="117"/>
      <c r="D306" s="117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</row>
    <row r="307" spans="2:15">
      <c r="B307" s="117"/>
      <c r="C307" s="117"/>
      <c r="D307" s="117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</row>
    <row r="308" spans="2:15">
      <c r="B308" s="117"/>
      <c r="C308" s="117"/>
      <c r="D308" s="117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</row>
    <row r="309" spans="2:15">
      <c r="B309" s="117"/>
      <c r="C309" s="117"/>
      <c r="D309" s="117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</row>
    <row r="310" spans="2:15">
      <c r="B310" s="117"/>
      <c r="C310" s="117"/>
      <c r="D310" s="117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</row>
    <row r="311" spans="2:15">
      <c r="B311" s="117"/>
      <c r="C311" s="117"/>
      <c r="D311" s="117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</row>
    <row r="312" spans="2:15">
      <c r="B312" s="117"/>
      <c r="C312" s="117"/>
      <c r="D312" s="117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</row>
    <row r="313" spans="2:15">
      <c r="B313" s="117"/>
      <c r="C313" s="117"/>
      <c r="D313" s="117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</row>
    <row r="314" spans="2:15">
      <c r="B314" s="117"/>
      <c r="C314" s="117"/>
      <c r="D314" s="117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</row>
    <row r="315" spans="2:15">
      <c r="B315" s="117"/>
      <c r="C315" s="117"/>
      <c r="D315" s="117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</row>
    <row r="316" spans="2:15">
      <c r="B316" s="117"/>
      <c r="C316" s="117"/>
      <c r="D316" s="117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</row>
    <row r="317" spans="2:15">
      <c r="B317" s="117"/>
      <c r="C317" s="117"/>
      <c r="D317" s="117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</row>
    <row r="318" spans="2:15">
      <c r="B318" s="117"/>
      <c r="C318" s="117"/>
      <c r="D318" s="117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</row>
    <row r="319" spans="2:15">
      <c r="B319" s="117"/>
      <c r="C319" s="117"/>
      <c r="D319" s="117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</row>
    <row r="320" spans="2:15">
      <c r="B320" s="117"/>
      <c r="C320" s="117"/>
      <c r="D320" s="117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</row>
    <row r="321" spans="2:15">
      <c r="B321" s="117"/>
      <c r="C321" s="117"/>
      <c r="D321" s="117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</row>
    <row r="322" spans="2:15">
      <c r="B322" s="117"/>
      <c r="C322" s="117"/>
      <c r="D322" s="117"/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</row>
    <row r="323" spans="2:15">
      <c r="B323" s="117"/>
      <c r="C323" s="117"/>
      <c r="D323" s="117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</row>
    <row r="324" spans="2:15">
      <c r="B324" s="117"/>
      <c r="C324" s="117"/>
      <c r="D324" s="117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</row>
    <row r="325" spans="2:15">
      <c r="B325" s="117"/>
      <c r="C325" s="117"/>
      <c r="D325" s="117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</row>
    <row r="326" spans="2:15">
      <c r="B326" s="117"/>
      <c r="C326" s="117"/>
      <c r="D326" s="117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</row>
    <row r="327" spans="2:15">
      <c r="B327" s="117"/>
      <c r="C327" s="117"/>
      <c r="D327" s="117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</row>
    <row r="328" spans="2:15">
      <c r="B328" s="117"/>
      <c r="C328" s="117"/>
      <c r="D328" s="117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</row>
    <row r="329" spans="2:15">
      <c r="B329" s="117"/>
      <c r="C329" s="117"/>
      <c r="D329" s="117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</row>
    <row r="330" spans="2:15">
      <c r="B330" s="117"/>
      <c r="C330" s="117"/>
      <c r="D330" s="117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</row>
    <row r="331" spans="2:15">
      <c r="B331" s="117"/>
      <c r="C331" s="117"/>
      <c r="D331" s="117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</row>
    <row r="332" spans="2:15">
      <c r="B332" s="117"/>
      <c r="C332" s="117"/>
      <c r="D332" s="117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</row>
    <row r="333" spans="2:15">
      <c r="B333" s="117"/>
      <c r="C333" s="117"/>
      <c r="D333" s="117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</row>
    <row r="334" spans="2:15">
      <c r="B334" s="117"/>
      <c r="C334" s="117"/>
      <c r="D334" s="117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</row>
    <row r="335" spans="2:15">
      <c r="B335" s="117"/>
      <c r="C335" s="117"/>
      <c r="D335" s="117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</row>
    <row r="336" spans="2:15">
      <c r="B336" s="117"/>
      <c r="C336" s="117"/>
      <c r="D336" s="117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</row>
    <row r="337" spans="2:15">
      <c r="B337" s="117"/>
      <c r="C337" s="117"/>
      <c r="D337" s="117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</row>
    <row r="338" spans="2:15">
      <c r="B338" s="117"/>
      <c r="C338" s="117"/>
      <c r="D338" s="117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</row>
    <row r="339" spans="2:15">
      <c r="B339" s="117"/>
      <c r="C339" s="117"/>
      <c r="D339" s="117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</row>
    <row r="340" spans="2:15">
      <c r="B340" s="117"/>
      <c r="C340" s="117"/>
      <c r="D340" s="117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</row>
    <row r="341" spans="2:15">
      <c r="B341" s="117"/>
      <c r="C341" s="117"/>
      <c r="D341" s="117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</row>
    <row r="342" spans="2:15">
      <c r="B342" s="117"/>
      <c r="C342" s="117"/>
      <c r="D342" s="117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</row>
    <row r="343" spans="2:15">
      <c r="B343" s="117"/>
      <c r="C343" s="117"/>
      <c r="D343" s="117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</row>
    <row r="344" spans="2:15">
      <c r="B344" s="117"/>
      <c r="C344" s="117"/>
      <c r="D344" s="117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</row>
    <row r="345" spans="2:15">
      <c r="B345" s="117"/>
      <c r="C345" s="117"/>
      <c r="D345" s="117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</row>
    <row r="346" spans="2:15">
      <c r="B346" s="117"/>
      <c r="C346" s="117"/>
      <c r="D346" s="117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</row>
    <row r="347" spans="2:15">
      <c r="B347" s="117"/>
      <c r="C347" s="117"/>
      <c r="D347" s="117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</row>
    <row r="348" spans="2:15">
      <c r="B348" s="117"/>
      <c r="C348" s="117"/>
      <c r="D348" s="117"/>
      <c r="E348" s="118"/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</row>
    <row r="349" spans="2:15">
      <c r="B349" s="117"/>
      <c r="C349" s="117"/>
      <c r="D349" s="117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</row>
    <row r="350" spans="2:15">
      <c r="B350" s="117"/>
      <c r="C350" s="117"/>
      <c r="D350" s="117"/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</row>
    <row r="351" spans="2:15">
      <c r="B351" s="117"/>
      <c r="C351" s="117"/>
      <c r="D351" s="117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</row>
    <row r="352" spans="2:15">
      <c r="B352" s="117"/>
      <c r="C352" s="117"/>
      <c r="D352" s="117"/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</row>
    <row r="353" spans="2:15">
      <c r="B353" s="117"/>
      <c r="C353" s="117"/>
      <c r="D353" s="117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</row>
    <row r="354" spans="2:15">
      <c r="B354" s="117"/>
      <c r="C354" s="117"/>
      <c r="D354" s="117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</row>
    <row r="355" spans="2:15">
      <c r="B355" s="117"/>
      <c r="C355" s="117"/>
      <c r="D355" s="117"/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</row>
    <row r="356" spans="2:15">
      <c r="B356" s="117"/>
      <c r="C356" s="117"/>
      <c r="D356" s="117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</row>
    <row r="357" spans="2:15">
      <c r="B357" s="117"/>
      <c r="C357" s="117"/>
      <c r="D357" s="117"/>
      <c r="E357" s="118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</row>
    <row r="358" spans="2:15">
      <c r="B358" s="117"/>
      <c r="C358" s="117"/>
      <c r="D358" s="117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</row>
    <row r="359" spans="2:15">
      <c r="B359" s="117"/>
      <c r="C359" s="117"/>
      <c r="D359" s="117"/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</row>
    <row r="360" spans="2:15">
      <c r="B360" s="127"/>
      <c r="C360" s="117"/>
      <c r="D360" s="117"/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</row>
    <row r="361" spans="2:15">
      <c r="B361" s="127"/>
      <c r="C361" s="117"/>
      <c r="D361" s="117"/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</row>
    <row r="362" spans="2:15">
      <c r="B362" s="128"/>
      <c r="C362" s="117"/>
      <c r="D362" s="117"/>
      <c r="E362" s="117"/>
      <c r="F362" s="117"/>
      <c r="G362" s="117"/>
      <c r="H362" s="118"/>
      <c r="I362" s="118"/>
      <c r="J362" s="118"/>
      <c r="K362" s="118"/>
      <c r="L362" s="118"/>
      <c r="M362" s="118"/>
      <c r="N362" s="118"/>
      <c r="O362" s="118"/>
    </row>
    <row r="363" spans="2:15">
      <c r="B363" s="117"/>
      <c r="C363" s="117"/>
      <c r="D363" s="117"/>
      <c r="E363" s="117"/>
      <c r="F363" s="117"/>
      <c r="G363" s="117"/>
      <c r="H363" s="118"/>
      <c r="I363" s="118"/>
      <c r="J363" s="118"/>
      <c r="K363" s="118"/>
      <c r="L363" s="118"/>
      <c r="M363" s="118"/>
      <c r="N363" s="118"/>
      <c r="O363" s="118"/>
    </row>
    <row r="364" spans="2:15">
      <c r="B364" s="117"/>
      <c r="C364" s="117"/>
      <c r="D364" s="117"/>
      <c r="E364" s="117"/>
      <c r="F364" s="117"/>
      <c r="G364" s="117"/>
      <c r="H364" s="118"/>
      <c r="I364" s="118"/>
      <c r="J364" s="118"/>
      <c r="K364" s="118"/>
      <c r="L364" s="118"/>
      <c r="M364" s="118"/>
      <c r="N364" s="118"/>
      <c r="O364" s="118"/>
    </row>
    <row r="365" spans="2:15">
      <c r="B365" s="117"/>
      <c r="C365" s="117"/>
      <c r="D365" s="117"/>
      <c r="E365" s="117"/>
      <c r="F365" s="117"/>
      <c r="G365" s="117"/>
      <c r="H365" s="118"/>
      <c r="I365" s="118"/>
      <c r="J365" s="118"/>
      <c r="K365" s="118"/>
      <c r="L365" s="118"/>
      <c r="M365" s="118"/>
      <c r="N365" s="118"/>
      <c r="O365" s="118"/>
    </row>
    <row r="366" spans="2:15">
      <c r="B366" s="117"/>
      <c r="C366" s="117"/>
      <c r="D366" s="117"/>
      <c r="E366" s="117"/>
      <c r="F366" s="117"/>
      <c r="G366" s="117"/>
      <c r="H366" s="118"/>
      <c r="I366" s="118"/>
      <c r="J366" s="118"/>
      <c r="K366" s="118"/>
      <c r="L366" s="118"/>
      <c r="M366" s="118"/>
      <c r="N366" s="118"/>
      <c r="O366" s="118"/>
    </row>
    <row r="367" spans="2:15">
      <c r="B367" s="117"/>
      <c r="C367" s="117"/>
      <c r="D367" s="117"/>
      <c r="E367" s="117"/>
      <c r="F367" s="117"/>
      <c r="G367" s="117"/>
      <c r="H367" s="118"/>
      <c r="I367" s="118"/>
      <c r="J367" s="118"/>
      <c r="K367" s="118"/>
      <c r="L367" s="118"/>
      <c r="M367" s="118"/>
      <c r="N367" s="118"/>
      <c r="O367" s="118"/>
    </row>
    <row r="368" spans="2:15">
      <c r="B368" s="117"/>
      <c r="C368" s="117"/>
      <c r="D368" s="117"/>
      <c r="E368" s="117"/>
      <c r="F368" s="117"/>
      <c r="G368" s="117"/>
      <c r="H368" s="118"/>
      <c r="I368" s="118"/>
      <c r="J368" s="118"/>
      <c r="K368" s="118"/>
      <c r="L368" s="118"/>
      <c r="M368" s="118"/>
      <c r="N368" s="118"/>
      <c r="O368" s="118"/>
    </row>
    <row r="369" spans="2:15">
      <c r="B369" s="117"/>
      <c r="C369" s="117"/>
      <c r="D369" s="117"/>
      <c r="E369" s="117"/>
      <c r="F369" s="117"/>
      <c r="G369" s="117"/>
      <c r="H369" s="118"/>
      <c r="I369" s="118"/>
      <c r="J369" s="118"/>
      <c r="K369" s="118"/>
      <c r="L369" s="118"/>
      <c r="M369" s="118"/>
      <c r="N369" s="118"/>
      <c r="O369" s="118"/>
    </row>
    <row r="370" spans="2:15">
      <c r="B370" s="117"/>
      <c r="C370" s="117"/>
      <c r="D370" s="117"/>
      <c r="E370" s="117"/>
      <c r="F370" s="117"/>
      <c r="G370" s="117"/>
      <c r="H370" s="118"/>
      <c r="I370" s="118"/>
      <c r="J370" s="118"/>
      <c r="K370" s="118"/>
      <c r="L370" s="118"/>
      <c r="M370" s="118"/>
      <c r="N370" s="118"/>
      <c r="O370" s="118"/>
    </row>
    <row r="371" spans="2:15">
      <c r="B371" s="117"/>
      <c r="C371" s="117"/>
      <c r="D371" s="117"/>
      <c r="E371" s="117"/>
      <c r="F371" s="117"/>
      <c r="G371" s="117"/>
      <c r="H371" s="118"/>
      <c r="I371" s="118"/>
      <c r="J371" s="118"/>
      <c r="K371" s="118"/>
      <c r="L371" s="118"/>
      <c r="M371" s="118"/>
      <c r="N371" s="118"/>
      <c r="O371" s="118"/>
    </row>
    <row r="372" spans="2:15">
      <c r="B372" s="117"/>
      <c r="C372" s="117"/>
      <c r="D372" s="117"/>
      <c r="E372" s="117"/>
      <c r="F372" s="117"/>
      <c r="G372" s="117"/>
      <c r="H372" s="118"/>
      <c r="I372" s="118"/>
      <c r="J372" s="118"/>
      <c r="K372" s="118"/>
      <c r="L372" s="118"/>
      <c r="M372" s="118"/>
      <c r="N372" s="118"/>
      <c r="O372" s="118"/>
    </row>
    <row r="373" spans="2:15">
      <c r="B373" s="117"/>
      <c r="C373" s="117"/>
      <c r="D373" s="117"/>
      <c r="E373" s="117"/>
      <c r="F373" s="117"/>
      <c r="G373" s="117"/>
      <c r="H373" s="118"/>
      <c r="I373" s="118"/>
      <c r="J373" s="118"/>
      <c r="K373" s="118"/>
      <c r="L373" s="118"/>
      <c r="M373" s="118"/>
      <c r="N373" s="118"/>
      <c r="O373" s="118"/>
    </row>
    <row r="374" spans="2:15">
      <c r="B374" s="117"/>
      <c r="C374" s="117"/>
      <c r="D374" s="117"/>
      <c r="E374" s="117"/>
      <c r="F374" s="117"/>
      <c r="G374" s="117"/>
      <c r="H374" s="118"/>
      <c r="I374" s="118"/>
      <c r="J374" s="118"/>
      <c r="K374" s="118"/>
      <c r="L374" s="118"/>
      <c r="M374" s="118"/>
      <c r="N374" s="118"/>
      <c r="O374" s="118"/>
    </row>
    <row r="375" spans="2:15">
      <c r="B375" s="117"/>
      <c r="C375" s="117"/>
      <c r="D375" s="117"/>
      <c r="E375" s="117"/>
      <c r="F375" s="117"/>
      <c r="G375" s="117"/>
      <c r="H375" s="118"/>
      <c r="I375" s="118"/>
      <c r="J375" s="118"/>
      <c r="K375" s="118"/>
      <c r="L375" s="118"/>
      <c r="M375" s="118"/>
      <c r="N375" s="118"/>
      <c r="O375" s="118"/>
    </row>
    <row r="376" spans="2:15">
      <c r="B376" s="117"/>
      <c r="C376" s="117"/>
      <c r="D376" s="117"/>
      <c r="E376" s="117"/>
      <c r="F376" s="117"/>
      <c r="G376" s="117"/>
      <c r="H376" s="118"/>
      <c r="I376" s="118"/>
      <c r="J376" s="118"/>
      <c r="K376" s="118"/>
      <c r="L376" s="118"/>
      <c r="M376" s="118"/>
      <c r="N376" s="118"/>
      <c r="O376" s="118"/>
    </row>
    <row r="377" spans="2:15">
      <c r="B377" s="117"/>
      <c r="C377" s="117"/>
      <c r="D377" s="117"/>
      <c r="E377" s="117"/>
      <c r="F377" s="117"/>
      <c r="G377" s="117"/>
      <c r="H377" s="118"/>
      <c r="I377" s="118"/>
      <c r="J377" s="118"/>
      <c r="K377" s="118"/>
      <c r="L377" s="118"/>
      <c r="M377" s="118"/>
      <c r="N377" s="118"/>
      <c r="O377" s="118"/>
    </row>
    <row r="378" spans="2:15">
      <c r="B378" s="117"/>
      <c r="C378" s="117"/>
      <c r="D378" s="117"/>
      <c r="E378" s="117"/>
      <c r="F378" s="117"/>
      <c r="G378" s="117"/>
      <c r="H378" s="118"/>
      <c r="I378" s="118"/>
      <c r="J378" s="118"/>
      <c r="K378" s="118"/>
      <c r="L378" s="118"/>
      <c r="M378" s="118"/>
      <c r="N378" s="118"/>
      <c r="O378" s="118"/>
    </row>
    <row r="379" spans="2:15">
      <c r="B379" s="117"/>
      <c r="C379" s="117"/>
      <c r="D379" s="117"/>
      <c r="E379" s="117"/>
      <c r="F379" s="117"/>
      <c r="G379" s="117"/>
      <c r="H379" s="118"/>
      <c r="I379" s="118"/>
      <c r="J379" s="118"/>
      <c r="K379" s="118"/>
      <c r="L379" s="118"/>
      <c r="M379" s="118"/>
      <c r="N379" s="118"/>
      <c r="O379" s="118"/>
    </row>
    <row r="380" spans="2:15">
      <c r="B380" s="117"/>
      <c r="C380" s="117"/>
      <c r="D380" s="117"/>
      <c r="E380" s="117"/>
      <c r="F380" s="117"/>
      <c r="G380" s="117"/>
      <c r="H380" s="118"/>
      <c r="I380" s="118"/>
      <c r="J380" s="118"/>
      <c r="K380" s="118"/>
      <c r="L380" s="118"/>
      <c r="M380" s="118"/>
      <c r="N380" s="118"/>
      <c r="O380" s="118"/>
    </row>
    <row r="381" spans="2:15">
      <c r="B381" s="117"/>
      <c r="C381" s="117"/>
      <c r="D381" s="117"/>
      <c r="E381" s="117"/>
      <c r="F381" s="117"/>
      <c r="G381" s="117"/>
      <c r="H381" s="118"/>
      <c r="I381" s="118"/>
      <c r="J381" s="118"/>
      <c r="K381" s="118"/>
      <c r="L381" s="118"/>
      <c r="M381" s="118"/>
      <c r="N381" s="118"/>
      <c r="O381" s="118"/>
    </row>
    <row r="382" spans="2:15">
      <c r="B382" s="117"/>
      <c r="C382" s="117"/>
      <c r="D382" s="117"/>
      <c r="E382" s="117"/>
      <c r="F382" s="117"/>
      <c r="G382" s="117"/>
      <c r="H382" s="118"/>
      <c r="I382" s="118"/>
      <c r="J382" s="118"/>
      <c r="K382" s="118"/>
      <c r="L382" s="118"/>
      <c r="M382" s="118"/>
      <c r="N382" s="118"/>
      <c r="O382" s="118"/>
    </row>
    <row r="383" spans="2:15">
      <c r="B383" s="117"/>
      <c r="C383" s="117"/>
      <c r="D383" s="117"/>
      <c r="E383" s="117"/>
      <c r="F383" s="117"/>
      <c r="G383" s="117"/>
      <c r="H383" s="118"/>
      <c r="I383" s="118"/>
      <c r="J383" s="118"/>
      <c r="K383" s="118"/>
      <c r="L383" s="118"/>
      <c r="M383" s="118"/>
      <c r="N383" s="118"/>
      <c r="O383" s="118"/>
    </row>
    <row r="384" spans="2:15">
      <c r="B384" s="117"/>
      <c r="C384" s="117"/>
      <c r="D384" s="117"/>
      <c r="E384" s="117"/>
      <c r="F384" s="117"/>
      <c r="G384" s="117"/>
      <c r="H384" s="118"/>
      <c r="I384" s="118"/>
      <c r="J384" s="118"/>
      <c r="K384" s="118"/>
      <c r="L384" s="118"/>
      <c r="M384" s="118"/>
      <c r="N384" s="118"/>
      <c r="O384" s="118"/>
    </row>
    <row r="385" spans="2:15">
      <c r="B385" s="117"/>
      <c r="C385" s="117"/>
      <c r="D385" s="117"/>
      <c r="E385" s="117"/>
      <c r="F385" s="117"/>
      <c r="G385" s="117"/>
      <c r="H385" s="118"/>
      <c r="I385" s="118"/>
      <c r="J385" s="118"/>
      <c r="K385" s="118"/>
      <c r="L385" s="118"/>
      <c r="M385" s="118"/>
      <c r="N385" s="118"/>
      <c r="O385" s="118"/>
    </row>
    <row r="386" spans="2:15">
      <c r="B386" s="117"/>
      <c r="C386" s="117"/>
      <c r="D386" s="117"/>
      <c r="E386" s="117"/>
      <c r="F386" s="117"/>
      <c r="G386" s="117"/>
      <c r="H386" s="118"/>
      <c r="I386" s="118"/>
      <c r="J386" s="118"/>
      <c r="K386" s="118"/>
      <c r="L386" s="118"/>
      <c r="M386" s="118"/>
      <c r="N386" s="118"/>
      <c r="O386" s="118"/>
    </row>
    <row r="387" spans="2:15">
      <c r="B387" s="117"/>
      <c r="C387" s="117"/>
      <c r="D387" s="117"/>
      <c r="E387" s="117"/>
      <c r="F387" s="117"/>
      <c r="G387" s="117"/>
      <c r="H387" s="118"/>
      <c r="I387" s="118"/>
      <c r="J387" s="118"/>
      <c r="K387" s="118"/>
      <c r="L387" s="118"/>
      <c r="M387" s="118"/>
      <c r="N387" s="118"/>
      <c r="O387" s="118"/>
    </row>
    <row r="388" spans="2:15">
      <c r="B388" s="117"/>
      <c r="C388" s="117"/>
      <c r="D388" s="117"/>
      <c r="E388" s="117"/>
      <c r="F388" s="117"/>
      <c r="G388" s="117"/>
      <c r="H388" s="118"/>
      <c r="I388" s="118"/>
      <c r="J388" s="118"/>
      <c r="K388" s="118"/>
      <c r="L388" s="118"/>
      <c r="M388" s="118"/>
      <c r="N388" s="118"/>
      <c r="O388" s="118"/>
    </row>
    <row r="389" spans="2:15">
      <c r="B389" s="117"/>
      <c r="C389" s="117"/>
      <c r="D389" s="117"/>
      <c r="E389" s="117"/>
      <c r="F389" s="117"/>
      <c r="G389" s="117"/>
      <c r="H389" s="118"/>
      <c r="I389" s="118"/>
      <c r="J389" s="118"/>
      <c r="K389" s="118"/>
      <c r="L389" s="118"/>
      <c r="M389" s="118"/>
      <c r="N389" s="118"/>
      <c r="O389" s="118"/>
    </row>
    <row r="390" spans="2:15">
      <c r="B390" s="117"/>
      <c r="C390" s="117"/>
      <c r="D390" s="117"/>
      <c r="E390" s="117"/>
      <c r="F390" s="117"/>
      <c r="G390" s="117"/>
      <c r="H390" s="118"/>
      <c r="I390" s="118"/>
      <c r="J390" s="118"/>
      <c r="K390" s="118"/>
      <c r="L390" s="118"/>
      <c r="M390" s="118"/>
      <c r="N390" s="118"/>
      <c r="O390" s="118"/>
    </row>
    <row r="391" spans="2:15">
      <c r="B391" s="117"/>
      <c r="C391" s="117"/>
      <c r="D391" s="117"/>
      <c r="E391" s="117"/>
      <c r="F391" s="117"/>
      <c r="G391" s="117"/>
      <c r="H391" s="118"/>
      <c r="I391" s="118"/>
      <c r="J391" s="118"/>
      <c r="K391" s="118"/>
      <c r="L391" s="118"/>
      <c r="M391" s="118"/>
      <c r="N391" s="118"/>
      <c r="O391" s="118"/>
    </row>
    <row r="392" spans="2:15">
      <c r="B392" s="117"/>
      <c r="C392" s="117"/>
      <c r="D392" s="117"/>
      <c r="E392" s="117"/>
      <c r="F392" s="117"/>
      <c r="G392" s="117"/>
      <c r="H392" s="118"/>
      <c r="I392" s="118"/>
      <c r="J392" s="118"/>
      <c r="K392" s="118"/>
      <c r="L392" s="118"/>
      <c r="M392" s="118"/>
      <c r="N392" s="118"/>
      <c r="O392" s="118"/>
    </row>
    <row r="393" spans="2:15">
      <c r="B393" s="117"/>
      <c r="C393" s="117"/>
      <c r="D393" s="117"/>
      <c r="E393" s="117"/>
      <c r="F393" s="117"/>
      <c r="G393" s="117"/>
      <c r="H393" s="118"/>
      <c r="I393" s="118"/>
      <c r="J393" s="118"/>
      <c r="K393" s="118"/>
      <c r="L393" s="118"/>
      <c r="M393" s="118"/>
      <c r="N393" s="118"/>
      <c r="O393" s="118"/>
    </row>
    <row r="394" spans="2:15">
      <c r="B394" s="117"/>
      <c r="C394" s="117"/>
      <c r="D394" s="117"/>
      <c r="E394" s="117"/>
      <c r="F394" s="117"/>
      <c r="G394" s="117"/>
      <c r="H394" s="118"/>
      <c r="I394" s="118"/>
      <c r="J394" s="118"/>
      <c r="K394" s="118"/>
      <c r="L394" s="118"/>
      <c r="M394" s="118"/>
      <c r="N394" s="118"/>
      <c r="O394" s="118"/>
    </row>
    <row r="395" spans="2:15">
      <c r="B395" s="117"/>
      <c r="C395" s="117"/>
      <c r="D395" s="117"/>
      <c r="E395" s="117"/>
      <c r="F395" s="117"/>
      <c r="G395" s="117"/>
      <c r="H395" s="118"/>
      <c r="I395" s="118"/>
      <c r="J395" s="118"/>
      <c r="K395" s="118"/>
      <c r="L395" s="118"/>
      <c r="M395" s="118"/>
      <c r="N395" s="118"/>
      <c r="O395" s="118"/>
    </row>
    <row r="396" spans="2:15">
      <c r="B396" s="117"/>
      <c r="C396" s="117"/>
      <c r="D396" s="117"/>
      <c r="E396" s="117"/>
      <c r="F396" s="117"/>
      <c r="G396" s="117"/>
      <c r="H396" s="118"/>
      <c r="I396" s="118"/>
      <c r="J396" s="118"/>
      <c r="K396" s="118"/>
      <c r="L396" s="118"/>
      <c r="M396" s="118"/>
      <c r="N396" s="118"/>
      <c r="O396" s="118"/>
    </row>
    <row r="397" spans="2:15">
      <c r="B397" s="117"/>
      <c r="C397" s="117"/>
      <c r="D397" s="117"/>
      <c r="E397" s="117"/>
      <c r="F397" s="117"/>
      <c r="G397" s="117"/>
      <c r="H397" s="118"/>
      <c r="I397" s="118"/>
      <c r="J397" s="118"/>
      <c r="K397" s="118"/>
      <c r="L397" s="118"/>
      <c r="M397" s="118"/>
      <c r="N397" s="118"/>
      <c r="O397" s="118"/>
    </row>
    <row r="398" spans="2:15">
      <c r="B398" s="117"/>
      <c r="C398" s="117"/>
      <c r="D398" s="117"/>
      <c r="E398" s="117"/>
      <c r="F398" s="117"/>
      <c r="G398" s="117"/>
      <c r="H398" s="118"/>
      <c r="I398" s="118"/>
      <c r="J398" s="118"/>
      <c r="K398" s="118"/>
      <c r="L398" s="118"/>
      <c r="M398" s="118"/>
      <c r="N398" s="118"/>
      <c r="O398" s="118"/>
    </row>
    <row r="399" spans="2:15">
      <c r="B399" s="117"/>
      <c r="C399" s="117"/>
      <c r="D399" s="117"/>
      <c r="E399" s="117"/>
      <c r="F399" s="117"/>
      <c r="G399" s="117"/>
      <c r="H399" s="118"/>
      <c r="I399" s="118"/>
      <c r="J399" s="118"/>
      <c r="K399" s="118"/>
      <c r="L399" s="118"/>
      <c r="M399" s="118"/>
      <c r="N399" s="118"/>
      <c r="O399" s="118"/>
    </row>
    <row r="400" spans="2:15">
      <c r="B400" s="117"/>
      <c r="C400" s="117"/>
      <c r="D400" s="117"/>
      <c r="E400" s="117"/>
      <c r="F400" s="117"/>
      <c r="G400" s="117"/>
      <c r="H400" s="118"/>
      <c r="I400" s="118"/>
      <c r="J400" s="118"/>
      <c r="K400" s="118"/>
      <c r="L400" s="118"/>
      <c r="M400" s="118"/>
      <c r="N400" s="118"/>
      <c r="O400" s="118"/>
    </row>
    <row r="401" spans="2:15">
      <c r="B401" s="117"/>
      <c r="C401" s="117"/>
      <c r="D401" s="117"/>
      <c r="E401" s="117"/>
      <c r="F401" s="117"/>
      <c r="G401" s="117"/>
      <c r="H401" s="118"/>
      <c r="I401" s="118"/>
      <c r="J401" s="118"/>
      <c r="K401" s="118"/>
      <c r="L401" s="118"/>
      <c r="M401" s="118"/>
      <c r="N401" s="118"/>
      <c r="O401" s="118"/>
    </row>
    <row r="402" spans="2:15">
      <c r="B402" s="117"/>
      <c r="C402" s="117"/>
      <c r="D402" s="117"/>
      <c r="E402" s="117"/>
      <c r="F402" s="117"/>
      <c r="G402" s="117"/>
      <c r="H402" s="118"/>
      <c r="I402" s="118"/>
      <c r="J402" s="118"/>
      <c r="K402" s="118"/>
      <c r="L402" s="118"/>
      <c r="M402" s="118"/>
      <c r="N402" s="118"/>
      <c r="O402" s="118"/>
    </row>
    <row r="403" spans="2:15">
      <c r="B403" s="117"/>
      <c r="C403" s="117"/>
      <c r="D403" s="117"/>
      <c r="E403" s="117"/>
      <c r="F403" s="117"/>
      <c r="G403" s="117"/>
      <c r="H403" s="118"/>
      <c r="I403" s="118"/>
      <c r="J403" s="118"/>
      <c r="K403" s="118"/>
      <c r="L403" s="118"/>
      <c r="M403" s="118"/>
      <c r="N403" s="118"/>
      <c r="O403" s="118"/>
    </row>
    <row r="404" spans="2:15">
      <c r="B404" s="117"/>
      <c r="C404" s="117"/>
      <c r="D404" s="117"/>
      <c r="E404" s="117"/>
      <c r="F404" s="117"/>
      <c r="G404" s="117"/>
      <c r="H404" s="118"/>
      <c r="I404" s="118"/>
      <c r="J404" s="118"/>
      <c r="K404" s="118"/>
      <c r="L404" s="118"/>
      <c r="M404" s="118"/>
      <c r="N404" s="118"/>
      <c r="O404" s="118"/>
    </row>
    <row r="405" spans="2:15">
      <c r="B405" s="117"/>
      <c r="C405" s="117"/>
      <c r="D405" s="117"/>
      <c r="E405" s="117"/>
      <c r="F405" s="117"/>
      <c r="G405" s="117"/>
      <c r="H405" s="118"/>
      <c r="I405" s="118"/>
      <c r="J405" s="118"/>
      <c r="K405" s="118"/>
      <c r="L405" s="118"/>
      <c r="M405" s="118"/>
      <c r="N405" s="118"/>
      <c r="O405" s="118"/>
    </row>
    <row r="406" spans="2:15">
      <c r="B406" s="117"/>
      <c r="C406" s="117"/>
      <c r="D406" s="117"/>
      <c r="E406" s="117"/>
      <c r="F406" s="117"/>
      <c r="G406" s="117"/>
      <c r="H406" s="118"/>
      <c r="I406" s="118"/>
      <c r="J406" s="118"/>
      <c r="K406" s="118"/>
      <c r="L406" s="118"/>
      <c r="M406" s="118"/>
      <c r="N406" s="118"/>
      <c r="O406" s="118"/>
    </row>
    <row r="407" spans="2:15">
      <c r="B407" s="117"/>
      <c r="C407" s="117"/>
      <c r="D407" s="117"/>
      <c r="E407" s="117"/>
      <c r="F407" s="117"/>
      <c r="G407" s="117"/>
      <c r="H407" s="118"/>
      <c r="I407" s="118"/>
      <c r="J407" s="118"/>
      <c r="K407" s="118"/>
      <c r="L407" s="118"/>
      <c r="M407" s="118"/>
      <c r="N407" s="118"/>
      <c r="O407" s="118"/>
    </row>
    <row r="408" spans="2:15">
      <c r="B408" s="117"/>
      <c r="C408" s="117"/>
      <c r="D408" s="117"/>
      <c r="E408" s="117"/>
      <c r="F408" s="117"/>
      <c r="G408" s="117"/>
      <c r="H408" s="118"/>
      <c r="I408" s="118"/>
      <c r="J408" s="118"/>
      <c r="K408" s="118"/>
      <c r="L408" s="118"/>
      <c r="M408" s="118"/>
      <c r="N408" s="118"/>
      <c r="O408" s="118"/>
    </row>
    <row r="409" spans="2:15">
      <c r="B409" s="117"/>
      <c r="C409" s="117"/>
      <c r="D409" s="117"/>
      <c r="E409" s="117"/>
      <c r="F409" s="117"/>
      <c r="G409" s="117"/>
      <c r="H409" s="118"/>
      <c r="I409" s="118"/>
      <c r="J409" s="118"/>
      <c r="K409" s="118"/>
      <c r="L409" s="118"/>
      <c r="M409" s="118"/>
      <c r="N409" s="118"/>
      <c r="O409" s="118"/>
    </row>
    <row r="410" spans="2:15">
      <c r="B410" s="117"/>
      <c r="C410" s="117"/>
      <c r="D410" s="117"/>
      <c r="E410" s="117"/>
      <c r="F410" s="117"/>
      <c r="G410" s="117"/>
      <c r="H410" s="118"/>
      <c r="I410" s="118"/>
      <c r="J410" s="118"/>
      <c r="K410" s="118"/>
      <c r="L410" s="118"/>
      <c r="M410" s="118"/>
      <c r="N410" s="118"/>
      <c r="O410" s="118"/>
    </row>
    <row r="411" spans="2:15">
      <c r="B411" s="117"/>
      <c r="C411" s="117"/>
      <c r="D411" s="117"/>
      <c r="E411" s="117"/>
      <c r="F411" s="117"/>
      <c r="G411" s="117"/>
      <c r="H411" s="118"/>
      <c r="I411" s="118"/>
      <c r="J411" s="118"/>
      <c r="K411" s="118"/>
      <c r="L411" s="118"/>
      <c r="M411" s="118"/>
      <c r="N411" s="118"/>
      <c r="O411" s="118"/>
    </row>
    <row r="412" spans="2:15">
      <c r="B412" s="117"/>
      <c r="C412" s="117"/>
      <c r="D412" s="117"/>
      <c r="E412" s="117"/>
      <c r="F412" s="117"/>
      <c r="G412" s="117"/>
      <c r="H412" s="118"/>
      <c r="I412" s="118"/>
      <c r="J412" s="118"/>
      <c r="K412" s="118"/>
      <c r="L412" s="118"/>
      <c r="M412" s="118"/>
      <c r="N412" s="118"/>
      <c r="O412" s="118"/>
    </row>
    <row r="413" spans="2:15">
      <c r="B413" s="117"/>
      <c r="C413" s="117"/>
      <c r="D413" s="117"/>
      <c r="E413" s="117"/>
      <c r="F413" s="117"/>
      <c r="G413" s="117"/>
      <c r="H413" s="118"/>
      <c r="I413" s="118"/>
      <c r="J413" s="118"/>
      <c r="K413" s="118"/>
      <c r="L413" s="118"/>
      <c r="M413" s="118"/>
      <c r="N413" s="118"/>
      <c r="O413" s="118"/>
    </row>
    <row r="414" spans="2:15">
      <c r="B414" s="117"/>
      <c r="C414" s="117"/>
      <c r="D414" s="117"/>
      <c r="E414" s="117"/>
      <c r="F414" s="117"/>
      <c r="G414" s="117"/>
      <c r="H414" s="118"/>
      <c r="I414" s="118"/>
      <c r="J414" s="118"/>
      <c r="K414" s="118"/>
      <c r="L414" s="118"/>
      <c r="M414" s="118"/>
      <c r="N414" s="118"/>
      <c r="O414" s="118"/>
    </row>
    <row r="415" spans="2:15">
      <c r="B415" s="117"/>
      <c r="C415" s="117"/>
      <c r="D415" s="117"/>
      <c r="E415" s="117"/>
      <c r="F415" s="117"/>
      <c r="G415" s="117"/>
      <c r="H415" s="118"/>
      <c r="I415" s="118"/>
      <c r="J415" s="118"/>
      <c r="K415" s="118"/>
      <c r="L415" s="118"/>
      <c r="M415" s="118"/>
      <c r="N415" s="118"/>
      <c r="O415" s="118"/>
    </row>
    <row r="416" spans="2:15">
      <c r="B416" s="117"/>
      <c r="C416" s="117"/>
      <c r="D416" s="117"/>
      <c r="E416" s="117"/>
      <c r="F416" s="117"/>
      <c r="G416" s="117"/>
      <c r="H416" s="118"/>
      <c r="I416" s="118"/>
      <c r="J416" s="118"/>
      <c r="K416" s="118"/>
      <c r="L416" s="118"/>
      <c r="M416" s="118"/>
      <c r="N416" s="118"/>
      <c r="O416" s="118"/>
    </row>
    <row r="417" spans="2:15">
      <c r="B417" s="117"/>
      <c r="C417" s="117"/>
      <c r="D417" s="117"/>
      <c r="E417" s="117"/>
      <c r="F417" s="117"/>
      <c r="G417" s="117"/>
      <c r="H417" s="118"/>
      <c r="I417" s="118"/>
      <c r="J417" s="118"/>
      <c r="K417" s="118"/>
      <c r="L417" s="118"/>
      <c r="M417" s="118"/>
      <c r="N417" s="118"/>
      <c r="O417" s="118"/>
    </row>
    <row r="418" spans="2:15">
      <c r="B418" s="117"/>
      <c r="C418" s="117"/>
      <c r="D418" s="117"/>
      <c r="E418" s="117"/>
      <c r="F418" s="117"/>
      <c r="G418" s="117"/>
      <c r="H418" s="118"/>
      <c r="I418" s="118"/>
      <c r="J418" s="118"/>
      <c r="K418" s="118"/>
      <c r="L418" s="118"/>
      <c r="M418" s="118"/>
      <c r="N418" s="118"/>
      <c r="O418" s="118"/>
    </row>
    <row r="419" spans="2:15">
      <c r="B419" s="117"/>
      <c r="C419" s="117"/>
      <c r="D419" s="117"/>
      <c r="E419" s="117"/>
      <c r="F419" s="117"/>
      <c r="G419" s="117"/>
      <c r="H419" s="118"/>
      <c r="I419" s="118"/>
      <c r="J419" s="118"/>
      <c r="K419" s="118"/>
      <c r="L419" s="118"/>
      <c r="M419" s="118"/>
      <c r="N419" s="118"/>
      <c r="O419" s="118"/>
    </row>
    <row r="420" spans="2:15">
      <c r="B420" s="117"/>
      <c r="C420" s="117"/>
      <c r="D420" s="117"/>
      <c r="E420" s="117"/>
      <c r="F420" s="117"/>
      <c r="G420" s="117"/>
      <c r="H420" s="118"/>
      <c r="I420" s="118"/>
      <c r="J420" s="118"/>
      <c r="K420" s="118"/>
      <c r="L420" s="118"/>
      <c r="M420" s="118"/>
      <c r="N420" s="118"/>
      <c r="O420" s="118"/>
    </row>
    <row r="421" spans="2:15">
      <c r="B421" s="117"/>
      <c r="C421" s="117"/>
      <c r="D421" s="117"/>
      <c r="E421" s="117"/>
      <c r="F421" s="117"/>
      <c r="G421" s="117"/>
      <c r="H421" s="118"/>
      <c r="I421" s="118"/>
      <c r="J421" s="118"/>
      <c r="K421" s="118"/>
      <c r="L421" s="118"/>
      <c r="M421" s="118"/>
      <c r="N421" s="118"/>
      <c r="O421" s="118"/>
    </row>
    <row r="422" spans="2:15">
      <c r="B422" s="117"/>
      <c r="C422" s="117"/>
      <c r="D422" s="117"/>
      <c r="E422" s="117"/>
      <c r="F422" s="117"/>
      <c r="G422" s="117"/>
      <c r="H422" s="118"/>
      <c r="I422" s="118"/>
      <c r="J422" s="118"/>
      <c r="K422" s="118"/>
      <c r="L422" s="118"/>
      <c r="M422" s="118"/>
      <c r="N422" s="118"/>
      <c r="O422" s="118"/>
    </row>
    <row r="423" spans="2:15">
      <c r="B423" s="117"/>
      <c r="C423" s="117"/>
      <c r="D423" s="117"/>
      <c r="E423" s="117"/>
      <c r="F423" s="117"/>
      <c r="G423" s="117"/>
      <c r="H423" s="118"/>
      <c r="I423" s="118"/>
      <c r="J423" s="118"/>
      <c r="K423" s="118"/>
      <c r="L423" s="118"/>
      <c r="M423" s="118"/>
      <c r="N423" s="118"/>
      <c r="O423" s="118"/>
    </row>
    <row r="424" spans="2:15">
      <c r="B424" s="117"/>
      <c r="C424" s="117"/>
      <c r="D424" s="117"/>
      <c r="E424" s="117"/>
      <c r="F424" s="117"/>
      <c r="G424" s="117"/>
      <c r="H424" s="118"/>
      <c r="I424" s="118"/>
      <c r="J424" s="118"/>
      <c r="K424" s="118"/>
      <c r="L424" s="118"/>
      <c r="M424" s="118"/>
      <c r="N424" s="118"/>
      <c r="O424" s="118"/>
    </row>
    <row r="425" spans="2:15">
      <c r="B425" s="117"/>
      <c r="C425" s="117"/>
      <c r="D425" s="117"/>
      <c r="E425" s="117"/>
      <c r="F425" s="117"/>
      <c r="G425" s="117"/>
      <c r="H425" s="118"/>
      <c r="I425" s="118"/>
      <c r="J425" s="118"/>
      <c r="K425" s="118"/>
      <c r="L425" s="118"/>
      <c r="M425" s="118"/>
      <c r="N425" s="118"/>
      <c r="O425" s="118"/>
    </row>
    <row r="426" spans="2:15">
      <c r="B426" s="117"/>
      <c r="C426" s="117"/>
      <c r="D426" s="117"/>
      <c r="E426" s="117"/>
      <c r="F426" s="117"/>
      <c r="G426" s="117"/>
      <c r="H426" s="118"/>
      <c r="I426" s="118"/>
      <c r="J426" s="118"/>
      <c r="K426" s="118"/>
      <c r="L426" s="118"/>
      <c r="M426" s="118"/>
      <c r="N426" s="118"/>
      <c r="O426" s="118"/>
    </row>
    <row r="427" spans="2:15">
      <c r="B427" s="117"/>
      <c r="C427" s="117"/>
      <c r="D427" s="117"/>
      <c r="E427" s="117"/>
      <c r="F427" s="117"/>
      <c r="G427" s="117"/>
      <c r="H427" s="118"/>
      <c r="I427" s="118"/>
      <c r="J427" s="118"/>
      <c r="K427" s="118"/>
      <c r="L427" s="118"/>
      <c r="M427" s="118"/>
      <c r="N427" s="118"/>
      <c r="O427" s="118"/>
    </row>
    <row r="428" spans="2:15">
      <c r="B428" s="117"/>
      <c r="C428" s="117"/>
      <c r="D428" s="117"/>
      <c r="E428" s="117"/>
      <c r="F428" s="117"/>
      <c r="G428" s="117"/>
      <c r="H428" s="118"/>
      <c r="I428" s="118"/>
      <c r="J428" s="118"/>
      <c r="K428" s="118"/>
      <c r="L428" s="118"/>
      <c r="M428" s="118"/>
      <c r="N428" s="118"/>
      <c r="O428" s="118"/>
    </row>
    <row r="429" spans="2:15">
      <c r="B429" s="117"/>
      <c r="C429" s="117"/>
      <c r="D429" s="117"/>
      <c r="E429" s="117"/>
      <c r="F429" s="117"/>
      <c r="G429" s="117"/>
      <c r="H429" s="118"/>
      <c r="I429" s="118"/>
      <c r="J429" s="118"/>
      <c r="K429" s="118"/>
      <c r="L429" s="118"/>
      <c r="M429" s="118"/>
      <c r="N429" s="118"/>
      <c r="O429" s="118"/>
    </row>
    <row r="430" spans="2:15">
      <c r="B430" s="117"/>
      <c r="C430" s="117"/>
      <c r="D430" s="117"/>
      <c r="E430" s="117"/>
      <c r="F430" s="117"/>
      <c r="G430" s="117"/>
      <c r="H430" s="118"/>
      <c r="I430" s="118"/>
      <c r="J430" s="118"/>
      <c r="K430" s="118"/>
      <c r="L430" s="118"/>
      <c r="M430" s="118"/>
      <c r="N430" s="118"/>
      <c r="O430" s="118"/>
    </row>
    <row r="431" spans="2:15">
      <c r="B431" s="117"/>
      <c r="C431" s="117"/>
      <c r="D431" s="117"/>
      <c r="E431" s="117"/>
      <c r="F431" s="117"/>
      <c r="G431" s="117"/>
      <c r="H431" s="118"/>
      <c r="I431" s="118"/>
      <c r="J431" s="118"/>
      <c r="K431" s="118"/>
      <c r="L431" s="118"/>
      <c r="M431" s="118"/>
      <c r="N431" s="118"/>
      <c r="O431" s="118"/>
    </row>
    <row r="432" spans="2:15">
      <c r="B432" s="117"/>
      <c r="C432" s="117"/>
      <c r="D432" s="117"/>
      <c r="E432" s="117"/>
      <c r="F432" s="117"/>
      <c r="G432" s="117"/>
      <c r="H432" s="118"/>
      <c r="I432" s="118"/>
      <c r="J432" s="118"/>
      <c r="K432" s="118"/>
      <c r="L432" s="118"/>
      <c r="M432" s="118"/>
      <c r="N432" s="118"/>
      <c r="O432" s="118"/>
    </row>
    <row r="433" spans="2:15">
      <c r="B433" s="117"/>
      <c r="C433" s="117"/>
      <c r="D433" s="117"/>
      <c r="E433" s="117"/>
      <c r="F433" s="117"/>
      <c r="G433" s="117"/>
      <c r="H433" s="118"/>
      <c r="I433" s="118"/>
      <c r="J433" s="118"/>
      <c r="K433" s="118"/>
      <c r="L433" s="118"/>
      <c r="M433" s="118"/>
      <c r="N433" s="118"/>
      <c r="O433" s="118"/>
    </row>
    <row r="434" spans="2:15">
      <c r="B434" s="117"/>
      <c r="C434" s="117"/>
      <c r="D434" s="117"/>
      <c r="E434" s="117"/>
      <c r="F434" s="117"/>
      <c r="G434" s="117"/>
      <c r="H434" s="118"/>
      <c r="I434" s="118"/>
      <c r="J434" s="118"/>
      <c r="K434" s="118"/>
      <c r="L434" s="118"/>
      <c r="M434" s="118"/>
      <c r="N434" s="118"/>
      <c r="O434" s="118"/>
    </row>
    <row r="435" spans="2:15">
      <c r="B435" s="117"/>
      <c r="C435" s="117"/>
      <c r="D435" s="117"/>
      <c r="E435" s="117"/>
      <c r="F435" s="117"/>
      <c r="G435" s="117"/>
      <c r="H435" s="118"/>
      <c r="I435" s="118"/>
      <c r="J435" s="118"/>
      <c r="K435" s="118"/>
      <c r="L435" s="118"/>
      <c r="M435" s="118"/>
      <c r="N435" s="118"/>
      <c r="O435" s="118"/>
    </row>
    <row r="436" spans="2:15">
      <c r="B436" s="117"/>
      <c r="C436" s="117"/>
      <c r="D436" s="117"/>
      <c r="E436" s="117"/>
      <c r="F436" s="117"/>
      <c r="G436" s="117"/>
      <c r="H436" s="118"/>
      <c r="I436" s="118"/>
      <c r="J436" s="118"/>
      <c r="K436" s="118"/>
      <c r="L436" s="118"/>
      <c r="M436" s="118"/>
      <c r="N436" s="118"/>
      <c r="O436" s="118"/>
    </row>
    <row r="437" spans="2:15">
      <c r="B437" s="117"/>
      <c r="C437" s="117"/>
      <c r="D437" s="117"/>
      <c r="E437" s="117"/>
      <c r="F437" s="117"/>
      <c r="G437" s="117"/>
      <c r="H437" s="118"/>
      <c r="I437" s="118"/>
      <c r="J437" s="118"/>
      <c r="K437" s="118"/>
      <c r="L437" s="118"/>
      <c r="M437" s="118"/>
      <c r="N437" s="118"/>
      <c r="O437" s="118"/>
    </row>
    <row r="438" spans="2:15">
      <c r="B438" s="117"/>
      <c r="C438" s="117"/>
      <c r="D438" s="117"/>
      <c r="E438" s="117"/>
      <c r="F438" s="117"/>
      <c r="G438" s="117"/>
      <c r="H438" s="118"/>
      <c r="I438" s="118"/>
      <c r="J438" s="118"/>
      <c r="K438" s="118"/>
      <c r="L438" s="118"/>
      <c r="M438" s="118"/>
      <c r="N438" s="118"/>
      <c r="O438" s="118"/>
    </row>
    <row r="439" spans="2:15">
      <c r="B439" s="117"/>
      <c r="C439" s="117"/>
      <c r="D439" s="117"/>
      <c r="E439" s="117"/>
      <c r="F439" s="117"/>
      <c r="G439" s="117"/>
      <c r="H439" s="118"/>
      <c r="I439" s="118"/>
      <c r="J439" s="118"/>
      <c r="K439" s="118"/>
      <c r="L439" s="118"/>
      <c r="M439" s="118"/>
      <c r="N439" s="118"/>
      <c r="O439" s="118"/>
    </row>
    <row r="440" spans="2:15">
      <c r="B440" s="117"/>
      <c r="C440" s="117"/>
      <c r="D440" s="117"/>
      <c r="E440" s="117"/>
      <c r="F440" s="117"/>
      <c r="G440" s="117"/>
      <c r="H440" s="118"/>
      <c r="I440" s="118"/>
      <c r="J440" s="118"/>
      <c r="K440" s="118"/>
      <c r="L440" s="118"/>
      <c r="M440" s="118"/>
      <c r="N440" s="118"/>
      <c r="O440" s="118"/>
    </row>
    <row r="441" spans="2:15">
      <c r="B441" s="117"/>
      <c r="C441" s="117"/>
      <c r="D441" s="117"/>
      <c r="E441" s="117"/>
      <c r="F441" s="117"/>
      <c r="G441" s="117"/>
      <c r="H441" s="118"/>
      <c r="I441" s="118"/>
      <c r="J441" s="118"/>
      <c r="K441" s="118"/>
      <c r="L441" s="118"/>
      <c r="M441" s="118"/>
      <c r="N441" s="118"/>
      <c r="O441" s="118"/>
    </row>
    <row r="442" spans="2:15">
      <c r="B442" s="117"/>
      <c r="C442" s="117"/>
      <c r="D442" s="117"/>
      <c r="E442" s="117"/>
      <c r="F442" s="117"/>
      <c r="G442" s="117"/>
      <c r="H442" s="118"/>
      <c r="I442" s="118"/>
      <c r="J442" s="118"/>
      <c r="K442" s="118"/>
      <c r="L442" s="118"/>
      <c r="M442" s="118"/>
      <c r="N442" s="118"/>
      <c r="O442" s="118"/>
    </row>
    <row r="443" spans="2:15">
      <c r="B443" s="117"/>
      <c r="C443" s="117"/>
      <c r="D443" s="117"/>
      <c r="E443" s="117"/>
      <c r="F443" s="117"/>
      <c r="G443" s="117"/>
      <c r="H443" s="118"/>
      <c r="I443" s="118"/>
      <c r="J443" s="118"/>
      <c r="K443" s="118"/>
      <c r="L443" s="118"/>
      <c r="M443" s="118"/>
      <c r="N443" s="118"/>
      <c r="O443" s="118"/>
    </row>
    <row r="444" spans="2:15">
      <c r="B444" s="117"/>
      <c r="C444" s="117"/>
      <c r="D444" s="117"/>
      <c r="E444" s="117"/>
      <c r="F444" s="117"/>
      <c r="G444" s="117"/>
      <c r="H444" s="118"/>
      <c r="I444" s="118"/>
      <c r="J444" s="118"/>
      <c r="K444" s="118"/>
      <c r="L444" s="118"/>
      <c r="M444" s="118"/>
      <c r="N444" s="118"/>
      <c r="O444" s="118"/>
    </row>
    <row r="445" spans="2:15">
      <c r="B445" s="117"/>
      <c r="C445" s="117"/>
      <c r="D445" s="117"/>
      <c r="E445" s="117"/>
      <c r="F445" s="117"/>
      <c r="G445" s="117"/>
      <c r="H445" s="118"/>
      <c r="I445" s="118"/>
      <c r="J445" s="118"/>
      <c r="K445" s="118"/>
      <c r="L445" s="118"/>
      <c r="M445" s="118"/>
      <c r="N445" s="118"/>
      <c r="O445" s="118"/>
    </row>
    <row r="446" spans="2:15">
      <c r="B446" s="117"/>
      <c r="C446" s="117"/>
      <c r="D446" s="117"/>
      <c r="E446" s="117"/>
      <c r="F446" s="117"/>
      <c r="G446" s="117"/>
      <c r="H446" s="118"/>
      <c r="I446" s="118"/>
      <c r="J446" s="118"/>
      <c r="K446" s="118"/>
      <c r="L446" s="118"/>
      <c r="M446" s="118"/>
      <c r="N446" s="118"/>
      <c r="O446" s="118"/>
    </row>
    <row r="447" spans="2:15">
      <c r="B447" s="117"/>
      <c r="C447" s="117"/>
      <c r="D447" s="117"/>
      <c r="E447" s="117"/>
      <c r="F447" s="117"/>
      <c r="G447" s="117"/>
      <c r="H447" s="118"/>
      <c r="I447" s="118"/>
      <c r="J447" s="118"/>
      <c r="K447" s="118"/>
      <c r="L447" s="118"/>
      <c r="M447" s="118"/>
      <c r="N447" s="118"/>
      <c r="O447" s="118"/>
    </row>
    <row r="448" spans="2:15">
      <c r="B448" s="117"/>
      <c r="C448" s="117"/>
      <c r="D448" s="117"/>
      <c r="E448" s="117"/>
      <c r="F448" s="117"/>
      <c r="G448" s="117"/>
      <c r="H448" s="118"/>
      <c r="I448" s="118"/>
      <c r="J448" s="118"/>
      <c r="K448" s="118"/>
      <c r="L448" s="118"/>
      <c r="M448" s="118"/>
      <c r="N448" s="118"/>
      <c r="O448" s="118"/>
    </row>
    <row r="449" spans="2:15">
      <c r="B449" s="117"/>
      <c r="C449" s="117"/>
      <c r="D449" s="117"/>
      <c r="E449" s="117"/>
      <c r="F449" s="117"/>
      <c r="G449" s="117"/>
      <c r="H449" s="118"/>
      <c r="I449" s="118"/>
      <c r="J449" s="118"/>
      <c r="K449" s="118"/>
      <c r="L449" s="118"/>
      <c r="M449" s="118"/>
      <c r="N449" s="118"/>
      <c r="O449" s="118"/>
    </row>
    <row r="450" spans="2:15">
      <c r="B450" s="117"/>
      <c r="C450" s="117"/>
      <c r="D450" s="117"/>
      <c r="E450" s="117"/>
      <c r="F450" s="117"/>
      <c r="G450" s="117"/>
      <c r="H450" s="118"/>
      <c r="I450" s="118"/>
      <c r="J450" s="118"/>
      <c r="K450" s="118"/>
      <c r="L450" s="118"/>
      <c r="M450" s="118"/>
      <c r="N450" s="118"/>
      <c r="O450" s="118"/>
    </row>
    <row r="451" spans="2:15">
      <c r="B451" s="117"/>
      <c r="C451" s="117"/>
      <c r="D451" s="117"/>
      <c r="E451" s="117"/>
      <c r="F451" s="117"/>
      <c r="G451" s="117"/>
      <c r="H451" s="118"/>
      <c r="I451" s="118"/>
      <c r="J451" s="118"/>
      <c r="K451" s="118"/>
      <c r="L451" s="118"/>
      <c r="M451" s="118"/>
      <c r="N451" s="118"/>
      <c r="O451" s="118"/>
    </row>
    <row r="452" spans="2:15">
      <c r="B452" s="117"/>
      <c r="C452" s="117"/>
      <c r="D452" s="117"/>
      <c r="E452" s="117"/>
      <c r="F452" s="117"/>
      <c r="G452" s="117"/>
      <c r="H452" s="118"/>
      <c r="I452" s="118"/>
      <c r="J452" s="118"/>
      <c r="K452" s="118"/>
      <c r="L452" s="118"/>
      <c r="M452" s="118"/>
      <c r="N452" s="118"/>
      <c r="O452" s="118"/>
    </row>
    <row r="453" spans="2:15">
      <c r="B453" s="117"/>
      <c r="C453" s="117"/>
      <c r="D453" s="117"/>
      <c r="E453" s="117"/>
      <c r="F453" s="117"/>
      <c r="G453" s="117"/>
      <c r="H453" s="118"/>
      <c r="I453" s="118"/>
      <c r="J453" s="118"/>
      <c r="K453" s="118"/>
      <c r="L453" s="118"/>
      <c r="M453" s="118"/>
      <c r="N453" s="118"/>
      <c r="O453" s="118"/>
    </row>
    <row r="454" spans="2:15">
      <c r="B454" s="117"/>
      <c r="C454" s="117"/>
      <c r="D454" s="117"/>
      <c r="E454" s="117"/>
      <c r="F454" s="117"/>
      <c r="G454" s="117"/>
      <c r="H454" s="118"/>
      <c r="I454" s="118"/>
      <c r="J454" s="118"/>
      <c r="K454" s="118"/>
      <c r="L454" s="118"/>
      <c r="M454" s="118"/>
      <c r="N454" s="118"/>
      <c r="O454" s="118"/>
    </row>
    <row r="455" spans="2:15">
      <c r="B455" s="117"/>
      <c r="C455" s="117"/>
      <c r="D455" s="117"/>
      <c r="E455" s="117"/>
      <c r="F455" s="117"/>
      <c r="G455" s="117"/>
      <c r="H455" s="118"/>
      <c r="I455" s="118"/>
      <c r="J455" s="118"/>
      <c r="K455" s="118"/>
      <c r="L455" s="118"/>
      <c r="M455" s="118"/>
      <c r="N455" s="118"/>
      <c r="O455" s="118"/>
    </row>
    <row r="456" spans="2:15">
      <c r="B456" s="117"/>
      <c r="C456" s="117"/>
      <c r="D456" s="117"/>
      <c r="E456" s="117"/>
      <c r="F456" s="117"/>
      <c r="G456" s="117"/>
      <c r="H456" s="118"/>
      <c r="I456" s="118"/>
      <c r="J456" s="118"/>
      <c r="K456" s="118"/>
      <c r="L456" s="118"/>
      <c r="M456" s="118"/>
      <c r="N456" s="118"/>
      <c r="O456" s="118"/>
    </row>
    <row r="457" spans="2:15">
      <c r="B457" s="117"/>
      <c r="C457" s="117"/>
      <c r="D457" s="117"/>
      <c r="E457" s="117"/>
      <c r="F457" s="117"/>
      <c r="G457" s="117"/>
      <c r="H457" s="118"/>
      <c r="I457" s="118"/>
      <c r="J457" s="118"/>
      <c r="K457" s="118"/>
      <c r="L457" s="118"/>
      <c r="M457" s="118"/>
      <c r="N457" s="118"/>
      <c r="O457" s="118"/>
    </row>
    <row r="458" spans="2:15">
      <c r="B458" s="117"/>
      <c r="C458" s="117"/>
      <c r="D458" s="117"/>
      <c r="E458" s="117"/>
      <c r="F458" s="117"/>
      <c r="G458" s="117"/>
      <c r="H458" s="118"/>
      <c r="I458" s="118"/>
      <c r="J458" s="118"/>
      <c r="K458" s="118"/>
      <c r="L458" s="118"/>
      <c r="M458" s="118"/>
      <c r="N458" s="118"/>
      <c r="O458" s="118"/>
    </row>
    <row r="459" spans="2:15">
      <c r="B459" s="117"/>
      <c r="C459" s="117"/>
      <c r="D459" s="117"/>
      <c r="E459" s="117"/>
      <c r="F459" s="117"/>
      <c r="G459" s="117"/>
      <c r="H459" s="118"/>
      <c r="I459" s="118"/>
      <c r="J459" s="118"/>
      <c r="K459" s="118"/>
      <c r="L459" s="118"/>
      <c r="M459" s="118"/>
      <c r="N459" s="118"/>
      <c r="O459" s="118"/>
    </row>
    <row r="460" spans="2:15">
      <c r="B460" s="117"/>
      <c r="C460" s="117"/>
      <c r="D460" s="117"/>
      <c r="E460" s="117"/>
      <c r="F460" s="117"/>
      <c r="G460" s="117"/>
      <c r="H460" s="118"/>
      <c r="I460" s="118"/>
      <c r="J460" s="118"/>
      <c r="K460" s="118"/>
      <c r="L460" s="118"/>
      <c r="M460" s="118"/>
      <c r="N460" s="118"/>
      <c r="O460" s="118"/>
    </row>
    <row r="461" spans="2:15">
      <c r="B461" s="117"/>
      <c r="C461" s="117"/>
      <c r="D461" s="117"/>
      <c r="E461" s="117"/>
      <c r="F461" s="117"/>
      <c r="G461" s="117"/>
      <c r="H461" s="118"/>
      <c r="I461" s="118"/>
      <c r="J461" s="118"/>
      <c r="K461" s="118"/>
      <c r="L461" s="118"/>
      <c r="M461" s="118"/>
      <c r="N461" s="118"/>
      <c r="O461" s="118"/>
    </row>
    <row r="462" spans="2:15">
      <c r="B462" s="117"/>
      <c r="C462" s="117"/>
      <c r="D462" s="117"/>
      <c r="E462" s="117"/>
      <c r="F462" s="117"/>
      <c r="G462" s="117"/>
      <c r="H462" s="118"/>
      <c r="I462" s="118"/>
      <c r="J462" s="118"/>
      <c r="K462" s="118"/>
      <c r="L462" s="118"/>
      <c r="M462" s="118"/>
      <c r="N462" s="118"/>
      <c r="O462" s="118"/>
    </row>
    <row r="463" spans="2:15">
      <c r="B463" s="117"/>
      <c r="C463" s="117"/>
      <c r="D463" s="117"/>
      <c r="E463" s="117"/>
      <c r="F463" s="117"/>
      <c r="G463" s="117"/>
      <c r="H463" s="118"/>
      <c r="I463" s="118"/>
      <c r="J463" s="118"/>
      <c r="K463" s="118"/>
      <c r="L463" s="118"/>
      <c r="M463" s="118"/>
      <c r="N463" s="118"/>
      <c r="O463" s="118"/>
    </row>
    <row r="464" spans="2:15">
      <c r="B464" s="117"/>
      <c r="C464" s="117"/>
      <c r="D464" s="117"/>
      <c r="E464" s="117"/>
      <c r="F464" s="117"/>
      <c r="G464" s="117"/>
      <c r="H464" s="118"/>
      <c r="I464" s="118"/>
      <c r="J464" s="118"/>
      <c r="K464" s="118"/>
      <c r="L464" s="118"/>
      <c r="M464" s="118"/>
      <c r="N464" s="118"/>
      <c r="O464" s="118"/>
    </row>
    <row r="465" spans="2:15">
      <c r="B465" s="117"/>
      <c r="C465" s="117"/>
      <c r="D465" s="117"/>
      <c r="E465" s="117"/>
      <c r="F465" s="117"/>
      <c r="G465" s="117"/>
      <c r="H465" s="118"/>
      <c r="I465" s="118"/>
      <c r="J465" s="118"/>
      <c r="K465" s="118"/>
      <c r="L465" s="118"/>
      <c r="M465" s="118"/>
      <c r="N465" s="118"/>
      <c r="O465" s="118"/>
    </row>
    <row r="466" spans="2:15">
      <c r="B466" s="117"/>
      <c r="C466" s="117"/>
      <c r="D466" s="117"/>
      <c r="E466" s="117"/>
      <c r="F466" s="117"/>
      <c r="G466" s="117"/>
      <c r="H466" s="118"/>
      <c r="I466" s="118"/>
      <c r="J466" s="118"/>
      <c r="K466" s="118"/>
      <c r="L466" s="118"/>
      <c r="M466" s="118"/>
      <c r="N466" s="118"/>
      <c r="O466" s="118"/>
    </row>
    <row r="467" spans="2:15">
      <c r="B467" s="117"/>
      <c r="C467" s="117"/>
      <c r="D467" s="117"/>
      <c r="E467" s="117"/>
      <c r="F467" s="117"/>
      <c r="G467" s="117"/>
      <c r="H467" s="118"/>
      <c r="I467" s="118"/>
      <c r="J467" s="118"/>
      <c r="K467" s="118"/>
      <c r="L467" s="118"/>
      <c r="M467" s="118"/>
      <c r="N467" s="118"/>
      <c r="O467" s="118"/>
    </row>
    <row r="468" spans="2:15">
      <c r="B468" s="117"/>
      <c r="C468" s="117"/>
      <c r="D468" s="117"/>
      <c r="E468" s="117"/>
      <c r="F468" s="117"/>
      <c r="G468" s="117"/>
      <c r="H468" s="118"/>
      <c r="I468" s="118"/>
      <c r="J468" s="118"/>
      <c r="K468" s="118"/>
      <c r="L468" s="118"/>
      <c r="M468" s="118"/>
      <c r="N468" s="118"/>
      <c r="O468" s="118"/>
    </row>
    <row r="469" spans="2:15">
      <c r="B469" s="117"/>
      <c r="C469" s="117"/>
      <c r="D469" s="117"/>
      <c r="E469" s="117"/>
      <c r="F469" s="117"/>
      <c r="G469" s="117"/>
      <c r="H469" s="118"/>
      <c r="I469" s="118"/>
      <c r="J469" s="118"/>
      <c r="K469" s="118"/>
      <c r="L469" s="118"/>
      <c r="M469" s="118"/>
      <c r="N469" s="118"/>
      <c r="O469" s="118"/>
    </row>
    <row r="470" spans="2:15">
      <c r="B470" s="117"/>
      <c r="C470" s="117"/>
      <c r="D470" s="117"/>
      <c r="E470" s="117"/>
      <c r="F470" s="117"/>
      <c r="G470" s="117"/>
      <c r="H470" s="118"/>
      <c r="I470" s="118"/>
      <c r="J470" s="118"/>
      <c r="K470" s="118"/>
      <c r="L470" s="118"/>
      <c r="M470" s="118"/>
      <c r="N470" s="118"/>
      <c r="O470" s="118"/>
    </row>
    <row r="471" spans="2:15">
      <c r="B471" s="117"/>
      <c r="C471" s="117"/>
      <c r="D471" s="117"/>
      <c r="E471" s="117"/>
      <c r="F471" s="117"/>
      <c r="G471" s="117"/>
      <c r="H471" s="118"/>
      <c r="I471" s="118"/>
      <c r="J471" s="118"/>
      <c r="K471" s="118"/>
      <c r="L471" s="118"/>
      <c r="M471" s="118"/>
      <c r="N471" s="118"/>
      <c r="O471" s="118"/>
    </row>
    <row r="472" spans="2:15">
      <c r="B472" s="117"/>
      <c r="C472" s="117"/>
      <c r="D472" s="117"/>
      <c r="E472" s="117"/>
      <c r="F472" s="117"/>
      <c r="G472" s="117"/>
      <c r="H472" s="118"/>
      <c r="I472" s="118"/>
      <c r="J472" s="118"/>
      <c r="K472" s="118"/>
      <c r="L472" s="118"/>
      <c r="M472" s="118"/>
      <c r="N472" s="118"/>
      <c r="O472" s="118"/>
    </row>
    <row r="473" spans="2:15">
      <c r="B473" s="117"/>
      <c r="C473" s="117"/>
      <c r="D473" s="117"/>
      <c r="E473" s="117"/>
      <c r="F473" s="117"/>
      <c r="G473" s="117"/>
      <c r="H473" s="118"/>
      <c r="I473" s="118"/>
      <c r="J473" s="118"/>
      <c r="K473" s="118"/>
      <c r="L473" s="118"/>
      <c r="M473" s="118"/>
      <c r="N473" s="118"/>
      <c r="O473" s="118"/>
    </row>
    <row r="474" spans="2:15">
      <c r="B474" s="117"/>
      <c r="C474" s="117"/>
      <c r="D474" s="117"/>
      <c r="E474" s="117"/>
      <c r="F474" s="117"/>
      <c r="G474" s="117"/>
      <c r="H474" s="118"/>
      <c r="I474" s="118"/>
      <c r="J474" s="118"/>
      <c r="K474" s="118"/>
      <c r="L474" s="118"/>
      <c r="M474" s="118"/>
      <c r="N474" s="118"/>
      <c r="O474" s="118"/>
    </row>
    <row r="475" spans="2:15">
      <c r="B475" s="117"/>
      <c r="C475" s="117"/>
      <c r="D475" s="117"/>
      <c r="E475" s="117"/>
      <c r="F475" s="117"/>
      <c r="G475" s="117"/>
      <c r="H475" s="118"/>
      <c r="I475" s="118"/>
      <c r="J475" s="118"/>
      <c r="K475" s="118"/>
      <c r="L475" s="118"/>
      <c r="M475" s="118"/>
      <c r="N475" s="118"/>
      <c r="O475" s="118"/>
    </row>
    <row r="476" spans="2:15">
      <c r="B476" s="117"/>
      <c r="C476" s="117"/>
      <c r="D476" s="117"/>
      <c r="E476" s="117"/>
      <c r="F476" s="117"/>
      <c r="G476" s="117"/>
      <c r="H476" s="118"/>
      <c r="I476" s="118"/>
      <c r="J476" s="118"/>
      <c r="K476" s="118"/>
      <c r="L476" s="118"/>
      <c r="M476" s="118"/>
      <c r="N476" s="118"/>
      <c r="O476" s="118"/>
    </row>
    <row r="477" spans="2:15">
      <c r="B477" s="117"/>
      <c r="C477" s="117"/>
      <c r="D477" s="117"/>
      <c r="E477" s="117"/>
      <c r="F477" s="117"/>
      <c r="G477" s="117"/>
      <c r="H477" s="118"/>
      <c r="I477" s="118"/>
      <c r="J477" s="118"/>
      <c r="K477" s="118"/>
      <c r="L477" s="118"/>
      <c r="M477" s="118"/>
      <c r="N477" s="118"/>
      <c r="O477" s="118"/>
    </row>
    <row r="478" spans="2:15">
      <c r="B478" s="117"/>
      <c r="C478" s="117"/>
      <c r="D478" s="117"/>
      <c r="E478" s="117"/>
      <c r="F478" s="117"/>
      <c r="G478" s="117"/>
      <c r="H478" s="118"/>
      <c r="I478" s="118"/>
      <c r="J478" s="118"/>
      <c r="K478" s="118"/>
      <c r="L478" s="118"/>
      <c r="M478" s="118"/>
      <c r="N478" s="118"/>
      <c r="O478" s="118"/>
    </row>
    <row r="479" spans="2:15">
      <c r="B479" s="117"/>
      <c r="C479" s="117"/>
      <c r="D479" s="117"/>
      <c r="E479" s="117"/>
      <c r="F479" s="117"/>
      <c r="G479" s="117"/>
      <c r="H479" s="118"/>
      <c r="I479" s="118"/>
      <c r="J479" s="118"/>
      <c r="K479" s="118"/>
      <c r="L479" s="118"/>
      <c r="M479" s="118"/>
      <c r="N479" s="118"/>
      <c r="O479" s="118"/>
    </row>
    <row r="480" spans="2:15">
      <c r="B480" s="117"/>
      <c r="C480" s="117"/>
      <c r="D480" s="117"/>
      <c r="E480" s="117"/>
      <c r="F480" s="117"/>
      <c r="G480" s="117"/>
      <c r="H480" s="118"/>
      <c r="I480" s="118"/>
      <c r="J480" s="118"/>
      <c r="K480" s="118"/>
      <c r="L480" s="118"/>
      <c r="M480" s="118"/>
      <c r="N480" s="118"/>
      <c r="O480" s="118"/>
    </row>
    <row r="481" spans="2:15">
      <c r="B481" s="117"/>
      <c r="C481" s="117"/>
      <c r="D481" s="117"/>
      <c r="E481" s="117"/>
      <c r="F481" s="117"/>
      <c r="G481" s="117"/>
      <c r="H481" s="118"/>
      <c r="I481" s="118"/>
      <c r="J481" s="118"/>
      <c r="K481" s="118"/>
      <c r="L481" s="118"/>
      <c r="M481" s="118"/>
      <c r="N481" s="118"/>
      <c r="O481" s="118"/>
    </row>
    <row r="482" spans="2:15">
      <c r="B482" s="117"/>
      <c r="C482" s="117"/>
      <c r="D482" s="117"/>
      <c r="E482" s="117"/>
      <c r="F482" s="117"/>
      <c r="G482" s="117"/>
      <c r="H482" s="118"/>
      <c r="I482" s="118"/>
      <c r="J482" s="118"/>
      <c r="K482" s="118"/>
      <c r="L482" s="118"/>
      <c r="M482" s="118"/>
      <c r="N482" s="118"/>
      <c r="O482" s="118"/>
    </row>
    <row r="483" spans="2:15">
      <c r="B483" s="117"/>
      <c r="C483" s="117"/>
      <c r="D483" s="117"/>
      <c r="E483" s="117"/>
      <c r="F483" s="117"/>
      <c r="G483" s="117"/>
      <c r="H483" s="118"/>
      <c r="I483" s="118"/>
      <c r="J483" s="118"/>
      <c r="K483" s="118"/>
      <c r="L483" s="118"/>
      <c r="M483" s="118"/>
      <c r="N483" s="118"/>
      <c r="O483" s="118"/>
    </row>
    <row r="484" spans="2:15">
      <c r="B484" s="117"/>
      <c r="C484" s="117"/>
      <c r="D484" s="117"/>
      <c r="E484" s="117"/>
      <c r="F484" s="117"/>
      <c r="G484" s="117"/>
      <c r="H484" s="118"/>
      <c r="I484" s="118"/>
      <c r="J484" s="118"/>
      <c r="K484" s="118"/>
      <c r="L484" s="118"/>
      <c r="M484" s="118"/>
      <c r="N484" s="118"/>
      <c r="O484" s="118"/>
    </row>
    <row r="485" spans="2:15">
      <c r="B485" s="117"/>
      <c r="C485" s="117"/>
      <c r="D485" s="117"/>
      <c r="E485" s="117"/>
      <c r="F485" s="117"/>
      <c r="G485" s="117"/>
      <c r="H485" s="118"/>
      <c r="I485" s="118"/>
      <c r="J485" s="118"/>
      <c r="K485" s="118"/>
      <c r="L485" s="118"/>
      <c r="M485" s="118"/>
      <c r="N485" s="118"/>
      <c r="O485" s="118"/>
    </row>
    <row r="486" spans="2:15">
      <c r="B486" s="117"/>
      <c r="C486" s="117"/>
      <c r="D486" s="117"/>
      <c r="E486" s="117"/>
      <c r="F486" s="117"/>
      <c r="G486" s="117"/>
      <c r="H486" s="118"/>
      <c r="I486" s="118"/>
      <c r="J486" s="118"/>
      <c r="K486" s="118"/>
      <c r="L486" s="118"/>
      <c r="M486" s="118"/>
      <c r="N486" s="118"/>
      <c r="O486" s="118"/>
    </row>
    <row r="487" spans="2:15">
      <c r="B487" s="117"/>
      <c r="C487" s="117"/>
      <c r="D487" s="117"/>
      <c r="E487" s="117"/>
      <c r="F487" s="117"/>
      <c r="G487" s="117"/>
      <c r="H487" s="118"/>
      <c r="I487" s="118"/>
      <c r="J487" s="118"/>
      <c r="K487" s="118"/>
      <c r="L487" s="118"/>
      <c r="M487" s="118"/>
      <c r="N487" s="118"/>
      <c r="O487" s="118"/>
    </row>
    <row r="488" spans="2:15">
      <c r="B488" s="117"/>
      <c r="C488" s="117"/>
      <c r="D488" s="117"/>
      <c r="E488" s="117"/>
      <c r="F488" s="117"/>
      <c r="G488" s="117"/>
      <c r="H488" s="118"/>
      <c r="I488" s="118"/>
      <c r="J488" s="118"/>
      <c r="K488" s="118"/>
      <c r="L488" s="118"/>
      <c r="M488" s="118"/>
      <c r="N488" s="118"/>
      <c r="O488" s="118"/>
    </row>
    <row r="489" spans="2:15">
      <c r="B489" s="117"/>
      <c r="C489" s="117"/>
      <c r="D489" s="117"/>
      <c r="E489" s="117"/>
      <c r="F489" s="117"/>
      <c r="G489" s="117"/>
      <c r="H489" s="118"/>
      <c r="I489" s="118"/>
      <c r="J489" s="118"/>
      <c r="K489" s="118"/>
      <c r="L489" s="118"/>
      <c r="M489" s="118"/>
      <c r="N489" s="118"/>
      <c r="O489" s="118"/>
    </row>
    <row r="490" spans="2:15">
      <c r="B490" s="117"/>
      <c r="C490" s="117"/>
      <c r="D490" s="117"/>
      <c r="E490" s="117"/>
      <c r="F490" s="117"/>
      <c r="G490" s="117"/>
      <c r="H490" s="118"/>
      <c r="I490" s="118"/>
      <c r="J490" s="118"/>
      <c r="K490" s="118"/>
      <c r="L490" s="118"/>
      <c r="M490" s="118"/>
      <c r="N490" s="118"/>
      <c r="O490" s="118"/>
    </row>
    <row r="491" spans="2:15">
      <c r="B491" s="117"/>
      <c r="C491" s="117"/>
      <c r="D491" s="117"/>
      <c r="E491" s="117"/>
      <c r="F491" s="117"/>
      <c r="G491" s="117"/>
      <c r="H491" s="118"/>
      <c r="I491" s="118"/>
      <c r="J491" s="118"/>
      <c r="K491" s="118"/>
      <c r="L491" s="118"/>
      <c r="M491" s="118"/>
      <c r="N491" s="118"/>
      <c r="O491" s="118"/>
    </row>
    <row r="492" spans="2:15">
      <c r="B492" s="117"/>
      <c r="C492" s="117"/>
      <c r="D492" s="117"/>
      <c r="E492" s="117"/>
      <c r="F492" s="117"/>
      <c r="G492" s="117"/>
      <c r="H492" s="118"/>
      <c r="I492" s="118"/>
      <c r="J492" s="118"/>
      <c r="K492" s="118"/>
      <c r="L492" s="118"/>
      <c r="M492" s="118"/>
      <c r="N492" s="118"/>
      <c r="O492" s="118"/>
    </row>
    <row r="493" spans="2:15">
      <c r="B493" s="117"/>
      <c r="C493" s="117"/>
      <c r="D493" s="117"/>
      <c r="E493" s="117"/>
      <c r="F493" s="117"/>
      <c r="G493" s="117"/>
      <c r="H493" s="118"/>
      <c r="I493" s="118"/>
      <c r="J493" s="118"/>
      <c r="K493" s="118"/>
      <c r="L493" s="118"/>
      <c r="M493" s="118"/>
      <c r="N493" s="118"/>
      <c r="O493" s="118"/>
    </row>
    <row r="494" spans="2:15">
      <c r="B494" s="117"/>
      <c r="C494" s="117"/>
      <c r="D494" s="117"/>
      <c r="E494" s="117"/>
      <c r="F494" s="117"/>
      <c r="G494" s="117"/>
      <c r="H494" s="118"/>
      <c r="I494" s="118"/>
      <c r="J494" s="118"/>
      <c r="K494" s="118"/>
      <c r="L494" s="118"/>
      <c r="M494" s="118"/>
      <c r="N494" s="118"/>
      <c r="O494" s="118"/>
    </row>
    <row r="495" spans="2:15">
      <c r="B495" s="117"/>
      <c r="C495" s="117"/>
      <c r="D495" s="117"/>
      <c r="E495" s="117"/>
      <c r="F495" s="117"/>
      <c r="G495" s="117"/>
      <c r="H495" s="118"/>
      <c r="I495" s="118"/>
      <c r="J495" s="118"/>
      <c r="K495" s="118"/>
      <c r="L495" s="118"/>
      <c r="M495" s="118"/>
      <c r="N495" s="118"/>
      <c r="O495" s="118"/>
    </row>
    <row r="496" spans="2:15">
      <c r="B496" s="117"/>
      <c r="C496" s="117"/>
      <c r="D496" s="117"/>
      <c r="E496" s="117"/>
      <c r="F496" s="117"/>
      <c r="G496" s="117"/>
      <c r="H496" s="118"/>
      <c r="I496" s="118"/>
      <c r="J496" s="118"/>
      <c r="K496" s="118"/>
      <c r="L496" s="118"/>
      <c r="M496" s="118"/>
      <c r="N496" s="118"/>
      <c r="O496" s="118"/>
    </row>
    <row r="497" spans="2:15">
      <c r="B497" s="117"/>
      <c r="C497" s="117"/>
      <c r="D497" s="117"/>
      <c r="E497" s="117"/>
      <c r="F497" s="117"/>
      <c r="G497" s="117"/>
      <c r="H497" s="118"/>
      <c r="I497" s="118"/>
      <c r="J497" s="118"/>
      <c r="K497" s="118"/>
      <c r="L497" s="118"/>
      <c r="M497" s="118"/>
      <c r="N497" s="118"/>
      <c r="O497" s="118"/>
    </row>
    <row r="498" spans="2:15">
      <c r="B498" s="117"/>
      <c r="C498" s="117"/>
      <c r="D498" s="117"/>
      <c r="E498" s="117"/>
      <c r="F498" s="117"/>
      <c r="G498" s="117"/>
      <c r="H498" s="118"/>
      <c r="I498" s="118"/>
      <c r="J498" s="118"/>
      <c r="K498" s="118"/>
      <c r="L498" s="118"/>
      <c r="M498" s="118"/>
      <c r="N498" s="118"/>
      <c r="O498" s="118"/>
    </row>
    <row r="499" spans="2:15">
      <c r="B499" s="117"/>
      <c r="C499" s="117"/>
      <c r="D499" s="117"/>
      <c r="E499" s="117"/>
      <c r="F499" s="117"/>
      <c r="G499" s="117"/>
      <c r="H499" s="118"/>
      <c r="I499" s="118"/>
      <c r="J499" s="118"/>
      <c r="K499" s="118"/>
      <c r="L499" s="118"/>
      <c r="M499" s="118"/>
      <c r="N499" s="118"/>
      <c r="O499" s="118"/>
    </row>
    <row r="500" spans="2:15">
      <c r="B500" s="117"/>
      <c r="C500" s="117"/>
      <c r="D500" s="117"/>
      <c r="E500" s="117"/>
      <c r="F500" s="117"/>
      <c r="G500" s="117"/>
      <c r="H500" s="118"/>
      <c r="I500" s="118"/>
      <c r="J500" s="118"/>
      <c r="K500" s="118"/>
      <c r="L500" s="118"/>
      <c r="M500" s="118"/>
      <c r="N500" s="118"/>
      <c r="O500" s="118"/>
    </row>
  </sheetData>
  <sheetProtection sheet="1" objects="1" scenarios="1"/>
  <sortState xmlns:xlrd2="http://schemas.microsoft.com/office/spreadsheetml/2017/richdata2" ref="B212:O247">
    <sortCondition ref="B212:B247"/>
  </sortState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253 B255" xr:uid="{00000000-0002-0000-0500-000000000000}"/>
    <dataValidation type="list" allowBlank="1" showInputMessage="1" showErrorMessage="1" sqref="E12:E35 E37:E356" xr:uid="{00000000-0002-0000-0500-000001000000}">
      <formula1>#REF!</formula1>
    </dataValidation>
    <dataValidation type="list" allowBlank="1" showInputMessage="1" showErrorMessage="1" sqref="H37:H356 G12:H35 G37:G362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36.42578125" style="2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3.140625" style="1" bestFit="1" customWidth="1"/>
    <col min="9" max="9" width="10.71093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4">
      <c r="B1" s="46" t="s">
        <v>147</v>
      </c>
      <c r="C1" s="67" t="s" vm="1">
        <v>231</v>
      </c>
    </row>
    <row r="2" spans="2:14">
      <c r="B2" s="46" t="s">
        <v>146</v>
      </c>
      <c r="C2" s="67" t="s">
        <v>232</v>
      </c>
    </row>
    <row r="3" spans="2:14">
      <c r="B3" s="46" t="s">
        <v>148</v>
      </c>
      <c r="C3" s="67" t="s">
        <v>233</v>
      </c>
    </row>
    <row r="4" spans="2:14">
      <c r="B4" s="46" t="s">
        <v>149</v>
      </c>
      <c r="C4" s="67">
        <v>8802</v>
      </c>
    </row>
    <row r="6" spans="2:14" ht="26.25" customHeight="1">
      <c r="B6" s="145" t="s">
        <v>175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7"/>
    </row>
    <row r="7" spans="2:14" ht="26.25" customHeight="1">
      <c r="B7" s="145" t="s">
        <v>229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7"/>
    </row>
    <row r="8" spans="2:14" s="3" customFormat="1" ht="74.25" customHeight="1">
      <c r="B8" s="21" t="s">
        <v>116</v>
      </c>
      <c r="C8" s="29" t="s">
        <v>47</v>
      </c>
      <c r="D8" s="29" t="s">
        <v>120</v>
      </c>
      <c r="E8" s="29" t="s">
        <v>118</v>
      </c>
      <c r="F8" s="29" t="s">
        <v>67</v>
      </c>
      <c r="G8" s="29" t="s">
        <v>104</v>
      </c>
      <c r="H8" s="29" t="s">
        <v>207</v>
      </c>
      <c r="I8" s="29" t="s">
        <v>206</v>
      </c>
      <c r="J8" s="29" t="s">
        <v>221</v>
      </c>
      <c r="K8" s="29" t="s">
        <v>63</v>
      </c>
      <c r="L8" s="29" t="s">
        <v>60</v>
      </c>
      <c r="M8" s="29" t="s">
        <v>150</v>
      </c>
      <c r="N8" s="13" t="s">
        <v>152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214</v>
      </c>
      <c r="I9" s="31"/>
      <c r="J9" s="15" t="s">
        <v>210</v>
      </c>
      <c r="K9" s="15" t="s">
        <v>210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68" t="s">
        <v>224</v>
      </c>
      <c r="C11" s="69"/>
      <c r="D11" s="69"/>
      <c r="E11" s="69"/>
      <c r="F11" s="69"/>
      <c r="G11" s="69"/>
      <c r="H11" s="77"/>
      <c r="I11" s="79"/>
      <c r="J11" s="77">
        <v>3.526478064</v>
      </c>
      <c r="K11" s="77">
        <v>565065.5671190361</v>
      </c>
      <c r="L11" s="69"/>
      <c r="M11" s="78">
        <f>IFERROR(K11/$K$11,0)</f>
        <v>1</v>
      </c>
      <c r="N11" s="78">
        <f>K11/'סכום נכסי הקרן'!$C$42</f>
        <v>0.12097147241491028</v>
      </c>
    </row>
    <row r="12" spans="2:14">
      <c r="B12" s="70" t="s">
        <v>200</v>
      </c>
      <c r="C12" s="71"/>
      <c r="D12" s="71"/>
      <c r="E12" s="71"/>
      <c r="F12" s="71"/>
      <c r="G12" s="71"/>
      <c r="H12" s="80"/>
      <c r="I12" s="82"/>
      <c r="J12" s="71"/>
      <c r="K12" s="80">
        <v>92224.861799300998</v>
      </c>
      <c r="L12" s="71"/>
      <c r="M12" s="81">
        <f t="shared" ref="M12:M75" si="0">IFERROR(K12/$K$11,0)</f>
        <v>0.1632109035939063</v>
      </c>
      <c r="N12" s="81">
        <f>K12/'סכום נכסי הקרן'!$C$42</f>
        <v>1.9743863321922819E-2</v>
      </c>
    </row>
    <row r="13" spans="2:14">
      <c r="B13" s="89" t="s">
        <v>225</v>
      </c>
      <c r="C13" s="71"/>
      <c r="D13" s="71"/>
      <c r="E13" s="71"/>
      <c r="F13" s="71"/>
      <c r="G13" s="71"/>
      <c r="H13" s="80"/>
      <c r="I13" s="82"/>
      <c r="J13" s="71"/>
      <c r="K13" s="80">
        <v>91384.568291315984</v>
      </c>
      <c r="L13" s="71"/>
      <c r="M13" s="81">
        <f t="shared" si="0"/>
        <v>0.16172383101882584</v>
      </c>
      <c r="N13" s="81">
        <f>K13/'סכום נכסי הקרן'!$C$42</f>
        <v>1.9563969962927502E-2</v>
      </c>
    </row>
    <row r="14" spans="2:14">
      <c r="B14" s="76" t="s">
        <v>1552</v>
      </c>
      <c r="C14" s="73" t="s">
        <v>1553</v>
      </c>
      <c r="D14" s="86" t="s">
        <v>121</v>
      </c>
      <c r="E14" s="73" t="s">
        <v>1554</v>
      </c>
      <c r="F14" s="86" t="s">
        <v>1555</v>
      </c>
      <c r="G14" s="86" t="s">
        <v>134</v>
      </c>
      <c r="H14" s="83">
        <v>171517.190046</v>
      </c>
      <c r="I14" s="85">
        <v>1701</v>
      </c>
      <c r="J14" s="73"/>
      <c r="K14" s="83">
        <v>2917.5074026819998</v>
      </c>
      <c r="L14" s="84">
        <v>3.6375993717148772E-3</v>
      </c>
      <c r="M14" s="84">
        <f t="shared" si="0"/>
        <v>5.1631307452634093E-3</v>
      </c>
      <c r="N14" s="84">
        <f>K14/'סכום נכסי הקרן'!$C$42</f>
        <v>6.2459152852520773E-4</v>
      </c>
    </row>
    <row r="15" spans="2:14">
      <c r="B15" s="76" t="s">
        <v>1556</v>
      </c>
      <c r="C15" s="73" t="s">
        <v>1557</v>
      </c>
      <c r="D15" s="86" t="s">
        <v>121</v>
      </c>
      <c r="E15" s="73" t="s">
        <v>1554</v>
      </c>
      <c r="F15" s="86" t="s">
        <v>1555</v>
      </c>
      <c r="G15" s="86" t="s">
        <v>134</v>
      </c>
      <c r="H15" s="83">
        <v>859267</v>
      </c>
      <c r="I15" s="85">
        <v>1616</v>
      </c>
      <c r="J15" s="73"/>
      <c r="K15" s="83">
        <v>13885.754720000001</v>
      </c>
      <c r="L15" s="84">
        <v>2.5506706639493695E-2</v>
      </c>
      <c r="M15" s="84">
        <f t="shared" si="0"/>
        <v>2.4573705297238263E-2</v>
      </c>
      <c r="N15" s="84">
        <f>K15/'סכום נכסי הקרן'!$C$42</f>
        <v>2.9727173124969933E-3</v>
      </c>
    </row>
    <row r="16" spans="2:14">
      <c r="B16" s="76" t="s">
        <v>1558</v>
      </c>
      <c r="C16" s="73" t="s">
        <v>1559</v>
      </c>
      <c r="D16" s="86" t="s">
        <v>121</v>
      </c>
      <c r="E16" s="73" t="s">
        <v>1554</v>
      </c>
      <c r="F16" s="86" t="s">
        <v>1555</v>
      </c>
      <c r="G16" s="86" t="s">
        <v>134</v>
      </c>
      <c r="H16" s="83">
        <v>289049.45427699998</v>
      </c>
      <c r="I16" s="85">
        <v>2939</v>
      </c>
      <c r="J16" s="73"/>
      <c r="K16" s="83">
        <v>8495.1634612039998</v>
      </c>
      <c r="L16" s="84">
        <v>4.3637663361233859E-3</v>
      </c>
      <c r="M16" s="84">
        <f t="shared" si="0"/>
        <v>1.5033942882975946E-2</v>
      </c>
      <c r="N16" s="84">
        <f>K16/'סכום נכסי הקרן'!$C$42</f>
        <v>1.8186782067552616E-3</v>
      </c>
    </row>
    <row r="17" spans="2:14">
      <c r="B17" s="76" t="s">
        <v>1560</v>
      </c>
      <c r="C17" s="73" t="s">
        <v>1561</v>
      </c>
      <c r="D17" s="86" t="s">
        <v>121</v>
      </c>
      <c r="E17" s="73" t="s">
        <v>1562</v>
      </c>
      <c r="F17" s="86" t="s">
        <v>1555</v>
      </c>
      <c r="G17" s="86" t="s">
        <v>134</v>
      </c>
      <c r="H17" s="83">
        <v>133131.68343800001</v>
      </c>
      <c r="I17" s="85">
        <v>2914</v>
      </c>
      <c r="J17" s="73"/>
      <c r="K17" s="83">
        <v>3879.45725537</v>
      </c>
      <c r="L17" s="84">
        <v>1.624322349203318E-3</v>
      </c>
      <c r="M17" s="84">
        <f t="shared" si="0"/>
        <v>6.8654992997525151E-3</v>
      </c>
      <c r="N17" s="84">
        <f>K17/'סכום נכסי הקרן'!$C$42</f>
        <v>8.3052955915459718E-4</v>
      </c>
    </row>
    <row r="18" spans="2:14">
      <c r="B18" s="76" t="s">
        <v>1563</v>
      </c>
      <c r="C18" s="73" t="s">
        <v>1564</v>
      </c>
      <c r="D18" s="86" t="s">
        <v>121</v>
      </c>
      <c r="E18" s="73" t="s">
        <v>1565</v>
      </c>
      <c r="F18" s="86" t="s">
        <v>1555</v>
      </c>
      <c r="G18" s="86" t="s">
        <v>134</v>
      </c>
      <c r="H18" s="83">
        <v>142995</v>
      </c>
      <c r="I18" s="85">
        <v>15540</v>
      </c>
      <c r="J18" s="73"/>
      <c r="K18" s="83">
        <v>22221.42237</v>
      </c>
      <c r="L18" s="84">
        <v>1.183095864728528E-2</v>
      </c>
      <c r="M18" s="84">
        <f t="shared" si="0"/>
        <v>3.9325387464847705E-2</v>
      </c>
      <c r="N18" s="84">
        <f>K18/'סכום נכסי הקרן'!$C$42</f>
        <v>4.7572500249094827E-3</v>
      </c>
    </row>
    <row r="19" spans="2:14">
      <c r="B19" s="76" t="s">
        <v>1566</v>
      </c>
      <c r="C19" s="73" t="s">
        <v>1567</v>
      </c>
      <c r="D19" s="86" t="s">
        <v>121</v>
      </c>
      <c r="E19" s="73" t="s">
        <v>1565</v>
      </c>
      <c r="F19" s="86" t="s">
        <v>1555</v>
      </c>
      <c r="G19" s="86" t="s">
        <v>134</v>
      </c>
      <c r="H19" s="83">
        <v>14982.0046</v>
      </c>
      <c r="I19" s="85">
        <v>17100</v>
      </c>
      <c r="J19" s="73"/>
      <c r="K19" s="83">
        <v>2561.9227866169999</v>
      </c>
      <c r="L19" s="84">
        <v>1.9068854938649904E-3</v>
      </c>
      <c r="M19" s="84">
        <f t="shared" si="0"/>
        <v>4.5338504692099E-3</v>
      </c>
      <c r="N19" s="84">
        <f>K19/'סכום נכסי הקרן'!$C$42</f>
        <v>5.4846656696935347E-4</v>
      </c>
    </row>
    <row r="20" spans="2:14">
      <c r="B20" s="76" t="s">
        <v>1568</v>
      </c>
      <c r="C20" s="73" t="s">
        <v>1569</v>
      </c>
      <c r="D20" s="86" t="s">
        <v>121</v>
      </c>
      <c r="E20" s="73" t="s">
        <v>1565</v>
      </c>
      <c r="F20" s="86" t="s">
        <v>1555</v>
      </c>
      <c r="G20" s="86" t="s">
        <v>134</v>
      </c>
      <c r="H20" s="83">
        <v>19490.789326999999</v>
      </c>
      <c r="I20" s="85">
        <v>28460</v>
      </c>
      <c r="J20" s="73"/>
      <c r="K20" s="83">
        <v>5547.0786425240003</v>
      </c>
      <c r="L20" s="84">
        <v>2.5482852822546376E-3</v>
      </c>
      <c r="M20" s="84">
        <f t="shared" si="0"/>
        <v>9.8166990970721436E-3</v>
      </c>
      <c r="N20" s="84">
        <f>K20/'סכום נכסי הקרן'!$C$42</f>
        <v>1.1875405440269376E-3</v>
      </c>
    </row>
    <row r="21" spans="2:14">
      <c r="B21" s="76" t="s">
        <v>1570</v>
      </c>
      <c r="C21" s="73" t="s">
        <v>1571</v>
      </c>
      <c r="D21" s="86" t="s">
        <v>121</v>
      </c>
      <c r="E21" s="73" t="s">
        <v>1565</v>
      </c>
      <c r="F21" s="86" t="s">
        <v>1555</v>
      </c>
      <c r="G21" s="86" t="s">
        <v>134</v>
      </c>
      <c r="H21" s="83">
        <v>19561.199515</v>
      </c>
      <c r="I21" s="85">
        <v>16970</v>
      </c>
      <c r="J21" s="73"/>
      <c r="K21" s="83">
        <v>3319.5355576109996</v>
      </c>
      <c r="L21" s="84">
        <v>7.9655655850192377E-4</v>
      </c>
      <c r="M21" s="84">
        <f t="shared" si="0"/>
        <v>5.8746024369092549E-3</v>
      </c>
      <c r="N21" s="84">
        <f>K21/'סכום נכסי הקרן'!$C$42</f>
        <v>7.1065930664513267E-4</v>
      </c>
    </row>
    <row r="22" spans="2:14">
      <c r="B22" s="76" t="s">
        <v>1572</v>
      </c>
      <c r="C22" s="73" t="s">
        <v>1573</v>
      </c>
      <c r="D22" s="86" t="s">
        <v>121</v>
      </c>
      <c r="E22" s="73" t="s">
        <v>1574</v>
      </c>
      <c r="F22" s="86" t="s">
        <v>1555</v>
      </c>
      <c r="G22" s="86" t="s">
        <v>134</v>
      </c>
      <c r="H22" s="83">
        <v>400637</v>
      </c>
      <c r="I22" s="85">
        <v>1607</v>
      </c>
      <c r="J22" s="73"/>
      <c r="K22" s="83">
        <v>6438.2365899999995</v>
      </c>
      <c r="L22" s="84">
        <v>6.6927761061025444E-3</v>
      </c>
      <c r="M22" s="84">
        <f t="shared" si="0"/>
        <v>1.1393786782700435E-2</v>
      </c>
      <c r="N22" s="84">
        <f>K22/'סכום נכסי הקרן'!$C$42</f>
        <v>1.3783231634848152E-3</v>
      </c>
    </row>
    <row r="23" spans="2:14">
      <c r="B23" s="76" t="s">
        <v>1575</v>
      </c>
      <c r="C23" s="73" t="s">
        <v>1576</v>
      </c>
      <c r="D23" s="86" t="s">
        <v>121</v>
      </c>
      <c r="E23" s="73" t="s">
        <v>1574</v>
      </c>
      <c r="F23" s="86" t="s">
        <v>1555</v>
      </c>
      <c r="G23" s="86" t="s">
        <v>134</v>
      </c>
      <c r="H23" s="83">
        <v>172209.47246300001</v>
      </c>
      <c r="I23" s="85">
        <v>1700</v>
      </c>
      <c r="J23" s="73"/>
      <c r="K23" s="83">
        <v>2927.5610318709996</v>
      </c>
      <c r="L23" s="84">
        <v>1.162779150905557E-3</v>
      </c>
      <c r="M23" s="84">
        <f t="shared" si="0"/>
        <v>5.1809227145038243E-3</v>
      </c>
      <c r="N23" s="84">
        <f>K23/'סכום נכסי הקרן'!$C$42</f>
        <v>6.2674384924138156E-4</v>
      </c>
    </row>
    <row r="24" spans="2:14">
      <c r="B24" s="76" t="s">
        <v>1577</v>
      </c>
      <c r="C24" s="73" t="s">
        <v>1578</v>
      </c>
      <c r="D24" s="86" t="s">
        <v>121</v>
      </c>
      <c r="E24" s="73" t="s">
        <v>1574</v>
      </c>
      <c r="F24" s="86" t="s">
        <v>1555</v>
      </c>
      <c r="G24" s="86" t="s">
        <v>134</v>
      </c>
      <c r="H24" s="83">
        <v>139596.25649599999</v>
      </c>
      <c r="I24" s="85">
        <v>1717</v>
      </c>
      <c r="J24" s="73"/>
      <c r="K24" s="83">
        <v>2396.867724015</v>
      </c>
      <c r="L24" s="84">
        <v>1.4554526036925967E-3</v>
      </c>
      <c r="M24" s="84">
        <f t="shared" si="0"/>
        <v>4.2417515125462929E-3</v>
      </c>
      <c r="N24" s="84">
        <f>K24/'סכום נכסי הקרן'!$C$42</f>
        <v>5.1313092609089786E-4</v>
      </c>
    </row>
    <row r="25" spans="2:14">
      <c r="B25" s="76" t="s">
        <v>1579</v>
      </c>
      <c r="C25" s="73" t="s">
        <v>1580</v>
      </c>
      <c r="D25" s="86" t="s">
        <v>121</v>
      </c>
      <c r="E25" s="73" t="s">
        <v>1574</v>
      </c>
      <c r="F25" s="86" t="s">
        <v>1555</v>
      </c>
      <c r="G25" s="86" t="s">
        <v>134</v>
      </c>
      <c r="H25" s="83">
        <v>579305.30353300006</v>
      </c>
      <c r="I25" s="85">
        <v>2899</v>
      </c>
      <c r="J25" s="73"/>
      <c r="K25" s="83">
        <v>16794.060749421998</v>
      </c>
      <c r="L25" s="84">
        <v>3.949852533595497E-3</v>
      </c>
      <c r="M25" s="84">
        <f t="shared" si="0"/>
        <v>2.9720552315806177E-2</v>
      </c>
      <c r="N25" s="84">
        <f>K25/'סכום נכסי הקרן'!$C$42</f>
        <v>3.5953389746274447E-3</v>
      </c>
    </row>
    <row r="26" spans="2:14">
      <c r="B26" s="72"/>
      <c r="C26" s="73"/>
      <c r="D26" s="73"/>
      <c r="E26" s="73"/>
      <c r="F26" s="73"/>
      <c r="G26" s="73"/>
      <c r="H26" s="83"/>
      <c r="I26" s="85"/>
      <c r="J26" s="73"/>
      <c r="K26" s="73"/>
      <c r="L26" s="73"/>
      <c r="M26" s="84"/>
      <c r="N26" s="73"/>
    </row>
    <row r="27" spans="2:14">
      <c r="B27" s="89" t="s">
        <v>226</v>
      </c>
      <c r="C27" s="71"/>
      <c r="D27" s="71"/>
      <c r="E27" s="71"/>
      <c r="F27" s="71"/>
      <c r="G27" s="71"/>
      <c r="H27" s="80"/>
      <c r="I27" s="82"/>
      <c r="J27" s="71"/>
      <c r="K27" s="80">
        <v>840.29350798500002</v>
      </c>
      <c r="L27" s="71"/>
      <c r="M27" s="81">
        <f t="shared" si="0"/>
        <v>1.4870725750804504E-3</v>
      </c>
      <c r="N27" s="81">
        <f>K27/'סכום נכסי הקרן'!$C$42</f>
        <v>1.798933589953143E-4</v>
      </c>
    </row>
    <row r="28" spans="2:14">
      <c r="B28" s="76" t="s">
        <v>1581</v>
      </c>
      <c r="C28" s="73" t="s">
        <v>1582</v>
      </c>
      <c r="D28" s="86" t="s">
        <v>121</v>
      </c>
      <c r="E28" s="73" t="s">
        <v>1554</v>
      </c>
      <c r="F28" s="86" t="s">
        <v>1583</v>
      </c>
      <c r="G28" s="86" t="s">
        <v>134</v>
      </c>
      <c r="H28" s="83">
        <v>50799.238599999997</v>
      </c>
      <c r="I28" s="85">
        <v>340.49</v>
      </c>
      <c r="J28" s="73"/>
      <c r="K28" s="83">
        <v>172.966327509</v>
      </c>
      <c r="L28" s="84">
        <v>8.9905394215134752E-4</v>
      </c>
      <c r="M28" s="84">
        <f t="shared" si="0"/>
        <v>3.0609957069382553E-4</v>
      </c>
      <c r="N28" s="84">
        <f>K28/'סכום נכסי הקרן'!$C$42</f>
        <v>3.7029315772403994E-5</v>
      </c>
    </row>
    <row r="29" spans="2:14">
      <c r="B29" s="76" t="s">
        <v>1584</v>
      </c>
      <c r="C29" s="73" t="s">
        <v>1585</v>
      </c>
      <c r="D29" s="86" t="s">
        <v>121</v>
      </c>
      <c r="E29" s="73" t="s">
        <v>1554</v>
      </c>
      <c r="F29" s="86" t="s">
        <v>1583</v>
      </c>
      <c r="G29" s="86" t="s">
        <v>134</v>
      </c>
      <c r="H29" s="83">
        <v>681.40251399999988</v>
      </c>
      <c r="I29" s="85">
        <v>336.91</v>
      </c>
      <c r="J29" s="73"/>
      <c r="K29" s="83">
        <v>2.295713187</v>
      </c>
      <c r="L29" s="84">
        <v>3.933045804541897E-6</v>
      </c>
      <c r="M29" s="84">
        <f t="shared" si="0"/>
        <v>4.0627377079523723E-6</v>
      </c>
      <c r="N29" s="84">
        <f>K29/'סכום נכסי הקרן'!$C$42</f>
        <v>4.9147536256657628E-7</v>
      </c>
    </row>
    <row r="30" spans="2:14">
      <c r="B30" s="76" t="s">
        <v>1586</v>
      </c>
      <c r="C30" s="73" t="s">
        <v>1587</v>
      </c>
      <c r="D30" s="86" t="s">
        <v>121</v>
      </c>
      <c r="E30" s="73" t="s">
        <v>1562</v>
      </c>
      <c r="F30" s="86" t="s">
        <v>1583</v>
      </c>
      <c r="G30" s="86" t="s">
        <v>134</v>
      </c>
      <c r="H30" s="83">
        <v>8.3129999999999992E-3</v>
      </c>
      <c r="I30" s="85">
        <v>338.17</v>
      </c>
      <c r="J30" s="73"/>
      <c r="K30" s="83">
        <v>2.8400999999999998E-5</v>
      </c>
      <c r="L30" s="84">
        <v>2.5983130000416328E-11</v>
      </c>
      <c r="M30" s="84">
        <f t="shared" si="0"/>
        <v>5.0261423899533193E-11</v>
      </c>
      <c r="N30" s="84">
        <f>K30/'סכום נכסי הקרן'!$C$42</f>
        <v>6.0801984547964922E-12</v>
      </c>
    </row>
    <row r="31" spans="2:14">
      <c r="B31" s="76" t="s">
        <v>1588</v>
      </c>
      <c r="C31" s="73" t="s">
        <v>1589</v>
      </c>
      <c r="D31" s="86" t="s">
        <v>121</v>
      </c>
      <c r="E31" s="73" t="s">
        <v>1562</v>
      </c>
      <c r="F31" s="86" t="s">
        <v>1583</v>
      </c>
      <c r="G31" s="86" t="s">
        <v>134</v>
      </c>
      <c r="H31" s="83">
        <v>2.1243000000000001E-2</v>
      </c>
      <c r="I31" s="85">
        <v>357.78</v>
      </c>
      <c r="J31" s="73"/>
      <c r="K31" s="83">
        <v>7.5967999999999988E-5</v>
      </c>
      <c r="L31" s="84">
        <v>1.143675409036778E-10</v>
      </c>
      <c r="M31" s="84">
        <f t="shared" si="0"/>
        <v>1.3444103555507682E-10</v>
      </c>
      <c r="N31" s="84">
        <f>K31/'סכום נכסי הקרן'!$C$42</f>
        <v>1.6263530024082949E-11</v>
      </c>
    </row>
    <row r="32" spans="2:14">
      <c r="B32" s="76" t="s">
        <v>1590</v>
      </c>
      <c r="C32" s="73" t="s">
        <v>1591</v>
      </c>
      <c r="D32" s="86" t="s">
        <v>121</v>
      </c>
      <c r="E32" s="73" t="s">
        <v>1574</v>
      </c>
      <c r="F32" s="86" t="s">
        <v>1583</v>
      </c>
      <c r="G32" s="86" t="s">
        <v>134</v>
      </c>
      <c r="H32" s="83">
        <v>19396.072919999999</v>
      </c>
      <c r="I32" s="85">
        <v>3428.69</v>
      </c>
      <c r="J32" s="73"/>
      <c r="K32" s="83">
        <v>665.03121260099999</v>
      </c>
      <c r="L32" s="84">
        <v>2.2155245042645485E-3</v>
      </c>
      <c r="M32" s="84">
        <f t="shared" si="0"/>
        <v>1.1769098159557566E-3</v>
      </c>
      <c r="N32" s="84">
        <f>K32/'סכום נכסי הקרן'!$C$42</f>
        <v>1.4237251333572894E-4</v>
      </c>
    </row>
    <row r="33" spans="2:14">
      <c r="B33" s="76" t="s">
        <v>1592</v>
      </c>
      <c r="C33" s="73" t="s">
        <v>1593</v>
      </c>
      <c r="D33" s="86" t="s">
        <v>121</v>
      </c>
      <c r="E33" s="73" t="s">
        <v>1574</v>
      </c>
      <c r="F33" s="86" t="s">
        <v>1583</v>
      </c>
      <c r="G33" s="86" t="s">
        <v>134</v>
      </c>
      <c r="H33" s="83">
        <v>1.0621999999999999E-2</v>
      </c>
      <c r="I33" s="85">
        <v>337.56</v>
      </c>
      <c r="J33" s="73"/>
      <c r="K33" s="83">
        <v>3.5790000000000001E-5</v>
      </c>
      <c r="L33" s="84">
        <v>2.3441476745592727E-11</v>
      </c>
      <c r="M33" s="84">
        <f t="shared" si="0"/>
        <v>6.3337782520484954E-11</v>
      </c>
      <c r="N33" s="84">
        <f>K33/'סכום נכסי הקרן'!$C$42</f>
        <v>7.662064810998433E-12</v>
      </c>
    </row>
    <row r="34" spans="2:14">
      <c r="B34" s="76" t="s">
        <v>1594</v>
      </c>
      <c r="C34" s="73" t="s">
        <v>1595</v>
      </c>
      <c r="D34" s="86" t="s">
        <v>121</v>
      </c>
      <c r="E34" s="73" t="s">
        <v>1574</v>
      </c>
      <c r="F34" s="86" t="s">
        <v>1583</v>
      </c>
      <c r="G34" s="86" t="s">
        <v>134</v>
      </c>
      <c r="H34" s="83">
        <v>3.1634000000000002E-2</v>
      </c>
      <c r="I34" s="85">
        <v>361.37</v>
      </c>
      <c r="J34" s="73"/>
      <c r="K34" s="83">
        <v>1.1452900000000001E-4</v>
      </c>
      <c r="L34" s="84">
        <v>1.4046210906063549E-10</v>
      </c>
      <c r="M34" s="84">
        <f t="shared" si="0"/>
        <v>2.0268267377168543E-10</v>
      </c>
      <c r="N34" s="84">
        <f>K34/'סכום נכסי הקרן'!$C$42</f>
        <v>2.4518821479151705E-11</v>
      </c>
    </row>
    <row r="35" spans="2:14">
      <c r="B35" s="72"/>
      <c r="C35" s="73"/>
      <c r="D35" s="73"/>
      <c r="E35" s="73"/>
      <c r="F35" s="73"/>
      <c r="G35" s="73"/>
      <c r="H35" s="83"/>
      <c r="I35" s="85"/>
      <c r="J35" s="73"/>
      <c r="K35" s="73"/>
      <c r="L35" s="73"/>
      <c r="M35" s="84"/>
      <c r="N35" s="73"/>
    </row>
    <row r="36" spans="2:14">
      <c r="B36" s="70" t="s">
        <v>199</v>
      </c>
      <c r="C36" s="71"/>
      <c r="D36" s="71"/>
      <c r="E36" s="71"/>
      <c r="F36" s="71"/>
      <c r="G36" s="71"/>
      <c r="H36" s="80"/>
      <c r="I36" s="82"/>
      <c r="J36" s="80">
        <v>3.526478064</v>
      </c>
      <c r="K36" s="80">
        <v>472840.70531973487</v>
      </c>
      <c r="L36" s="71"/>
      <c r="M36" s="81">
        <f t="shared" si="0"/>
        <v>0.83678909640609322</v>
      </c>
      <c r="N36" s="81">
        <f>K36/'סכום נכסי הקרן'!$C$42</f>
        <v>0.10122760909298742</v>
      </c>
    </row>
    <row r="37" spans="2:14">
      <c r="B37" s="89" t="s">
        <v>227</v>
      </c>
      <c r="C37" s="71"/>
      <c r="D37" s="71"/>
      <c r="E37" s="71"/>
      <c r="F37" s="71"/>
      <c r="G37" s="71"/>
      <c r="H37" s="80"/>
      <c r="I37" s="82"/>
      <c r="J37" s="80">
        <v>3.526478064</v>
      </c>
      <c r="K37" s="80">
        <v>466735.22124603088</v>
      </c>
      <c r="L37" s="71"/>
      <c r="M37" s="81">
        <f t="shared" si="0"/>
        <v>0.82598418379244287</v>
      </c>
      <c r="N37" s="81">
        <f>K37/'סכום נכסי הקרן'!$C$42</f>
        <v>9.9920522904799691E-2</v>
      </c>
    </row>
    <row r="38" spans="2:14">
      <c r="B38" s="76" t="s">
        <v>1596</v>
      </c>
      <c r="C38" s="73" t="s">
        <v>1597</v>
      </c>
      <c r="D38" s="86" t="s">
        <v>29</v>
      </c>
      <c r="E38" s="73"/>
      <c r="F38" s="86" t="s">
        <v>1555</v>
      </c>
      <c r="G38" s="86" t="s">
        <v>133</v>
      </c>
      <c r="H38" s="83">
        <v>123898.86974999998</v>
      </c>
      <c r="I38" s="85">
        <v>6292.2</v>
      </c>
      <c r="J38" s="73"/>
      <c r="K38" s="83">
        <v>28182.412326693997</v>
      </c>
      <c r="L38" s="84">
        <v>2.78455288010797E-3</v>
      </c>
      <c r="M38" s="84">
        <f t="shared" si="0"/>
        <v>4.987458795336068E-2</v>
      </c>
      <c r="N38" s="84">
        <f>K38/'סכום נכסי הקרן'!$C$42</f>
        <v>6.0334023408049877E-3</v>
      </c>
    </row>
    <row r="39" spans="2:14">
      <c r="B39" s="76" t="s">
        <v>1598</v>
      </c>
      <c r="C39" s="73" t="s">
        <v>1599</v>
      </c>
      <c r="D39" s="86" t="s">
        <v>1426</v>
      </c>
      <c r="E39" s="73"/>
      <c r="F39" s="86" t="s">
        <v>1555</v>
      </c>
      <c r="G39" s="86" t="s">
        <v>133</v>
      </c>
      <c r="H39" s="83">
        <v>76202.145176000005</v>
      </c>
      <c r="I39" s="85">
        <v>5797</v>
      </c>
      <c r="J39" s="73"/>
      <c r="K39" s="83">
        <v>15969.039656524001</v>
      </c>
      <c r="L39" s="84">
        <v>4.507669043241645E-4</v>
      </c>
      <c r="M39" s="84">
        <f t="shared" si="0"/>
        <v>2.8260507427379625E-2</v>
      </c>
      <c r="N39" s="84">
        <f>K39/'סכום נכסי הקרן'!$C$42</f>
        <v>3.4187151946826217E-3</v>
      </c>
    </row>
    <row r="40" spans="2:14">
      <c r="B40" s="76" t="s">
        <v>1600</v>
      </c>
      <c r="C40" s="73" t="s">
        <v>1601</v>
      </c>
      <c r="D40" s="86" t="s">
        <v>1426</v>
      </c>
      <c r="E40" s="73"/>
      <c r="F40" s="86" t="s">
        <v>1555</v>
      </c>
      <c r="G40" s="86" t="s">
        <v>133</v>
      </c>
      <c r="H40" s="83">
        <v>15467.910403</v>
      </c>
      <c r="I40" s="85">
        <v>14954</v>
      </c>
      <c r="J40" s="73"/>
      <c r="K40" s="83">
        <v>8361.7528278619993</v>
      </c>
      <c r="L40" s="84">
        <v>1.6137074204848053E-4</v>
      </c>
      <c r="M40" s="84">
        <f t="shared" si="0"/>
        <v>1.4797845266867095E-2</v>
      </c>
      <c r="N40" s="84">
        <f>K40/'סכום נכסי הקרן'!$C$42</f>
        <v>1.7901171305009236E-3</v>
      </c>
    </row>
    <row r="41" spans="2:14">
      <c r="B41" s="76" t="s">
        <v>1602</v>
      </c>
      <c r="C41" s="73" t="s">
        <v>1603</v>
      </c>
      <c r="D41" s="86" t="s">
        <v>1426</v>
      </c>
      <c r="E41" s="73"/>
      <c r="F41" s="86" t="s">
        <v>1555</v>
      </c>
      <c r="G41" s="86" t="s">
        <v>133</v>
      </c>
      <c r="H41" s="83">
        <v>57047.094375000001</v>
      </c>
      <c r="I41" s="85">
        <v>7471</v>
      </c>
      <c r="J41" s="73"/>
      <c r="K41" s="83">
        <v>15407.088141148999</v>
      </c>
      <c r="L41" s="84">
        <v>2.5128464364848754E-4</v>
      </c>
      <c r="M41" s="84">
        <f t="shared" si="0"/>
        <v>2.7266018383851301E-2</v>
      </c>
      <c r="N41" s="84">
        <f>K41/'סכום נכסי הקרן'!$C$42</f>
        <v>3.2984103907865042E-3</v>
      </c>
    </row>
    <row r="42" spans="2:14">
      <c r="B42" s="76" t="s">
        <v>1604</v>
      </c>
      <c r="C42" s="73" t="s">
        <v>1605</v>
      </c>
      <c r="D42" s="86" t="s">
        <v>1426</v>
      </c>
      <c r="E42" s="73"/>
      <c r="F42" s="86" t="s">
        <v>1555</v>
      </c>
      <c r="G42" s="86" t="s">
        <v>133</v>
      </c>
      <c r="H42" s="83">
        <v>13947.169959999997</v>
      </c>
      <c r="I42" s="85">
        <v>8283</v>
      </c>
      <c r="J42" s="73"/>
      <c r="K42" s="83">
        <v>4176.2073770549996</v>
      </c>
      <c r="L42" s="84">
        <v>3.0357934910699084E-5</v>
      </c>
      <c r="M42" s="84">
        <f t="shared" si="0"/>
        <v>7.3906598102362235E-3</v>
      </c>
      <c r="N42" s="84">
        <f>K42/'סכום נכסי הקרן'!$C$42</f>
        <v>8.9405899936197749E-4</v>
      </c>
    </row>
    <row r="43" spans="2:14">
      <c r="B43" s="76" t="s">
        <v>1606</v>
      </c>
      <c r="C43" s="73" t="s">
        <v>1607</v>
      </c>
      <c r="D43" s="86" t="s">
        <v>1426</v>
      </c>
      <c r="E43" s="73"/>
      <c r="F43" s="86" t="s">
        <v>1555</v>
      </c>
      <c r="G43" s="86" t="s">
        <v>133</v>
      </c>
      <c r="H43" s="83">
        <v>101144.05378899998</v>
      </c>
      <c r="I43" s="85">
        <v>3215</v>
      </c>
      <c r="J43" s="73"/>
      <c r="K43" s="83">
        <v>11755.189505562998</v>
      </c>
      <c r="L43" s="84">
        <v>1.0988001767552505E-4</v>
      </c>
      <c r="M43" s="84">
        <f t="shared" si="0"/>
        <v>2.0803230969277345E-2</v>
      </c>
      <c r="N43" s="84">
        <f>K43/'סכום נכסי הקרן'!$C$42</f>
        <v>2.5165974813409417E-3</v>
      </c>
    </row>
    <row r="44" spans="2:14">
      <c r="B44" s="76" t="s">
        <v>1608</v>
      </c>
      <c r="C44" s="73" t="s">
        <v>1609</v>
      </c>
      <c r="D44" s="86" t="s">
        <v>1426</v>
      </c>
      <c r="E44" s="73"/>
      <c r="F44" s="86" t="s">
        <v>1555</v>
      </c>
      <c r="G44" s="86" t="s">
        <v>133</v>
      </c>
      <c r="H44" s="83">
        <v>9190.6884150000005</v>
      </c>
      <c r="I44" s="85">
        <v>12946</v>
      </c>
      <c r="J44" s="73"/>
      <c r="K44" s="83">
        <v>4301.2228777740002</v>
      </c>
      <c r="L44" s="84">
        <v>3.0860361016883068E-5</v>
      </c>
      <c r="M44" s="84">
        <f t="shared" si="0"/>
        <v>7.6119005086500149E-3</v>
      </c>
      <c r="N44" s="84">
        <f>K44/'סכום נכסי הקרן'!$C$42</f>
        <v>9.2082281240719692E-4</v>
      </c>
    </row>
    <row r="45" spans="2:14">
      <c r="B45" s="76" t="s">
        <v>1610</v>
      </c>
      <c r="C45" s="73" t="s">
        <v>1611</v>
      </c>
      <c r="D45" s="86" t="s">
        <v>29</v>
      </c>
      <c r="E45" s="73"/>
      <c r="F45" s="86" t="s">
        <v>1555</v>
      </c>
      <c r="G45" s="86" t="s">
        <v>141</v>
      </c>
      <c r="H45" s="83">
        <v>114901.71357399999</v>
      </c>
      <c r="I45" s="85">
        <v>4961</v>
      </c>
      <c r="J45" s="73"/>
      <c r="K45" s="83">
        <v>15200.920703503001</v>
      </c>
      <c r="L45" s="84">
        <v>1.5602406951633612E-3</v>
      </c>
      <c r="M45" s="84">
        <f t="shared" si="0"/>
        <v>2.6901162604906683E-2</v>
      </c>
      <c r="N45" s="84">
        <f>K45/'סכום נכסי הקרן'!$C$42</f>
        <v>3.254273249988485E-3</v>
      </c>
    </row>
    <row r="46" spans="2:14">
      <c r="B46" s="76" t="s">
        <v>1612</v>
      </c>
      <c r="C46" s="73" t="s">
        <v>1613</v>
      </c>
      <c r="D46" s="86" t="s">
        <v>122</v>
      </c>
      <c r="E46" s="73"/>
      <c r="F46" s="86" t="s">
        <v>1555</v>
      </c>
      <c r="G46" s="86" t="s">
        <v>133</v>
      </c>
      <c r="H46" s="83">
        <v>170164.74154399999</v>
      </c>
      <c r="I46" s="85">
        <v>1002.5</v>
      </c>
      <c r="J46" s="73"/>
      <c r="K46" s="83">
        <v>6166.8340452849998</v>
      </c>
      <c r="L46" s="84">
        <v>7.9287133083807612E-4</v>
      </c>
      <c r="M46" s="84">
        <f t="shared" si="0"/>
        <v>1.0913484034651684E-2</v>
      </c>
      <c r="N46" s="84">
        <f>K46/'סכום נכסי הקרן'!$C$42</f>
        <v>1.32022023284843E-3</v>
      </c>
    </row>
    <row r="47" spans="2:14">
      <c r="B47" s="76" t="s">
        <v>1614</v>
      </c>
      <c r="C47" s="73" t="s">
        <v>1615</v>
      </c>
      <c r="D47" s="86" t="s">
        <v>122</v>
      </c>
      <c r="E47" s="73"/>
      <c r="F47" s="86" t="s">
        <v>1555</v>
      </c>
      <c r="G47" s="86" t="s">
        <v>133</v>
      </c>
      <c r="H47" s="83">
        <v>127395.681</v>
      </c>
      <c r="I47" s="85">
        <v>498.4</v>
      </c>
      <c r="J47" s="73"/>
      <c r="K47" s="83">
        <v>2295.3083678859998</v>
      </c>
      <c r="L47" s="84">
        <v>2.0673536905207006E-4</v>
      </c>
      <c r="M47" s="84">
        <f t="shared" si="0"/>
        <v>4.0620212970833396E-3</v>
      </c>
      <c r="N47" s="84">
        <f>K47/'סכום נכסי הקרן'!$C$42</f>
        <v>4.9138869728889529E-4</v>
      </c>
    </row>
    <row r="48" spans="2:14">
      <c r="B48" s="76" t="s">
        <v>1616</v>
      </c>
      <c r="C48" s="73" t="s">
        <v>1617</v>
      </c>
      <c r="D48" s="86" t="s">
        <v>1426</v>
      </c>
      <c r="E48" s="73"/>
      <c r="F48" s="86" t="s">
        <v>1555</v>
      </c>
      <c r="G48" s="86" t="s">
        <v>133</v>
      </c>
      <c r="H48" s="83">
        <v>28209.043649999996</v>
      </c>
      <c r="I48" s="85">
        <v>10118</v>
      </c>
      <c r="J48" s="73"/>
      <c r="K48" s="83">
        <v>10317.900596973001</v>
      </c>
      <c r="L48" s="84">
        <v>2.0639354129474083E-4</v>
      </c>
      <c r="M48" s="84">
        <f t="shared" si="0"/>
        <v>1.8259651972032907E-2</v>
      </c>
      <c r="N48" s="84">
        <f>K48/'סכום נכסי הקרן'!$C$42</f>
        <v>2.208896984840641E-3</v>
      </c>
    </row>
    <row r="49" spans="2:14">
      <c r="B49" s="76" t="s">
        <v>1618</v>
      </c>
      <c r="C49" s="73" t="s">
        <v>1619</v>
      </c>
      <c r="D49" s="86" t="s">
        <v>29</v>
      </c>
      <c r="E49" s="73"/>
      <c r="F49" s="86" t="s">
        <v>1555</v>
      </c>
      <c r="G49" s="86" t="s">
        <v>133</v>
      </c>
      <c r="H49" s="83">
        <v>24114.182473999997</v>
      </c>
      <c r="I49" s="85">
        <v>4594</v>
      </c>
      <c r="J49" s="73"/>
      <c r="K49" s="83">
        <v>4004.7170377700004</v>
      </c>
      <c r="L49" s="84">
        <v>2.4739805140370193E-3</v>
      </c>
      <c r="M49" s="84">
        <f t="shared" si="0"/>
        <v>7.0871723049554906E-3</v>
      </c>
      <c r="N49" s="84">
        <f>K49/'סכום נכסי הקרן'!$C$42</f>
        <v>8.5734566898863925E-4</v>
      </c>
    </row>
    <row r="50" spans="2:14">
      <c r="B50" s="76" t="s">
        <v>1620</v>
      </c>
      <c r="C50" s="73" t="s">
        <v>1621</v>
      </c>
      <c r="D50" s="86" t="s">
        <v>1426</v>
      </c>
      <c r="E50" s="73"/>
      <c r="F50" s="86" t="s">
        <v>1555</v>
      </c>
      <c r="G50" s="86" t="s">
        <v>133</v>
      </c>
      <c r="H50" s="83">
        <v>68138.489952000004</v>
      </c>
      <c r="I50" s="85">
        <v>5463</v>
      </c>
      <c r="J50" s="73"/>
      <c r="K50" s="83">
        <v>13456.496627470999</v>
      </c>
      <c r="L50" s="84">
        <v>1.8790297194687651E-3</v>
      </c>
      <c r="M50" s="84">
        <f t="shared" si="0"/>
        <v>2.3814044618004952E-2</v>
      </c>
      <c r="N50" s="84">
        <f>K50/'סכום נכסי הקרן'!$C$42</f>
        <v>2.8808200415944289E-3</v>
      </c>
    </row>
    <row r="51" spans="2:14">
      <c r="B51" s="76" t="s">
        <v>1622</v>
      </c>
      <c r="C51" s="73" t="s">
        <v>1623</v>
      </c>
      <c r="D51" s="86" t="s">
        <v>122</v>
      </c>
      <c r="E51" s="73"/>
      <c r="F51" s="86" t="s">
        <v>1555</v>
      </c>
      <c r="G51" s="86" t="s">
        <v>133</v>
      </c>
      <c r="H51" s="83">
        <v>932460.85748100001</v>
      </c>
      <c r="I51" s="85">
        <v>731.7</v>
      </c>
      <c r="J51" s="73"/>
      <c r="K51" s="83">
        <v>24664.480180539002</v>
      </c>
      <c r="L51" s="84">
        <v>1.1765766368972081E-3</v>
      </c>
      <c r="M51" s="84">
        <f t="shared" si="0"/>
        <v>4.3648881856825666E-2</v>
      </c>
      <c r="N51" s="84">
        <f>K51/'סכום נכסי הקרן'!$C$42</f>
        <v>5.2802695074846643E-3</v>
      </c>
    </row>
    <row r="52" spans="2:14">
      <c r="B52" s="76" t="s">
        <v>1624</v>
      </c>
      <c r="C52" s="73" t="s">
        <v>1625</v>
      </c>
      <c r="D52" s="86" t="s">
        <v>1626</v>
      </c>
      <c r="E52" s="73"/>
      <c r="F52" s="86" t="s">
        <v>1555</v>
      </c>
      <c r="G52" s="86" t="s">
        <v>138</v>
      </c>
      <c r="H52" s="83">
        <v>1126965.07075</v>
      </c>
      <c r="I52" s="85">
        <v>2140</v>
      </c>
      <c r="J52" s="73"/>
      <c r="K52" s="83">
        <v>11106.385023922001</v>
      </c>
      <c r="L52" s="84">
        <v>3.6649425653342356E-3</v>
      </c>
      <c r="M52" s="84">
        <f t="shared" si="0"/>
        <v>1.9655037698629304E-2</v>
      </c>
      <c r="N52" s="84">
        <f>K52/'סכום נכסי הקרן'!$C$42</f>
        <v>2.3776988507737563E-3</v>
      </c>
    </row>
    <row r="53" spans="2:14">
      <c r="B53" s="76" t="s">
        <v>1627</v>
      </c>
      <c r="C53" s="73" t="s">
        <v>1628</v>
      </c>
      <c r="D53" s="86" t="s">
        <v>29</v>
      </c>
      <c r="E53" s="73"/>
      <c r="F53" s="86" t="s">
        <v>1555</v>
      </c>
      <c r="G53" s="86" t="s">
        <v>135</v>
      </c>
      <c r="H53" s="83">
        <v>377299.39850100002</v>
      </c>
      <c r="I53" s="85">
        <v>2868.5</v>
      </c>
      <c r="J53" s="73"/>
      <c r="K53" s="83">
        <v>42557.544890402001</v>
      </c>
      <c r="L53" s="84">
        <v>1.6278517188109435E-3</v>
      </c>
      <c r="M53" s="84">
        <f t="shared" si="0"/>
        <v>7.531434822224245E-2</v>
      </c>
      <c r="N53" s="84">
        <f>K53/'סכום נכסי הקרן'!$C$42</f>
        <v>9.1108875984139501E-3</v>
      </c>
    </row>
    <row r="54" spans="2:14">
      <c r="B54" s="76" t="s">
        <v>1629</v>
      </c>
      <c r="C54" s="73" t="s">
        <v>1630</v>
      </c>
      <c r="D54" s="86" t="s">
        <v>1426</v>
      </c>
      <c r="E54" s="73"/>
      <c r="F54" s="86" t="s">
        <v>1555</v>
      </c>
      <c r="G54" s="86" t="s">
        <v>133</v>
      </c>
      <c r="H54" s="83">
        <v>18758.741037</v>
      </c>
      <c r="I54" s="85">
        <v>7029</v>
      </c>
      <c r="J54" s="73"/>
      <c r="K54" s="83">
        <v>4766.5651455030002</v>
      </c>
      <c r="L54" s="84">
        <v>8.1559743639130432E-4</v>
      </c>
      <c r="M54" s="84">
        <f t="shared" si="0"/>
        <v>8.4354195740595894E-3</v>
      </c>
      <c r="N54" s="84">
        <f>K54/'סכום נכסי הקרן'!$C$42</f>
        <v>1.0204451263115439E-3</v>
      </c>
    </row>
    <row r="55" spans="2:14">
      <c r="B55" s="76" t="s">
        <v>1631</v>
      </c>
      <c r="C55" s="73" t="s">
        <v>1632</v>
      </c>
      <c r="D55" s="86" t="s">
        <v>29</v>
      </c>
      <c r="E55" s="73"/>
      <c r="F55" s="86" t="s">
        <v>1555</v>
      </c>
      <c r="G55" s="86" t="s">
        <v>133</v>
      </c>
      <c r="H55" s="83">
        <v>31153.339832000001</v>
      </c>
      <c r="I55" s="85">
        <v>3158</v>
      </c>
      <c r="J55" s="73"/>
      <c r="K55" s="83">
        <v>3556.518235942</v>
      </c>
      <c r="L55" s="84">
        <v>5.9680727647509584E-4</v>
      </c>
      <c r="M55" s="84">
        <f t="shared" si="0"/>
        <v>6.2939921363015698E-3</v>
      </c>
      <c r="N55" s="84">
        <f>K55/'סכום נכסי הקרן'!$C$42</f>
        <v>7.6139349609626766E-4</v>
      </c>
    </row>
    <row r="56" spans="2:14">
      <c r="B56" s="76" t="s">
        <v>1633</v>
      </c>
      <c r="C56" s="73" t="s">
        <v>1634</v>
      </c>
      <c r="D56" s="86" t="s">
        <v>1410</v>
      </c>
      <c r="E56" s="73"/>
      <c r="F56" s="86" t="s">
        <v>1555</v>
      </c>
      <c r="G56" s="86" t="s">
        <v>133</v>
      </c>
      <c r="H56" s="83">
        <v>21020.287365</v>
      </c>
      <c r="I56" s="85">
        <v>4989</v>
      </c>
      <c r="J56" s="73"/>
      <c r="K56" s="83">
        <v>3791.0582239529999</v>
      </c>
      <c r="L56" s="84">
        <v>1.2108460463709677E-4</v>
      </c>
      <c r="M56" s="84">
        <f t="shared" si="0"/>
        <v>6.7090589916521661E-3</v>
      </c>
      <c r="N56" s="84">
        <f>K56/'סכום נכסי הקרן'!$C$42</f>
        <v>8.1160474473865589E-4</v>
      </c>
    </row>
    <row r="57" spans="2:14">
      <c r="B57" s="76" t="s">
        <v>1635</v>
      </c>
      <c r="C57" s="73" t="s">
        <v>1636</v>
      </c>
      <c r="D57" s="86" t="s">
        <v>122</v>
      </c>
      <c r="E57" s="73"/>
      <c r="F57" s="86" t="s">
        <v>1555</v>
      </c>
      <c r="G57" s="86" t="s">
        <v>133</v>
      </c>
      <c r="H57" s="83">
        <v>296928.12047000002</v>
      </c>
      <c r="I57" s="85">
        <v>483.9</v>
      </c>
      <c r="J57" s="73"/>
      <c r="K57" s="83">
        <v>5194.1591578869993</v>
      </c>
      <c r="L57" s="84">
        <v>3.1204973548118542E-3</v>
      </c>
      <c r="M57" s="84">
        <f t="shared" si="0"/>
        <v>9.1921353204535341E-3</v>
      </c>
      <c r="N57" s="84">
        <f>K57/'סכום נכסי הקרן'!$C$42</f>
        <v>1.1119861443523672E-3</v>
      </c>
    </row>
    <row r="58" spans="2:14">
      <c r="B58" s="76" t="s">
        <v>1637</v>
      </c>
      <c r="C58" s="73" t="s">
        <v>1638</v>
      </c>
      <c r="D58" s="86" t="s">
        <v>122</v>
      </c>
      <c r="E58" s="73"/>
      <c r="F58" s="86" t="s">
        <v>1555</v>
      </c>
      <c r="G58" s="86" t="s">
        <v>133</v>
      </c>
      <c r="H58" s="83">
        <v>39419.863579000004</v>
      </c>
      <c r="I58" s="85">
        <v>3861.5</v>
      </c>
      <c r="J58" s="73"/>
      <c r="K58" s="83">
        <v>5502.7458859130002</v>
      </c>
      <c r="L58" s="84">
        <v>3.9892615809767554E-4</v>
      </c>
      <c r="M58" s="84">
        <f t="shared" si="0"/>
        <v>9.738243145779573E-3</v>
      </c>
      <c r="N58" s="84">
        <f>K58/'סכום נכסי הקרן'!$C$42</f>
        <v>1.1780496120793627E-3</v>
      </c>
    </row>
    <row r="59" spans="2:14">
      <c r="B59" s="76" t="s">
        <v>1639</v>
      </c>
      <c r="C59" s="73" t="s">
        <v>1640</v>
      </c>
      <c r="D59" s="86" t="s">
        <v>29</v>
      </c>
      <c r="E59" s="73"/>
      <c r="F59" s="86" t="s">
        <v>1555</v>
      </c>
      <c r="G59" s="86" t="s">
        <v>135</v>
      </c>
      <c r="H59" s="83">
        <v>263891.05349900003</v>
      </c>
      <c r="I59" s="85">
        <v>644.1</v>
      </c>
      <c r="J59" s="73"/>
      <c r="K59" s="83">
        <v>6683.6479320889985</v>
      </c>
      <c r="L59" s="84">
        <v>1.480358197901958E-3</v>
      </c>
      <c r="M59" s="84">
        <f t="shared" si="0"/>
        <v>1.1828092740043082E-2</v>
      </c>
      <c r="N59" s="84">
        <f>K59/'סכום נכסי הקרן'!$C$42</f>
        <v>1.4308617946231224E-3</v>
      </c>
    </row>
    <row r="60" spans="2:14">
      <c r="B60" s="76" t="s">
        <v>1641</v>
      </c>
      <c r="C60" s="73" t="s">
        <v>1642</v>
      </c>
      <c r="D60" s="86" t="s">
        <v>122</v>
      </c>
      <c r="E60" s="73"/>
      <c r="F60" s="86" t="s">
        <v>1555</v>
      </c>
      <c r="G60" s="86" t="s">
        <v>133</v>
      </c>
      <c r="H60" s="83">
        <v>440916.50653900002</v>
      </c>
      <c r="I60" s="85">
        <v>994.25</v>
      </c>
      <c r="J60" s="73"/>
      <c r="K60" s="83">
        <v>15847.48170407</v>
      </c>
      <c r="L60" s="84">
        <v>1.8790820331924154E-3</v>
      </c>
      <c r="M60" s="84">
        <f t="shared" si="0"/>
        <v>2.8045385573337522E-2</v>
      </c>
      <c r="N60" s="84">
        <f>K60/'סכום נכסי הקרן'!$C$42</f>
        <v>3.3926915872505227E-3</v>
      </c>
    </row>
    <row r="61" spans="2:14">
      <c r="B61" s="76" t="s">
        <v>1643</v>
      </c>
      <c r="C61" s="73" t="s">
        <v>1644</v>
      </c>
      <c r="D61" s="86" t="s">
        <v>1426</v>
      </c>
      <c r="E61" s="73"/>
      <c r="F61" s="86" t="s">
        <v>1555</v>
      </c>
      <c r="G61" s="86" t="s">
        <v>133</v>
      </c>
      <c r="H61" s="83">
        <v>17285.573779999999</v>
      </c>
      <c r="I61" s="85">
        <v>30470</v>
      </c>
      <c r="J61" s="73"/>
      <c r="K61" s="83">
        <v>19039.895306024999</v>
      </c>
      <c r="L61" s="84">
        <v>9.8213487386363636E-4</v>
      </c>
      <c r="M61" s="84">
        <f t="shared" si="0"/>
        <v>3.3695019505610886E-2</v>
      </c>
      <c r="N61" s="84">
        <f>K61/'סכום נכסי הקרן'!$C$42</f>
        <v>4.0761361226428717E-3</v>
      </c>
    </row>
    <row r="62" spans="2:14">
      <c r="B62" s="76" t="s">
        <v>1645</v>
      </c>
      <c r="C62" s="73" t="s">
        <v>1646</v>
      </c>
      <c r="D62" s="86" t="s">
        <v>29</v>
      </c>
      <c r="E62" s="73"/>
      <c r="F62" s="86" t="s">
        <v>1555</v>
      </c>
      <c r="G62" s="86" t="s">
        <v>133</v>
      </c>
      <c r="H62" s="83">
        <v>174582.895647</v>
      </c>
      <c r="I62" s="85">
        <v>653.42999999999995</v>
      </c>
      <c r="J62" s="73"/>
      <c r="K62" s="83">
        <v>4123.9089095520003</v>
      </c>
      <c r="L62" s="84">
        <v>4.8767984012355675E-4</v>
      </c>
      <c r="M62" s="84">
        <f t="shared" si="0"/>
        <v>7.2981068915198332E-3</v>
      </c>
      <c r="N62" s="84">
        <f>K62/'סכום נכסי הקרן'!$C$42</f>
        <v>8.8286273650855813E-4</v>
      </c>
    </row>
    <row r="63" spans="2:14">
      <c r="B63" s="76" t="s">
        <v>1647</v>
      </c>
      <c r="C63" s="73" t="s">
        <v>1648</v>
      </c>
      <c r="D63" s="86" t="s">
        <v>1426</v>
      </c>
      <c r="E63" s="73"/>
      <c r="F63" s="86" t="s">
        <v>1555</v>
      </c>
      <c r="G63" s="86" t="s">
        <v>133</v>
      </c>
      <c r="H63" s="83">
        <v>11010.626714999999</v>
      </c>
      <c r="I63" s="85">
        <v>11508</v>
      </c>
      <c r="J63" s="73"/>
      <c r="K63" s="83">
        <v>4580.5770643389997</v>
      </c>
      <c r="L63" s="84">
        <v>2.1738650967423491E-4</v>
      </c>
      <c r="M63" s="84">
        <f t="shared" si="0"/>
        <v>8.1062753260526671E-3</v>
      </c>
      <c r="N63" s="84">
        <f>K63/'סכום נכסי הקרן'!$C$42</f>
        <v>9.8062806199324809E-4</v>
      </c>
    </row>
    <row r="64" spans="2:14">
      <c r="B64" s="76" t="s">
        <v>1649</v>
      </c>
      <c r="C64" s="73" t="s">
        <v>1650</v>
      </c>
      <c r="D64" s="86" t="s">
        <v>29</v>
      </c>
      <c r="E64" s="73"/>
      <c r="F64" s="86" t="s">
        <v>1555</v>
      </c>
      <c r="G64" s="86" t="s">
        <v>135</v>
      </c>
      <c r="H64" s="83">
        <v>83833.983641000013</v>
      </c>
      <c r="I64" s="85">
        <v>20348</v>
      </c>
      <c r="J64" s="73"/>
      <c r="K64" s="83">
        <v>67077.587020157007</v>
      </c>
      <c r="L64" s="84">
        <v>3.0894654837827725E-3</v>
      </c>
      <c r="M64" s="84">
        <f t="shared" si="0"/>
        <v>0.11870761717467473</v>
      </c>
      <c r="N64" s="84">
        <f>K64/'סכום נכסי הקרן'!$C$42</f>
        <v>1.4360235236485894E-2</v>
      </c>
    </row>
    <row r="65" spans="2:14">
      <c r="B65" s="76" t="s">
        <v>1651</v>
      </c>
      <c r="C65" s="73" t="s">
        <v>1652</v>
      </c>
      <c r="D65" s="86" t="s">
        <v>29</v>
      </c>
      <c r="E65" s="73"/>
      <c r="F65" s="86" t="s">
        <v>1555</v>
      </c>
      <c r="G65" s="86" t="s">
        <v>135</v>
      </c>
      <c r="H65" s="83">
        <v>22755.744128000002</v>
      </c>
      <c r="I65" s="85">
        <v>5431.8</v>
      </c>
      <c r="J65" s="73"/>
      <c r="K65" s="83">
        <v>4860.3820847460001</v>
      </c>
      <c r="L65" s="84">
        <v>3.5543565455189554E-3</v>
      </c>
      <c r="M65" s="84">
        <f t="shared" si="0"/>
        <v>8.6014479868707291E-3</v>
      </c>
      <c r="N65" s="84">
        <f>K65/'סכום נכסי הקרן'!$C$42</f>
        <v>1.040529827872018E-3</v>
      </c>
    </row>
    <row r="66" spans="2:14">
      <c r="B66" s="76" t="s">
        <v>1653</v>
      </c>
      <c r="C66" s="73" t="s">
        <v>1654</v>
      </c>
      <c r="D66" s="86" t="s">
        <v>29</v>
      </c>
      <c r="E66" s="73"/>
      <c r="F66" s="86" t="s">
        <v>1555</v>
      </c>
      <c r="G66" s="86" t="s">
        <v>135</v>
      </c>
      <c r="H66" s="83">
        <v>29210.009715999997</v>
      </c>
      <c r="I66" s="85">
        <v>8980</v>
      </c>
      <c r="J66" s="73"/>
      <c r="K66" s="83">
        <v>10314.392098079999</v>
      </c>
      <c r="L66" s="84">
        <v>5.2080954773206321E-3</v>
      </c>
      <c r="M66" s="84">
        <f t="shared" si="0"/>
        <v>1.8253442960022338E-2</v>
      </c>
      <c r="N66" s="84">
        <f>K66/'סכום נכסי הקרן'!$C$42</f>
        <v>2.2081458715154808E-3</v>
      </c>
    </row>
    <row r="67" spans="2:14">
      <c r="B67" s="76" t="s">
        <v>1655</v>
      </c>
      <c r="C67" s="73" t="s">
        <v>1656</v>
      </c>
      <c r="D67" s="86" t="s">
        <v>29</v>
      </c>
      <c r="E67" s="73"/>
      <c r="F67" s="86" t="s">
        <v>1555</v>
      </c>
      <c r="G67" s="86" t="s">
        <v>135</v>
      </c>
      <c r="H67" s="83">
        <v>31241.042657000002</v>
      </c>
      <c r="I67" s="85">
        <v>2119.9</v>
      </c>
      <c r="J67" s="73"/>
      <c r="K67" s="83">
        <v>2604.212946134</v>
      </c>
      <c r="L67" s="84">
        <v>8.7191853876130473E-4</v>
      </c>
      <c r="M67" s="84">
        <f t="shared" si="0"/>
        <v>4.6086916238968056E-3</v>
      </c>
      <c r="N67" s="84">
        <f>K67/'סכום נכסי הקרן'!$C$42</f>
        <v>5.5752021164906052E-4</v>
      </c>
    </row>
    <row r="68" spans="2:14">
      <c r="B68" s="76" t="s">
        <v>1657</v>
      </c>
      <c r="C68" s="73" t="s">
        <v>1658</v>
      </c>
      <c r="D68" s="86" t="s">
        <v>123</v>
      </c>
      <c r="E68" s="73"/>
      <c r="F68" s="86" t="s">
        <v>1555</v>
      </c>
      <c r="G68" s="86" t="s">
        <v>142</v>
      </c>
      <c r="H68" s="83">
        <v>127866.29884500001</v>
      </c>
      <c r="I68" s="85">
        <v>211900</v>
      </c>
      <c r="J68" s="73"/>
      <c r="K68" s="83">
        <v>7334.0390666969988</v>
      </c>
      <c r="L68" s="84">
        <v>1.5954631543054191E-5</v>
      </c>
      <c r="M68" s="84">
        <f t="shared" si="0"/>
        <v>1.2979093920178679E-2</v>
      </c>
      <c r="N68" s="84">
        <f>K68/'סכום נכסי הקרן'!$C$42</f>
        <v>1.570100102135425E-3</v>
      </c>
    </row>
    <row r="69" spans="2:14">
      <c r="B69" s="76" t="s">
        <v>1659</v>
      </c>
      <c r="C69" s="73" t="s">
        <v>1660</v>
      </c>
      <c r="D69" s="86" t="s">
        <v>123</v>
      </c>
      <c r="E69" s="73"/>
      <c r="F69" s="86" t="s">
        <v>1555</v>
      </c>
      <c r="G69" s="86" t="s">
        <v>142</v>
      </c>
      <c r="H69" s="83">
        <v>837171.61800000002</v>
      </c>
      <c r="I69" s="85">
        <v>20000</v>
      </c>
      <c r="J69" s="73"/>
      <c r="K69" s="83">
        <v>4532.1122712050001</v>
      </c>
      <c r="L69" s="84">
        <v>2.2244747496152142E-3</v>
      </c>
      <c r="M69" s="84">
        <f t="shared" si="0"/>
        <v>8.0205068843812073E-3</v>
      </c>
      <c r="N69" s="84">
        <f>K69/'סכום נכסי הקרן'!$C$42</f>
        <v>9.7025252731751919E-4</v>
      </c>
    </row>
    <row r="70" spans="2:14">
      <c r="B70" s="76" t="s">
        <v>1661</v>
      </c>
      <c r="C70" s="73" t="s">
        <v>1662</v>
      </c>
      <c r="D70" s="86" t="s">
        <v>1410</v>
      </c>
      <c r="E70" s="73"/>
      <c r="F70" s="86" t="s">
        <v>1555</v>
      </c>
      <c r="G70" s="86" t="s">
        <v>133</v>
      </c>
      <c r="H70" s="83">
        <v>2065.7573659999998</v>
      </c>
      <c r="I70" s="85">
        <v>32093</v>
      </c>
      <c r="J70" s="83">
        <v>3.526478064</v>
      </c>
      <c r="K70" s="83">
        <v>2400.139572264</v>
      </c>
      <c r="L70" s="84">
        <v>3.8421972770389656E-6</v>
      </c>
      <c r="M70" s="84">
        <f t="shared" si="0"/>
        <v>4.2475417224606595E-3</v>
      </c>
      <c r="N70" s="84">
        <f>K70/'סכום נכסי הקרן'!$C$42</f>
        <v>5.1383137630983016E-4</v>
      </c>
    </row>
    <row r="71" spans="2:14">
      <c r="B71" s="76" t="s">
        <v>1663</v>
      </c>
      <c r="C71" s="73" t="s">
        <v>1664</v>
      </c>
      <c r="D71" s="86" t="s">
        <v>122</v>
      </c>
      <c r="E71" s="73"/>
      <c r="F71" s="86" t="s">
        <v>1555</v>
      </c>
      <c r="G71" s="86" t="s">
        <v>133</v>
      </c>
      <c r="H71" s="83">
        <v>1067.666804</v>
      </c>
      <c r="I71" s="85">
        <v>78531</v>
      </c>
      <c r="J71" s="73"/>
      <c r="K71" s="83">
        <v>3030.9946447090001</v>
      </c>
      <c r="L71" s="84">
        <v>6.8701138375357063E-5</v>
      </c>
      <c r="M71" s="84">
        <f t="shared" si="0"/>
        <v>5.3639698135605814E-3</v>
      </c>
      <c r="N71" s="84">
        <f>K71/'סכום נכסי הקרן'!$C$42</f>
        <v>6.4888732633555527E-4</v>
      </c>
    </row>
    <row r="72" spans="2:14">
      <c r="B72" s="76" t="s">
        <v>1665</v>
      </c>
      <c r="C72" s="73" t="s">
        <v>1666</v>
      </c>
      <c r="D72" s="86" t="s">
        <v>1426</v>
      </c>
      <c r="E72" s="73"/>
      <c r="F72" s="86" t="s">
        <v>1555</v>
      </c>
      <c r="G72" s="86" t="s">
        <v>133</v>
      </c>
      <c r="H72" s="83">
        <v>30756.957269999999</v>
      </c>
      <c r="I72" s="85">
        <v>5316</v>
      </c>
      <c r="J72" s="73"/>
      <c r="K72" s="83">
        <v>5910.669052231</v>
      </c>
      <c r="L72" s="84">
        <v>7.3230449618966371E-4</v>
      </c>
      <c r="M72" s="84">
        <f t="shared" si="0"/>
        <v>1.0460147275237999E-2</v>
      </c>
      <c r="N72" s="84">
        <f>K72/'סכום נכסי הקרן'!$C$42</f>
        <v>1.2653794175623526E-3</v>
      </c>
    </row>
    <row r="73" spans="2:14">
      <c r="B73" s="76" t="s">
        <v>1667</v>
      </c>
      <c r="C73" s="73" t="s">
        <v>1668</v>
      </c>
      <c r="D73" s="86" t="s">
        <v>29</v>
      </c>
      <c r="E73" s="73"/>
      <c r="F73" s="86" t="s">
        <v>1555</v>
      </c>
      <c r="G73" s="86" t="s">
        <v>135</v>
      </c>
      <c r="H73" s="83">
        <v>5679.6634459999987</v>
      </c>
      <c r="I73" s="85">
        <v>22870</v>
      </c>
      <c r="J73" s="73"/>
      <c r="K73" s="83">
        <v>5107.6880547139999</v>
      </c>
      <c r="L73" s="84">
        <v>3.3657264865185176E-3</v>
      </c>
      <c r="M73" s="84">
        <f t="shared" si="0"/>
        <v>9.0391068787916782E-3</v>
      </c>
      <c r="N73" s="84">
        <f>K73/'סכום נכסי הקרן'!$C$42</f>
        <v>1.0934740684431733E-3</v>
      </c>
    </row>
    <row r="74" spans="2:14">
      <c r="B74" s="76" t="s">
        <v>1669</v>
      </c>
      <c r="C74" s="73" t="s">
        <v>1670</v>
      </c>
      <c r="D74" s="86" t="s">
        <v>29</v>
      </c>
      <c r="E74" s="73"/>
      <c r="F74" s="86" t="s">
        <v>1555</v>
      </c>
      <c r="G74" s="86" t="s">
        <v>135</v>
      </c>
      <c r="H74" s="83">
        <v>19127.551534000006</v>
      </c>
      <c r="I74" s="85">
        <v>19450</v>
      </c>
      <c r="J74" s="73"/>
      <c r="K74" s="83">
        <v>14628.998157852002</v>
      </c>
      <c r="L74" s="84">
        <v>5.7293849135839469E-3</v>
      </c>
      <c r="M74" s="84">
        <f t="shared" si="0"/>
        <v>2.5889027767940907E-2</v>
      </c>
      <c r="N74" s="84">
        <f>K74/'סכום נכסי הקרן'!$C$42</f>
        <v>3.13183380847831E-3</v>
      </c>
    </row>
    <row r="75" spans="2:14">
      <c r="B75" s="76" t="s">
        <v>1671</v>
      </c>
      <c r="C75" s="73" t="s">
        <v>1672</v>
      </c>
      <c r="D75" s="86" t="s">
        <v>1426</v>
      </c>
      <c r="E75" s="73"/>
      <c r="F75" s="86" t="s">
        <v>1555</v>
      </c>
      <c r="G75" s="86" t="s">
        <v>133</v>
      </c>
      <c r="H75" s="83">
        <v>21031.025001000002</v>
      </c>
      <c r="I75" s="85">
        <v>7621</v>
      </c>
      <c r="J75" s="73"/>
      <c r="K75" s="83">
        <v>5794.0295114230003</v>
      </c>
      <c r="L75" s="84">
        <v>2.4756945263095941E-4</v>
      </c>
      <c r="M75" s="84">
        <f t="shared" si="0"/>
        <v>1.0253729564453246E-2</v>
      </c>
      <c r="N75" s="84">
        <f>K75/'סכום נכסי הקרן'!$C$42</f>
        <v>1.2404087631562059E-3</v>
      </c>
    </row>
    <row r="76" spans="2:14">
      <c r="B76" s="76" t="s">
        <v>1673</v>
      </c>
      <c r="C76" s="73" t="s">
        <v>1674</v>
      </c>
      <c r="D76" s="86" t="s">
        <v>122</v>
      </c>
      <c r="E76" s="73"/>
      <c r="F76" s="86" t="s">
        <v>1555</v>
      </c>
      <c r="G76" s="86" t="s">
        <v>133</v>
      </c>
      <c r="H76" s="83">
        <v>50958.272400000002</v>
      </c>
      <c r="I76" s="85">
        <v>3037.125</v>
      </c>
      <c r="J76" s="73"/>
      <c r="K76" s="83">
        <v>5594.8141467220003</v>
      </c>
      <c r="L76" s="84">
        <v>2.6820143368421053E-3</v>
      </c>
      <c r="M76" s="84">
        <f t="shared" ref="M76:M83" si="1">IFERROR(K76/$K$11,0)</f>
        <v>9.9011769116404205E-3</v>
      </c>
      <c r="N76" s="84">
        <f>K76/'סכום נכסי הקרן'!$C$42</f>
        <v>1.1977599496416557E-3</v>
      </c>
    </row>
    <row r="77" spans="2:14">
      <c r="B77" s="76" t="s">
        <v>1675</v>
      </c>
      <c r="C77" s="73" t="s">
        <v>1676</v>
      </c>
      <c r="D77" s="86" t="s">
        <v>1426</v>
      </c>
      <c r="E77" s="73"/>
      <c r="F77" s="86" t="s">
        <v>1555</v>
      </c>
      <c r="G77" s="86" t="s">
        <v>133</v>
      </c>
      <c r="H77" s="83">
        <v>28444.762059000001</v>
      </c>
      <c r="I77" s="85">
        <v>15101</v>
      </c>
      <c r="J77" s="73"/>
      <c r="K77" s="83">
        <v>15528.028319187</v>
      </c>
      <c r="L77" s="84">
        <v>9.8439804670260813E-5</v>
      </c>
      <c r="M77" s="84">
        <f t="shared" si="1"/>
        <v>2.7480046958720247E-2</v>
      </c>
      <c r="N77" s="84">
        <f>K77/'סכום נכסי הקרן'!$C$42</f>
        <v>3.3243017426272657E-3</v>
      </c>
    </row>
    <row r="78" spans="2:14">
      <c r="B78" s="76" t="s">
        <v>1677</v>
      </c>
      <c r="C78" s="73" t="s">
        <v>1678</v>
      </c>
      <c r="D78" s="86" t="s">
        <v>1426</v>
      </c>
      <c r="E78" s="73"/>
      <c r="F78" s="86" t="s">
        <v>1555</v>
      </c>
      <c r="G78" s="86" t="s">
        <v>133</v>
      </c>
      <c r="H78" s="83">
        <v>11647.60512</v>
      </c>
      <c r="I78" s="85">
        <v>6769</v>
      </c>
      <c r="J78" s="73"/>
      <c r="K78" s="83">
        <v>2850.1614019209997</v>
      </c>
      <c r="L78" s="84">
        <v>5.0901990069580064E-5</v>
      </c>
      <c r="M78" s="84">
        <f t="shared" si="1"/>
        <v>5.0439481146452294E-3</v>
      </c>
      <c r="N78" s="84">
        <f>K78/'סכום נכסי הקרן'!$C$42</f>
        <v>6.1017383021304413E-4</v>
      </c>
    </row>
    <row r="79" spans="2:14">
      <c r="B79" s="76" t="s">
        <v>1679</v>
      </c>
      <c r="C79" s="73" t="s">
        <v>1680</v>
      </c>
      <c r="D79" s="86" t="s">
        <v>124</v>
      </c>
      <c r="E79" s="73"/>
      <c r="F79" s="86" t="s">
        <v>1555</v>
      </c>
      <c r="G79" s="86" t="s">
        <v>137</v>
      </c>
      <c r="H79" s="83">
        <v>66288.850258999999</v>
      </c>
      <c r="I79" s="85">
        <v>8978</v>
      </c>
      <c r="J79" s="73"/>
      <c r="K79" s="83">
        <v>14378.018609303999</v>
      </c>
      <c r="L79" s="84">
        <v>4.9275633951615121E-4</v>
      </c>
      <c r="M79" s="84">
        <f t="shared" si="1"/>
        <v>2.5444867721474775E-2</v>
      </c>
      <c r="N79" s="84">
        <f>K79/'סכום נכסי הקרן'!$C$42</f>
        <v>3.0781031136694267E-3</v>
      </c>
    </row>
    <row r="80" spans="2:14">
      <c r="B80" s="76" t="s">
        <v>1681</v>
      </c>
      <c r="C80" s="73" t="s">
        <v>1682</v>
      </c>
      <c r="D80" s="86" t="s">
        <v>1426</v>
      </c>
      <c r="E80" s="73"/>
      <c r="F80" s="86" t="s">
        <v>1555</v>
      </c>
      <c r="G80" s="86" t="s">
        <v>133</v>
      </c>
      <c r="H80" s="83">
        <v>37548.057035999998</v>
      </c>
      <c r="I80" s="85">
        <v>2784</v>
      </c>
      <c r="J80" s="73"/>
      <c r="K80" s="83">
        <v>3778.8965370399987</v>
      </c>
      <c r="L80" s="84">
        <v>4.807689761331626E-4</v>
      </c>
      <c r="M80" s="84">
        <f t="shared" si="1"/>
        <v>6.6875363797276651E-3</v>
      </c>
      <c r="N80" s="84">
        <f>K80/'סכום נכסי הקרן'!$C$42</f>
        <v>8.0900112268393425E-4</v>
      </c>
    </row>
    <row r="81" spans="2:14">
      <c r="B81" s="72"/>
      <c r="C81" s="73"/>
      <c r="D81" s="73"/>
      <c r="E81" s="73"/>
      <c r="F81" s="73"/>
      <c r="G81" s="73"/>
      <c r="H81" s="83"/>
      <c r="I81" s="85"/>
      <c r="J81" s="73"/>
      <c r="K81" s="73"/>
      <c r="L81" s="73"/>
      <c r="M81" s="84"/>
      <c r="N81" s="73"/>
    </row>
    <row r="82" spans="2:14">
      <c r="B82" s="89" t="s">
        <v>228</v>
      </c>
      <c r="C82" s="71"/>
      <c r="D82" s="71"/>
      <c r="E82" s="71"/>
      <c r="F82" s="71"/>
      <c r="G82" s="71"/>
      <c r="H82" s="80"/>
      <c r="I82" s="82"/>
      <c r="J82" s="71"/>
      <c r="K82" s="80">
        <v>6105.4840737039995</v>
      </c>
      <c r="L82" s="71"/>
      <c r="M82" s="81">
        <f t="shared" si="1"/>
        <v>1.0804912613650417E-2</v>
      </c>
      <c r="N82" s="81">
        <f>K82/'סכום נכסי הקרן'!$C$42</f>
        <v>1.3070861881877276E-3</v>
      </c>
    </row>
    <row r="83" spans="2:14">
      <c r="B83" s="76" t="s">
        <v>1683</v>
      </c>
      <c r="C83" s="73" t="s">
        <v>1684</v>
      </c>
      <c r="D83" s="86" t="s">
        <v>122</v>
      </c>
      <c r="E83" s="73"/>
      <c r="F83" s="86" t="s">
        <v>1583</v>
      </c>
      <c r="G83" s="86" t="s">
        <v>133</v>
      </c>
      <c r="H83" s="83">
        <v>18387.921474999999</v>
      </c>
      <c r="I83" s="85">
        <v>9185</v>
      </c>
      <c r="J83" s="73"/>
      <c r="K83" s="83">
        <v>6105.4840737039995</v>
      </c>
      <c r="L83" s="84">
        <v>5.7862056102392985E-4</v>
      </c>
      <c r="M83" s="84">
        <f t="shared" si="1"/>
        <v>1.0804912613650417E-2</v>
      </c>
      <c r="N83" s="84">
        <f>K83/'סכום נכסי הקרן'!$C$42</f>
        <v>1.3070861881877276E-3</v>
      </c>
    </row>
    <row r="84" spans="2:14">
      <c r="B84" s="117"/>
      <c r="C84" s="117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</row>
    <row r="85" spans="2:14">
      <c r="B85" s="117"/>
      <c r="C85" s="117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</row>
    <row r="86" spans="2:14">
      <c r="B86" s="117"/>
      <c r="C86" s="117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</row>
    <row r="87" spans="2:14">
      <c r="B87" s="126" t="s">
        <v>222</v>
      </c>
      <c r="C87" s="117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</row>
    <row r="88" spans="2:14">
      <c r="B88" s="126" t="s">
        <v>113</v>
      </c>
      <c r="C88" s="117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</row>
    <row r="89" spans="2:14">
      <c r="B89" s="126" t="s">
        <v>205</v>
      </c>
      <c r="C89" s="117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</row>
    <row r="90" spans="2:14">
      <c r="B90" s="126" t="s">
        <v>213</v>
      </c>
      <c r="C90" s="117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</row>
    <row r="91" spans="2:14">
      <c r="B91" s="126" t="s">
        <v>220</v>
      </c>
      <c r="C91" s="117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</row>
    <row r="92" spans="2:14">
      <c r="B92" s="117"/>
      <c r="C92" s="117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</row>
    <row r="93" spans="2:14">
      <c r="B93" s="117"/>
      <c r="C93" s="117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</row>
    <row r="94" spans="2:14">
      <c r="B94" s="117"/>
      <c r="C94" s="117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</row>
    <row r="95" spans="2:14">
      <c r="B95" s="117"/>
      <c r="C95" s="117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</row>
    <row r="96" spans="2:14">
      <c r="B96" s="117"/>
      <c r="C96" s="117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</row>
    <row r="97" spans="2:14">
      <c r="B97" s="117"/>
      <c r="C97" s="117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</row>
    <row r="98" spans="2:14">
      <c r="B98" s="117"/>
      <c r="C98" s="117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</row>
    <row r="99" spans="2:14">
      <c r="B99" s="117"/>
      <c r="C99" s="117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</row>
    <row r="100" spans="2:14">
      <c r="B100" s="117"/>
      <c r="C100" s="117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</row>
    <row r="101" spans="2:14">
      <c r="B101" s="117"/>
      <c r="C101" s="117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</row>
    <row r="102" spans="2:14">
      <c r="B102" s="117"/>
      <c r="C102" s="117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</row>
    <row r="103" spans="2:14">
      <c r="B103" s="117"/>
      <c r="C103" s="117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</row>
    <row r="104" spans="2:14">
      <c r="B104" s="117"/>
      <c r="C104" s="117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</row>
    <row r="105" spans="2:14">
      <c r="B105" s="117"/>
      <c r="C105" s="117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</row>
    <row r="106" spans="2:14">
      <c r="B106" s="117"/>
      <c r="C106" s="117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</row>
    <row r="107" spans="2:14">
      <c r="B107" s="117"/>
      <c r="C107" s="117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</row>
    <row r="108" spans="2:14">
      <c r="B108" s="117"/>
      <c r="C108" s="117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</row>
    <row r="109" spans="2:14">
      <c r="B109" s="117"/>
      <c r="C109" s="117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</row>
    <row r="110" spans="2:14">
      <c r="B110" s="117"/>
      <c r="C110" s="117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</row>
    <row r="111" spans="2:14">
      <c r="B111" s="117"/>
      <c r="C111" s="117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</row>
    <row r="112" spans="2:14">
      <c r="B112" s="117"/>
      <c r="C112" s="117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</row>
    <row r="113" spans="2:14">
      <c r="B113" s="117"/>
      <c r="C113" s="117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</row>
    <row r="114" spans="2:14">
      <c r="B114" s="117"/>
      <c r="C114" s="117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</row>
    <row r="115" spans="2:14">
      <c r="B115" s="117"/>
      <c r="C115" s="117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</row>
    <row r="116" spans="2:14">
      <c r="B116" s="117"/>
      <c r="C116" s="117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</row>
    <row r="117" spans="2:14">
      <c r="B117" s="117"/>
      <c r="C117" s="117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</row>
    <row r="118" spans="2:14">
      <c r="B118" s="117"/>
      <c r="C118" s="117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</row>
    <row r="119" spans="2:14">
      <c r="B119" s="117"/>
      <c r="C119" s="117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</row>
    <row r="120" spans="2:14">
      <c r="B120" s="117"/>
      <c r="C120" s="117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</row>
    <row r="121" spans="2:14">
      <c r="B121" s="117"/>
      <c r="C121" s="117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</row>
    <row r="122" spans="2:14">
      <c r="B122" s="117"/>
      <c r="C122" s="117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</row>
    <row r="123" spans="2:14">
      <c r="B123" s="117"/>
      <c r="C123" s="117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</row>
    <row r="124" spans="2:14">
      <c r="B124" s="117"/>
      <c r="C124" s="117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</row>
    <row r="125" spans="2:14">
      <c r="B125" s="117"/>
      <c r="C125" s="117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</row>
    <row r="126" spans="2:14">
      <c r="B126" s="117"/>
      <c r="C126" s="117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</row>
    <row r="127" spans="2:14">
      <c r="B127" s="117"/>
      <c r="C127" s="117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</row>
    <row r="128" spans="2:14">
      <c r="B128" s="117"/>
      <c r="C128" s="117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</row>
    <row r="129" spans="2:14">
      <c r="B129" s="117"/>
      <c r="C129" s="117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</row>
    <row r="130" spans="2:14">
      <c r="B130" s="117"/>
      <c r="C130" s="117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</row>
    <row r="131" spans="2:14">
      <c r="B131" s="117"/>
      <c r="C131" s="117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</row>
    <row r="132" spans="2:14">
      <c r="B132" s="117"/>
      <c r="C132" s="117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</row>
    <row r="133" spans="2:14">
      <c r="B133" s="117"/>
      <c r="C133" s="117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</row>
    <row r="134" spans="2:14">
      <c r="B134" s="117"/>
      <c r="C134" s="117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</row>
    <row r="135" spans="2:14">
      <c r="B135" s="117"/>
      <c r="C135" s="117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</row>
    <row r="136" spans="2:14">
      <c r="B136" s="117"/>
      <c r="C136" s="117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</row>
    <row r="137" spans="2:14">
      <c r="B137" s="117"/>
      <c r="C137" s="117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</row>
    <row r="138" spans="2:14">
      <c r="B138" s="117"/>
      <c r="C138" s="117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</row>
    <row r="139" spans="2:14">
      <c r="B139" s="117"/>
      <c r="C139" s="117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</row>
    <row r="140" spans="2:14">
      <c r="B140" s="117"/>
      <c r="C140" s="117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</row>
    <row r="141" spans="2:14">
      <c r="B141" s="117"/>
      <c r="C141" s="117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</row>
    <row r="142" spans="2:14">
      <c r="B142" s="117"/>
      <c r="C142" s="117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</row>
    <row r="143" spans="2:14">
      <c r="B143" s="117"/>
      <c r="C143" s="117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</row>
    <row r="144" spans="2:14">
      <c r="B144" s="117"/>
      <c r="C144" s="117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</row>
    <row r="145" spans="2:14">
      <c r="B145" s="117"/>
      <c r="C145" s="117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</row>
    <row r="146" spans="2:14">
      <c r="B146" s="117"/>
      <c r="C146" s="117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</row>
    <row r="147" spans="2:14">
      <c r="B147" s="117"/>
      <c r="C147" s="117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</row>
    <row r="148" spans="2:14">
      <c r="B148" s="117"/>
      <c r="C148" s="117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</row>
    <row r="149" spans="2:14">
      <c r="B149" s="117"/>
      <c r="C149" s="117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</row>
    <row r="150" spans="2:14">
      <c r="B150" s="117"/>
      <c r="C150" s="117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</row>
    <row r="151" spans="2:14">
      <c r="B151" s="117"/>
      <c r="C151" s="117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</row>
    <row r="152" spans="2:14">
      <c r="B152" s="117"/>
      <c r="C152" s="117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</row>
    <row r="153" spans="2:14">
      <c r="B153" s="117"/>
      <c r="C153" s="117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</row>
    <row r="154" spans="2:14">
      <c r="B154" s="117"/>
      <c r="C154" s="117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</row>
    <row r="155" spans="2:14">
      <c r="B155" s="117"/>
      <c r="C155" s="117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</row>
    <row r="156" spans="2:14">
      <c r="B156" s="117"/>
      <c r="C156" s="117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</row>
    <row r="157" spans="2:14">
      <c r="B157" s="117"/>
      <c r="C157" s="117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</row>
    <row r="158" spans="2:14">
      <c r="B158" s="117"/>
      <c r="C158" s="117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</row>
    <row r="159" spans="2:14">
      <c r="B159" s="117"/>
      <c r="C159" s="117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</row>
    <row r="160" spans="2:14">
      <c r="B160" s="117"/>
      <c r="C160" s="117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</row>
    <row r="161" spans="2:14">
      <c r="B161" s="117"/>
      <c r="C161" s="117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</row>
    <row r="162" spans="2:14">
      <c r="B162" s="117"/>
      <c r="C162" s="117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</row>
    <row r="163" spans="2:14">
      <c r="B163" s="117"/>
      <c r="C163" s="117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</row>
    <row r="164" spans="2:14">
      <c r="B164" s="117"/>
      <c r="C164" s="117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</row>
    <row r="165" spans="2:14">
      <c r="B165" s="117"/>
      <c r="C165" s="117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</row>
    <row r="166" spans="2:14">
      <c r="B166" s="117"/>
      <c r="C166" s="117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</row>
    <row r="167" spans="2:14">
      <c r="B167" s="117"/>
      <c r="C167" s="117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</row>
    <row r="168" spans="2:14">
      <c r="B168" s="117"/>
      <c r="C168" s="117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</row>
    <row r="169" spans="2:14">
      <c r="B169" s="117"/>
      <c r="C169" s="117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</row>
    <row r="170" spans="2:14">
      <c r="B170" s="117"/>
      <c r="C170" s="117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</row>
    <row r="171" spans="2:14">
      <c r="B171" s="117"/>
      <c r="C171" s="117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</row>
    <row r="172" spans="2:14">
      <c r="B172" s="117"/>
      <c r="C172" s="117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</row>
    <row r="173" spans="2:14">
      <c r="B173" s="117"/>
      <c r="C173" s="117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</row>
    <row r="174" spans="2:14">
      <c r="B174" s="117"/>
      <c r="C174" s="117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</row>
    <row r="175" spans="2:14">
      <c r="B175" s="117"/>
      <c r="C175" s="117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</row>
    <row r="176" spans="2:14">
      <c r="B176" s="117"/>
      <c r="C176" s="117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</row>
    <row r="177" spans="2:14">
      <c r="B177" s="117"/>
      <c r="C177" s="117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</row>
    <row r="178" spans="2:14">
      <c r="B178" s="117"/>
      <c r="C178" s="117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</row>
    <row r="179" spans="2:14">
      <c r="B179" s="117"/>
      <c r="C179" s="117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</row>
    <row r="180" spans="2:14">
      <c r="B180" s="117"/>
      <c r="C180" s="117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</row>
    <row r="181" spans="2:14">
      <c r="B181" s="117"/>
      <c r="C181" s="117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</row>
    <row r="182" spans="2:14">
      <c r="B182" s="117"/>
      <c r="C182" s="117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</row>
    <row r="183" spans="2:14">
      <c r="B183" s="117"/>
      <c r="C183" s="117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</row>
    <row r="184" spans="2:14">
      <c r="B184" s="117"/>
      <c r="C184" s="117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</row>
    <row r="185" spans="2:14">
      <c r="B185" s="117"/>
      <c r="C185" s="117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</row>
    <row r="186" spans="2:14">
      <c r="B186" s="117"/>
      <c r="C186" s="117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</row>
    <row r="187" spans="2:14">
      <c r="B187" s="117"/>
      <c r="C187" s="117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</row>
    <row r="188" spans="2:14">
      <c r="B188" s="117"/>
      <c r="C188" s="117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</row>
    <row r="189" spans="2:14">
      <c r="B189" s="117"/>
      <c r="C189" s="117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</row>
    <row r="190" spans="2:14">
      <c r="B190" s="117"/>
      <c r="C190" s="117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</row>
    <row r="191" spans="2:14">
      <c r="B191" s="117"/>
      <c r="C191" s="117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</row>
    <row r="192" spans="2:14">
      <c r="B192" s="117"/>
      <c r="C192" s="117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</row>
    <row r="193" spans="2:14">
      <c r="B193" s="117"/>
      <c r="C193" s="117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</row>
    <row r="194" spans="2:14">
      <c r="B194" s="117"/>
      <c r="C194" s="117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</row>
    <row r="195" spans="2:14">
      <c r="B195" s="117"/>
      <c r="C195" s="117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</row>
    <row r="196" spans="2:14">
      <c r="B196" s="117"/>
      <c r="C196" s="117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</row>
    <row r="197" spans="2:14">
      <c r="B197" s="117"/>
      <c r="C197" s="117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</row>
    <row r="198" spans="2:14">
      <c r="B198" s="117"/>
      <c r="C198" s="117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</row>
    <row r="199" spans="2:14">
      <c r="B199" s="117"/>
      <c r="C199" s="117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</row>
    <row r="200" spans="2:14">
      <c r="B200" s="117"/>
      <c r="C200" s="117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</row>
    <row r="201" spans="2:14">
      <c r="B201" s="117"/>
      <c r="C201" s="117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</row>
    <row r="202" spans="2:14">
      <c r="B202" s="117"/>
      <c r="C202" s="117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</row>
    <row r="203" spans="2:14">
      <c r="B203" s="117"/>
      <c r="C203" s="117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</row>
    <row r="204" spans="2:14">
      <c r="B204" s="117"/>
      <c r="C204" s="117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</row>
    <row r="205" spans="2:14">
      <c r="B205" s="117"/>
      <c r="C205" s="117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</row>
    <row r="206" spans="2:14">
      <c r="B206" s="117"/>
      <c r="C206" s="117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</row>
    <row r="207" spans="2:14">
      <c r="B207" s="117"/>
      <c r="C207" s="117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</row>
    <row r="208" spans="2:14">
      <c r="B208" s="117"/>
      <c r="C208" s="117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</row>
    <row r="209" spans="2:14">
      <c r="B209" s="117"/>
      <c r="C209" s="117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</row>
    <row r="210" spans="2:14">
      <c r="B210" s="117"/>
      <c r="C210" s="117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</row>
    <row r="211" spans="2:14">
      <c r="B211" s="117"/>
      <c r="C211" s="117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</row>
    <row r="212" spans="2:14">
      <c r="B212" s="117"/>
      <c r="C212" s="117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</row>
    <row r="213" spans="2:14">
      <c r="B213" s="117"/>
      <c r="C213" s="117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</row>
    <row r="214" spans="2:14">
      <c r="B214" s="117"/>
      <c r="C214" s="117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</row>
    <row r="215" spans="2:14">
      <c r="B215" s="117"/>
      <c r="C215" s="117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</row>
    <row r="216" spans="2:14">
      <c r="B216" s="117"/>
      <c r="C216" s="117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</row>
    <row r="217" spans="2:14">
      <c r="B217" s="117"/>
      <c r="C217" s="117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</row>
    <row r="218" spans="2:14">
      <c r="B218" s="117"/>
      <c r="C218" s="117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</row>
    <row r="219" spans="2:14">
      <c r="B219" s="117"/>
      <c r="C219" s="117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</row>
    <row r="220" spans="2:14">
      <c r="B220" s="117"/>
      <c r="C220" s="117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</row>
    <row r="221" spans="2:14">
      <c r="B221" s="117"/>
      <c r="C221" s="117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</row>
    <row r="222" spans="2:14">
      <c r="B222" s="117"/>
      <c r="C222" s="117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</row>
    <row r="223" spans="2:14">
      <c r="B223" s="117"/>
      <c r="C223" s="117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</row>
    <row r="224" spans="2:14">
      <c r="B224" s="117"/>
      <c r="C224" s="117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</row>
    <row r="225" spans="2:14">
      <c r="B225" s="117"/>
      <c r="C225" s="117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</row>
    <row r="226" spans="2:14">
      <c r="B226" s="117"/>
      <c r="C226" s="117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</row>
    <row r="227" spans="2:14">
      <c r="B227" s="117"/>
      <c r="C227" s="117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</row>
    <row r="228" spans="2:14">
      <c r="B228" s="117"/>
      <c r="C228" s="117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</row>
    <row r="229" spans="2:14">
      <c r="B229" s="117"/>
      <c r="C229" s="117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</row>
    <row r="230" spans="2:14">
      <c r="B230" s="117"/>
      <c r="C230" s="117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</row>
    <row r="231" spans="2:14">
      <c r="B231" s="117"/>
      <c r="C231" s="117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</row>
    <row r="232" spans="2:14">
      <c r="B232" s="117"/>
      <c r="C232" s="117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</row>
    <row r="233" spans="2:14">
      <c r="B233" s="117"/>
      <c r="C233" s="117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</row>
    <row r="234" spans="2:14">
      <c r="B234" s="117"/>
      <c r="C234" s="117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</row>
    <row r="235" spans="2:14">
      <c r="B235" s="117"/>
      <c r="C235" s="117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</row>
    <row r="236" spans="2:14">
      <c r="B236" s="117"/>
      <c r="C236" s="117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</row>
    <row r="237" spans="2:14">
      <c r="B237" s="117"/>
      <c r="C237" s="117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</row>
    <row r="238" spans="2:14">
      <c r="B238" s="117"/>
      <c r="C238" s="117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</row>
    <row r="239" spans="2:14">
      <c r="B239" s="117"/>
      <c r="C239" s="117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</row>
    <row r="240" spans="2:14">
      <c r="B240" s="117"/>
      <c r="C240" s="117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</row>
    <row r="241" spans="2:14">
      <c r="B241" s="117"/>
      <c r="C241" s="117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</row>
    <row r="242" spans="2:14">
      <c r="B242" s="117"/>
      <c r="C242" s="117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</row>
    <row r="243" spans="2:14">
      <c r="B243" s="117"/>
      <c r="C243" s="117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</row>
    <row r="244" spans="2:14">
      <c r="B244" s="117"/>
      <c r="C244" s="117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</row>
    <row r="245" spans="2:14">
      <c r="B245" s="117"/>
      <c r="C245" s="117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</row>
    <row r="246" spans="2:14">
      <c r="B246" s="117"/>
      <c r="C246" s="117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</row>
    <row r="247" spans="2:14">
      <c r="B247" s="117"/>
      <c r="C247" s="117"/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</row>
    <row r="248" spans="2:14">
      <c r="B248" s="117"/>
      <c r="C248" s="117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</row>
    <row r="249" spans="2:14">
      <c r="B249" s="117"/>
      <c r="C249" s="117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</row>
    <row r="250" spans="2:14">
      <c r="B250" s="127"/>
      <c r="C250" s="117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</row>
    <row r="251" spans="2:14">
      <c r="B251" s="127"/>
      <c r="C251" s="117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</row>
    <row r="252" spans="2:14">
      <c r="B252" s="128"/>
      <c r="C252" s="117"/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</row>
    <row r="253" spans="2:14">
      <c r="B253" s="117"/>
      <c r="C253" s="117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</row>
    <row r="254" spans="2:14">
      <c r="B254" s="117"/>
      <c r="C254" s="117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</row>
    <row r="255" spans="2:14">
      <c r="B255" s="117"/>
      <c r="C255" s="117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</row>
    <row r="256" spans="2:14">
      <c r="B256" s="117"/>
      <c r="C256" s="117"/>
      <c r="D256" s="117"/>
      <c r="E256" s="117"/>
      <c r="F256" s="117"/>
      <c r="G256" s="117"/>
      <c r="H256" s="118"/>
      <c r="I256" s="118"/>
      <c r="J256" s="118"/>
      <c r="K256" s="118"/>
      <c r="L256" s="118"/>
      <c r="M256" s="118"/>
      <c r="N256" s="118"/>
    </row>
    <row r="257" spans="2:14">
      <c r="B257" s="117"/>
      <c r="C257" s="117"/>
      <c r="D257" s="117"/>
      <c r="E257" s="117"/>
      <c r="F257" s="117"/>
      <c r="G257" s="117"/>
      <c r="H257" s="118"/>
      <c r="I257" s="118"/>
      <c r="J257" s="118"/>
      <c r="K257" s="118"/>
      <c r="L257" s="118"/>
      <c r="M257" s="118"/>
      <c r="N257" s="118"/>
    </row>
    <row r="258" spans="2:14">
      <c r="B258" s="117"/>
      <c r="C258" s="117"/>
      <c r="D258" s="117"/>
      <c r="E258" s="117"/>
      <c r="F258" s="117"/>
      <c r="G258" s="117"/>
      <c r="H258" s="118"/>
      <c r="I258" s="118"/>
      <c r="J258" s="118"/>
      <c r="K258" s="118"/>
      <c r="L258" s="118"/>
      <c r="M258" s="118"/>
      <c r="N258" s="118"/>
    </row>
    <row r="259" spans="2:14">
      <c r="B259" s="117"/>
      <c r="C259" s="117"/>
      <c r="D259" s="117"/>
      <c r="E259" s="117"/>
      <c r="F259" s="117"/>
      <c r="G259" s="117"/>
      <c r="H259" s="118"/>
      <c r="I259" s="118"/>
      <c r="J259" s="118"/>
      <c r="K259" s="118"/>
      <c r="L259" s="118"/>
      <c r="M259" s="118"/>
      <c r="N259" s="118"/>
    </row>
    <row r="260" spans="2:14">
      <c r="B260" s="117"/>
      <c r="C260" s="117"/>
      <c r="D260" s="117"/>
      <c r="E260" s="117"/>
      <c r="F260" s="117"/>
      <c r="G260" s="117"/>
      <c r="H260" s="118"/>
      <c r="I260" s="118"/>
      <c r="J260" s="118"/>
      <c r="K260" s="118"/>
      <c r="L260" s="118"/>
      <c r="M260" s="118"/>
      <c r="N260" s="118"/>
    </row>
    <row r="261" spans="2:14">
      <c r="B261" s="117"/>
      <c r="C261" s="117"/>
      <c r="D261" s="117"/>
      <c r="E261" s="117"/>
      <c r="F261" s="117"/>
      <c r="G261" s="117"/>
      <c r="H261" s="118"/>
      <c r="I261" s="118"/>
      <c r="J261" s="118"/>
      <c r="K261" s="118"/>
      <c r="L261" s="118"/>
      <c r="M261" s="118"/>
      <c r="N261" s="118"/>
    </row>
    <row r="262" spans="2:14">
      <c r="B262" s="117"/>
      <c r="C262" s="117"/>
      <c r="D262" s="117"/>
      <c r="E262" s="117"/>
      <c r="F262" s="117"/>
      <c r="G262" s="117"/>
      <c r="H262" s="118"/>
      <c r="I262" s="118"/>
      <c r="J262" s="118"/>
      <c r="K262" s="118"/>
      <c r="L262" s="118"/>
      <c r="M262" s="118"/>
      <c r="N262" s="118"/>
    </row>
    <row r="263" spans="2:14">
      <c r="B263" s="117"/>
      <c r="C263" s="117"/>
      <c r="D263" s="117"/>
      <c r="E263" s="117"/>
      <c r="F263" s="117"/>
      <c r="G263" s="117"/>
      <c r="H263" s="118"/>
      <c r="I263" s="118"/>
      <c r="J263" s="118"/>
      <c r="K263" s="118"/>
      <c r="L263" s="118"/>
      <c r="M263" s="118"/>
      <c r="N263" s="118"/>
    </row>
    <row r="264" spans="2:14">
      <c r="B264" s="117"/>
      <c r="C264" s="117"/>
      <c r="D264" s="117"/>
      <c r="E264" s="117"/>
      <c r="F264" s="117"/>
      <c r="G264" s="117"/>
      <c r="H264" s="118"/>
      <c r="I264" s="118"/>
      <c r="J264" s="118"/>
      <c r="K264" s="118"/>
      <c r="L264" s="118"/>
      <c r="M264" s="118"/>
      <c r="N264" s="118"/>
    </row>
    <row r="265" spans="2:14">
      <c r="B265" s="117"/>
      <c r="C265" s="117"/>
      <c r="D265" s="117"/>
      <c r="E265" s="117"/>
      <c r="F265" s="117"/>
      <c r="G265" s="117"/>
      <c r="H265" s="118"/>
      <c r="I265" s="118"/>
      <c r="J265" s="118"/>
      <c r="K265" s="118"/>
      <c r="L265" s="118"/>
      <c r="M265" s="118"/>
      <c r="N265" s="118"/>
    </row>
    <row r="266" spans="2:14">
      <c r="B266" s="117"/>
      <c r="C266" s="117"/>
      <c r="D266" s="117"/>
      <c r="E266" s="117"/>
      <c r="F266" s="117"/>
      <c r="G266" s="117"/>
      <c r="H266" s="118"/>
      <c r="I266" s="118"/>
      <c r="J266" s="118"/>
      <c r="K266" s="118"/>
      <c r="L266" s="118"/>
      <c r="M266" s="118"/>
      <c r="N266" s="118"/>
    </row>
    <row r="267" spans="2:14">
      <c r="B267" s="117"/>
      <c r="C267" s="117"/>
      <c r="D267" s="117"/>
      <c r="E267" s="117"/>
      <c r="F267" s="117"/>
      <c r="G267" s="117"/>
      <c r="H267" s="118"/>
      <c r="I267" s="118"/>
      <c r="J267" s="118"/>
      <c r="K267" s="118"/>
      <c r="L267" s="118"/>
      <c r="M267" s="118"/>
      <c r="N267" s="118"/>
    </row>
    <row r="268" spans="2:14">
      <c r="B268" s="117"/>
      <c r="C268" s="117"/>
      <c r="D268" s="117"/>
      <c r="E268" s="117"/>
      <c r="F268" s="117"/>
      <c r="G268" s="117"/>
      <c r="H268" s="118"/>
      <c r="I268" s="118"/>
      <c r="J268" s="118"/>
      <c r="K268" s="118"/>
      <c r="L268" s="118"/>
      <c r="M268" s="118"/>
      <c r="N268" s="118"/>
    </row>
    <row r="269" spans="2:14">
      <c r="B269" s="117"/>
      <c r="C269" s="117"/>
      <c r="D269" s="117"/>
      <c r="E269" s="117"/>
      <c r="F269" s="117"/>
      <c r="G269" s="117"/>
      <c r="H269" s="118"/>
      <c r="I269" s="118"/>
      <c r="J269" s="118"/>
      <c r="K269" s="118"/>
      <c r="L269" s="118"/>
      <c r="M269" s="118"/>
      <c r="N269" s="118"/>
    </row>
    <row r="270" spans="2:14">
      <c r="B270" s="117"/>
      <c r="C270" s="117"/>
      <c r="D270" s="117"/>
      <c r="E270" s="117"/>
      <c r="F270" s="117"/>
      <c r="G270" s="117"/>
      <c r="H270" s="118"/>
      <c r="I270" s="118"/>
      <c r="J270" s="118"/>
      <c r="K270" s="118"/>
      <c r="L270" s="118"/>
      <c r="M270" s="118"/>
      <c r="N270" s="118"/>
    </row>
    <row r="271" spans="2:14">
      <c r="B271" s="117"/>
      <c r="C271" s="117"/>
      <c r="D271" s="117"/>
      <c r="E271" s="117"/>
      <c r="F271" s="117"/>
      <c r="G271" s="117"/>
      <c r="H271" s="118"/>
      <c r="I271" s="118"/>
      <c r="J271" s="118"/>
      <c r="K271" s="118"/>
      <c r="L271" s="118"/>
      <c r="M271" s="118"/>
      <c r="N271" s="118"/>
    </row>
    <row r="272" spans="2:14">
      <c r="B272" s="117"/>
      <c r="C272" s="117"/>
      <c r="D272" s="117"/>
      <c r="E272" s="117"/>
      <c r="F272" s="117"/>
      <c r="G272" s="117"/>
      <c r="H272" s="118"/>
      <c r="I272" s="118"/>
      <c r="J272" s="118"/>
      <c r="K272" s="118"/>
      <c r="L272" s="118"/>
      <c r="M272" s="118"/>
      <c r="N272" s="118"/>
    </row>
    <row r="273" spans="2:14">
      <c r="B273" s="117"/>
      <c r="C273" s="117"/>
      <c r="D273" s="117"/>
      <c r="E273" s="117"/>
      <c r="F273" s="117"/>
      <c r="G273" s="117"/>
      <c r="H273" s="118"/>
      <c r="I273" s="118"/>
      <c r="J273" s="118"/>
      <c r="K273" s="118"/>
      <c r="L273" s="118"/>
      <c r="M273" s="118"/>
      <c r="N273" s="118"/>
    </row>
    <row r="274" spans="2:14">
      <c r="B274" s="117"/>
      <c r="C274" s="117"/>
      <c r="D274" s="117"/>
      <c r="E274" s="117"/>
      <c r="F274" s="117"/>
      <c r="G274" s="117"/>
      <c r="H274" s="118"/>
      <c r="I274" s="118"/>
      <c r="J274" s="118"/>
      <c r="K274" s="118"/>
      <c r="L274" s="118"/>
      <c r="M274" s="118"/>
      <c r="N274" s="118"/>
    </row>
    <row r="275" spans="2:14">
      <c r="B275" s="117"/>
      <c r="C275" s="117"/>
      <c r="D275" s="117"/>
      <c r="E275" s="117"/>
      <c r="F275" s="117"/>
      <c r="G275" s="117"/>
      <c r="H275" s="118"/>
      <c r="I275" s="118"/>
      <c r="J275" s="118"/>
      <c r="K275" s="118"/>
      <c r="L275" s="118"/>
      <c r="M275" s="118"/>
      <c r="N275" s="118"/>
    </row>
    <row r="276" spans="2:14">
      <c r="B276" s="117"/>
      <c r="C276" s="117"/>
      <c r="D276" s="117"/>
      <c r="E276" s="117"/>
      <c r="F276" s="117"/>
      <c r="G276" s="117"/>
      <c r="H276" s="118"/>
      <c r="I276" s="118"/>
      <c r="J276" s="118"/>
      <c r="K276" s="118"/>
      <c r="L276" s="118"/>
      <c r="M276" s="118"/>
      <c r="N276" s="118"/>
    </row>
    <row r="277" spans="2:14">
      <c r="B277" s="117"/>
      <c r="C277" s="117"/>
      <c r="D277" s="117"/>
      <c r="E277" s="117"/>
      <c r="F277" s="117"/>
      <c r="G277" s="117"/>
      <c r="H277" s="118"/>
      <c r="I277" s="118"/>
      <c r="J277" s="118"/>
      <c r="K277" s="118"/>
      <c r="L277" s="118"/>
      <c r="M277" s="118"/>
      <c r="N277" s="118"/>
    </row>
    <row r="278" spans="2:14">
      <c r="B278" s="117"/>
      <c r="C278" s="117"/>
      <c r="D278" s="117"/>
      <c r="E278" s="117"/>
      <c r="F278" s="117"/>
      <c r="G278" s="117"/>
      <c r="H278" s="118"/>
      <c r="I278" s="118"/>
      <c r="J278" s="118"/>
      <c r="K278" s="118"/>
      <c r="L278" s="118"/>
      <c r="M278" s="118"/>
      <c r="N278" s="118"/>
    </row>
    <row r="279" spans="2:14">
      <c r="B279" s="117"/>
      <c r="C279" s="117"/>
      <c r="D279" s="117"/>
      <c r="E279" s="117"/>
      <c r="F279" s="117"/>
      <c r="G279" s="117"/>
      <c r="H279" s="118"/>
      <c r="I279" s="118"/>
      <c r="J279" s="118"/>
      <c r="K279" s="118"/>
      <c r="L279" s="118"/>
      <c r="M279" s="118"/>
      <c r="N279" s="118"/>
    </row>
    <row r="280" spans="2:14">
      <c r="B280" s="117"/>
      <c r="C280" s="117"/>
      <c r="D280" s="117"/>
      <c r="E280" s="117"/>
      <c r="F280" s="117"/>
      <c r="G280" s="117"/>
      <c r="H280" s="118"/>
      <c r="I280" s="118"/>
      <c r="J280" s="118"/>
      <c r="K280" s="118"/>
      <c r="L280" s="118"/>
      <c r="M280" s="118"/>
      <c r="N280" s="118"/>
    </row>
    <row r="281" spans="2:14">
      <c r="B281" s="117"/>
      <c r="C281" s="117"/>
      <c r="D281" s="117"/>
      <c r="E281" s="117"/>
      <c r="F281" s="117"/>
      <c r="G281" s="117"/>
      <c r="H281" s="118"/>
      <c r="I281" s="118"/>
      <c r="J281" s="118"/>
      <c r="K281" s="118"/>
      <c r="L281" s="118"/>
      <c r="M281" s="118"/>
      <c r="N281" s="118"/>
    </row>
    <row r="282" spans="2:14">
      <c r="B282" s="117"/>
      <c r="C282" s="117"/>
      <c r="D282" s="117"/>
      <c r="E282" s="117"/>
      <c r="F282" s="117"/>
      <c r="G282" s="117"/>
      <c r="H282" s="118"/>
      <c r="I282" s="118"/>
      <c r="J282" s="118"/>
      <c r="K282" s="118"/>
      <c r="L282" s="118"/>
      <c r="M282" s="118"/>
      <c r="N282" s="118"/>
    </row>
    <row r="283" spans="2:14">
      <c r="B283" s="117"/>
      <c r="C283" s="117"/>
      <c r="D283" s="117"/>
      <c r="E283" s="117"/>
      <c r="F283" s="117"/>
      <c r="G283" s="117"/>
      <c r="H283" s="118"/>
      <c r="I283" s="118"/>
      <c r="J283" s="118"/>
      <c r="K283" s="118"/>
      <c r="L283" s="118"/>
      <c r="M283" s="118"/>
      <c r="N283" s="118"/>
    </row>
    <row r="284" spans="2:14">
      <c r="B284" s="117"/>
      <c r="C284" s="117"/>
      <c r="D284" s="117"/>
      <c r="E284" s="117"/>
      <c r="F284" s="117"/>
      <c r="G284" s="117"/>
      <c r="H284" s="118"/>
      <c r="I284" s="118"/>
      <c r="J284" s="118"/>
      <c r="K284" s="118"/>
      <c r="L284" s="118"/>
      <c r="M284" s="118"/>
      <c r="N284" s="118"/>
    </row>
    <row r="285" spans="2:14">
      <c r="B285" s="117"/>
      <c r="C285" s="117"/>
      <c r="D285" s="117"/>
      <c r="E285" s="117"/>
      <c r="F285" s="117"/>
      <c r="G285" s="117"/>
      <c r="H285" s="118"/>
      <c r="I285" s="118"/>
      <c r="J285" s="118"/>
      <c r="K285" s="118"/>
      <c r="L285" s="118"/>
      <c r="M285" s="118"/>
      <c r="N285" s="118"/>
    </row>
    <row r="286" spans="2:14">
      <c r="B286" s="117"/>
      <c r="C286" s="117"/>
      <c r="D286" s="117"/>
      <c r="E286" s="117"/>
      <c r="F286" s="117"/>
      <c r="G286" s="117"/>
      <c r="H286" s="118"/>
      <c r="I286" s="118"/>
      <c r="J286" s="118"/>
      <c r="K286" s="118"/>
      <c r="L286" s="118"/>
      <c r="M286" s="118"/>
      <c r="N286" s="118"/>
    </row>
    <row r="287" spans="2:14">
      <c r="B287" s="117"/>
      <c r="C287" s="117"/>
      <c r="D287" s="117"/>
      <c r="E287" s="117"/>
      <c r="F287" s="117"/>
      <c r="G287" s="117"/>
      <c r="H287" s="118"/>
      <c r="I287" s="118"/>
      <c r="J287" s="118"/>
      <c r="K287" s="118"/>
      <c r="L287" s="118"/>
      <c r="M287" s="118"/>
      <c r="N287" s="118"/>
    </row>
    <row r="288" spans="2:14">
      <c r="B288" s="117"/>
      <c r="C288" s="117"/>
      <c r="D288" s="117"/>
      <c r="E288" s="117"/>
      <c r="F288" s="117"/>
      <c r="G288" s="117"/>
      <c r="H288" s="118"/>
      <c r="I288" s="118"/>
      <c r="J288" s="118"/>
      <c r="K288" s="118"/>
      <c r="L288" s="118"/>
      <c r="M288" s="118"/>
      <c r="N288" s="118"/>
    </row>
    <row r="289" spans="2:14">
      <c r="B289" s="117"/>
      <c r="C289" s="117"/>
      <c r="D289" s="117"/>
      <c r="E289" s="117"/>
      <c r="F289" s="117"/>
      <c r="G289" s="117"/>
      <c r="H289" s="118"/>
      <c r="I289" s="118"/>
      <c r="J289" s="118"/>
      <c r="K289" s="118"/>
      <c r="L289" s="118"/>
      <c r="M289" s="118"/>
      <c r="N289" s="118"/>
    </row>
    <row r="290" spans="2:14">
      <c r="B290" s="117"/>
      <c r="C290" s="117"/>
      <c r="D290" s="117"/>
      <c r="E290" s="117"/>
      <c r="F290" s="117"/>
      <c r="G290" s="117"/>
      <c r="H290" s="118"/>
      <c r="I290" s="118"/>
      <c r="J290" s="118"/>
      <c r="K290" s="118"/>
      <c r="L290" s="118"/>
      <c r="M290" s="118"/>
      <c r="N290" s="118"/>
    </row>
    <row r="291" spans="2:14">
      <c r="B291" s="117"/>
      <c r="C291" s="117"/>
      <c r="D291" s="117"/>
      <c r="E291" s="117"/>
      <c r="F291" s="117"/>
      <c r="G291" s="117"/>
      <c r="H291" s="118"/>
      <c r="I291" s="118"/>
      <c r="J291" s="118"/>
      <c r="K291" s="118"/>
      <c r="L291" s="118"/>
      <c r="M291" s="118"/>
      <c r="N291" s="118"/>
    </row>
    <row r="292" spans="2:14">
      <c r="B292" s="117"/>
      <c r="C292" s="117"/>
      <c r="D292" s="117"/>
      <c r="E292" s="117"/>
      <c r="F292" s="117"/>
      <c r="G292" s="117"/>
      <c r="H292" s="118"/>
      <c r="I292" s="118"/>
      <c r="J292" s="118"/>
      <c r="K292" s="118"/>
      <c r="L292" s="118"/>
      <c r="M292" s="118"/>
      <c r="N292" s="118"/>
    </row>
    <row r="293" spans="2:14">
      <c r="B293" s="117"/>
      <c r="C293" s="117"/>
      <c r="D293" s="117"/>
      <c r="E293" s="117"/>
      <c r="F293" s="117"/>
      <c r="G293" s="117"/>
      <c r="H293" s="118"/>
      <c r="I293" s="118"/>
      <c r="J293" s="118"/>
      <c r="K293" s="118"/>
      <c r="L293" s="118"/>
      <c r="M293" s="118"/>
      <c r="N293" s="118"/>
    </row>
    <row r="294" spans="2:14">
      <c r="B294" s="117"/>
      <c r="C294" s="117"/>
      <c r="D294" s="117"/>
      <c r="E294" s="117"/>
      <c r="F294" s="117"/>
      <c r="G294" s="117"/>
      <c r="H294" s="118"/>
      <c r="I294" s="118"/>
      <c r="J294" s="118"/>
      <c r="K294" s="118"/>
      <c r="L294" s="118"/>
      <c r="M294" s="118"/>
      <c r="N294" s="118"/>
    </row>
    <row r="295" spans="2:14">
      <c r="B295" s="117"/>
      <c r="C295" s="117"/>
      <c r="D295" s="117"/>
      <c r="E295" s="117"/>
      <c r="F295" s="117"/>
      <c r="G295" s="117"/>
      <c r="H295" s="118"/>
      <c r="I295" s="118"/>
      <c r="J295" s="118"/>
      <c r="K295" s="118"/>
      <c r="L295" s="118"/>
      <c r="M295" s="118"/>
      <c r="N295" s="118"/>
    </row>
    <row r="296" spans="2:14">
      <c r="B296" s="117"/>
      <c r="C296" s="117"/>
      <c r="D296" s="117"/>
      <c r="E296" s="117"/>
      <c r="F296" s="117"/>
      <c r="G296" s="117"/>
      <c r="H296" s="118"/>
      <c r="I296" s="118"/>
      <c r="J296" s="118"/>
      <c r="K296" s="118"/>
      <c r="L296" s="118"/>
      <c r="M296" s="118"/>
      <c r="N296" s="118"/>
    </row>
    <row r="297" spans="2:14">
      <c r="B297" s="117"/>
      <c r="C297" s="117"/>
      <c r="D297" s="117"/>
      <c r="E297" s="117"/>
      <c r="F297" s="117"/>
      <c r="G297" s="117"/>
      <c r="H297" s="118"/>
      <c r="I297" s="118"/>
      <c r="J297" s="118"/>
      <c r="K297" s="118"/>
      <c r="L297" s="118"/>
      <c r="M297" s="118"/>
      <c r="N297" s="118"/>
    </row>
    <row r="298" spans="2:14">
      <c r="B298" s="117"/>
      <c r="C298" s="117"/>
      <c r="D298" s="117"/>
      <c r="E298" s="117"/>
      <c r="F298" s="117"/>
      <c r="G298" s="117"/>
      <c r="H298" s="118"/>
      <c r="I298" s="118"/>
      <c r="J298" s="118"/>
      <c r="K298" s="118"/>
      <c r="L298" s="118"/>
      <c r="M298" s="118"/>
      <c r="N298" s="118"/>
    </row>
    <row r="299" spans="2:14">
      <c r="B299" s="117"/>
      <c r="C299" s="117"/>
      <c r="D299" s="117"/>
      <c r="E299" s="117"/>
      <c r="F299" s="117"/>
      <c r="G299" s="117"/>
      <c r="H299" s="118"/>
      <c r="I299" s="118"/>
      <c r="J299" s="118"/>
      <c r="K299" s="118"/>
      <c r="L299" s="118"/>
      <c r="M299" s="118"/>
      <c r="N299" s="118"/>
    </row>
    <row r="300" spans="2:14">
      <c r="B300" s="117"/>
      <c r="C300" s="117"/>
      <c r="D300" s="117"/>
      <c r="E300" s="117"/>
      <c r="F300" s="117"/>
      <c r="G300" s="117"/>
      <c r="H300" s="118"/>
      <c r="I300" s="118"/>
      <c r="J300" s="118"/>
      <c r="K300" s="118"/>
      <c r="L300" s="118"/>
      <c r="M300" s="118"/>
      <c r="N300" s="118"/>
    </row>
    <row r="301" spans="2:14">
      <c r="B301" s="117"/>
      <c r="C301" s="117"/>
      <c r="D301" s="117"/>
      <c r="E301" s="117"/>
      <c r="F301" s="117"/>
      <c r="G301" s="117"/>
      <c r="H301" s="118"/>
      <c r="I301" s="118"/>
      <c r="J301" s="118"/>
      <c r="K301" s="118"/>
      <c r="L301" s="118"/>
      <c r="M301" s="118"/>
      <c r="N301" s="118"/>
    </row>
    <row r="302" spans="2:14">
      <c r="B302" s="117"/>
      <c r="C302" s="117"/>
      <c r="D302" s="117"/>
      <c r="E302" s="117"/>
      <c r="F302" s="117"/>
      <c r="G302" s="117"/>
      <c r="H302" s="118"/>
      <c r="I302" s="118"/>
      <c r="J302" s="118"/>
      <c r="K302" s="118"/>
      <c r="L302" s="118"/>
      <c r="M302" s="118"/>
      <c r="N302" s="118"/>
    </row>
    <row r="303" spans="2:14">
      <c r="B303" s="117"/>
      <c r="C303" s="117"/>
      <c r="D303" s="117"/>
      <c r="E303" s="117"/>
      <c r="F303" s="117"/>
      <c r="G303" s="117"/>
      <c r="H303" s="118"/>
      <c r="I303" s="118"/>
      <c r="J303" s="118"/>
      <c r="K303" s="118"/>
      <c r="L303" s="118"/>
      <c r="M303" s="118"/>
      <c r="N303" s="118"/>
    </row>
    <row r="304" spans="2:14">
      <c r="B304" s="117"/>
      <c r="C304" s="117"/>
      <c r="D304" s="117"/>
      <c r="E304" s="117"/>
      <c r="F304" s="117"/>
      <c r="G304" s="117"/>
      <c r="H304" s="118"/>
      <c r="I304" s="118"/>
      <c r="J304" s="118"/>
      <c r="K304" s="118"/>
      <c r="L304" s="118"/>
      <c r="M304" s="118"/>
      <c r="N304" s="118"/>
    </row>
    <row r="305" spans="2:14">
      <c r="B305" s="117"/>
      <c r="C305" s="117"/>
      <c r="D305" s="117"/>
      <c r="E305" s="117"/>
      <c r="F305" s="117"/>
      <c r="G305" s="117"/>
      <c r="H305" s="118"/>
      <c r="I305" s="118"/>
      <c r="J305" s="118"/>
      <c r="K305" s="118"/>
      <c r="L305" s="118"/>
      <c r="M305" s="118"/>
      <c r="N305" s="118"/>
    </row>
    <row r="306" spans="2:14">
      <c r="B306" s="117"/>
      <c r="C306" s="117"/>
      <c r="D306" s="117"/>
      <c r="E306" s="117"/>
      <c r="F306" s="117"/>
      <c r="G306" s="117"/>
      <c r="H306" s="118"/>
      <c r="I306" s="118"/>
      <c r="J306" s="118"/>
      <c r="K306" s="118"/>
      <c r="L306" s="118"/>
      <c r="M306" s="118"/>
      <c r="N306" s="118"/>
    </row>
    <row r="307" spans="2:14">
      <c r="B307" s="117"/>
      <c r="C307" s="117"/>
      <c r="D307" s="117"/>
      <c r="E307" s="117"/>
      <c r="F307" s="117"/>
      <c r="G307" s="117"/>
      <c r="H307" s="118"/>
      <c r="I307" s="118"/>
      <c r="J307" s="118"/>
      <c r="K307" s="118"/>
      <c r="L307" s="118"/>
      <c r="M307" s="118"/>
      <c r="N307" s="118"/>
    </row>
    <row r="308" spans="2:14">
      <c r="B308" s="117"/>
      <c r="C308" s="117"/>
      <c r="D308" s="117"/>
      <c r="E308" s="117"/>
      <c r="F308" s="117"/>
      <c r="G308" s="117"/>
      <c r="H308" s="118"/>
      <c r="I308" s="118"/>
      <c r="J308" s="118"/>
      <c r="K308" s="118"/>
      <c r="L308" s="118"/>
      <c r="M308" s="118"/>
      <c r="N308" s="118"/>
    </row>
    <row r="309" spans="2:14">
      <c r="B309" s="117"/>
      <c r="C309" s="117"/>
      <c r="D309" s="117"/>
      <c r="E309" s="117"/>
      <c r="F309" s="117"/>
      <c r="G309" s="117"/>
      <c r="H309" s="118"/>
      <c r="I309" s="118"/>
      <c r="J309" s="118"/>
      <c r="K309" s="118"/>
      <c r="L309" s="118"/>
      <c r="M309" s="118"/>
      <c r="N309" s="118"/>
    </row>
    <row r="310" spans="2:14">
      <c r="B310" s="117"/>
      <c r="C310" s="117"/>
      <c r="D310" s="117"/>
      <c r="E310" s="117"/>
      <c r="F310" s="117"/>
      <c r="G310" s="117"/>
      <c r="H310" s="118"/>
      <c r="I310" s="118"/>
      <c r="J310" s="118"/>
      <c r="K310" s="118"/>
      <c r="L310" s="118"/>
      <c r="M310" s="118"/>
      <c r="N310" s="118"/>
    </row>
    <row r="311" spans="2:14">
      <c r="B311" s="117"/>
      <c r="C311" s="117"/>
      <c r="D311" s="117"/>
      <c r="E311" s="117"/>
      <c r="F311" s="117"/>
      <c r="G311" s="117"/>
      <c r="H311" s="118"/>
      <c r="I311" s="118"/>
      <c r="J311" s="118"/>
      <c r="K311" s="118"/>
      <c r="L311" s="118"/>
      <c r="M311" s="118"/>
      <c r="N311" s="118"/>
    </row>
    <row r="312" spans="2:14">
      <c r="B312" s="117"/>
      <c r="C312" s="117"/>
      <c r="D312" s="117"/>
      <c r="E312" s="117"/>
      <c r="F312" s="117"/>
      <c r="G312" s="117"/>
      <c r="H312" s="118"/>
      <c r="I312" s="118"/>
      <c r="J312" s="118"/>
      <c r="K312" s="118"/>
      <c r="L312" s="118"/>
      <c r="M312" s="118"/>
      <c r="N312" s="118"/>
    </row>
    <row r="313" spans="2:14">
      <c r="B313" s="117"/>
      <c r="C313" s="117"/>
      <c r="D313" s="117"/>
      <c r="E313" s="117"/>
      <c r="F313" s="117"/>
      <c r="G313" s="117"/>
      <c r="H313" s="118"/>
      <c r="I313" s="118"/>
      <c r="J313" s="118"/>
      <c r="K313" s="118"/>
      <c r="L313" s="118"/>
      <c r="M313" s="118"/>
      <c r="N313" s="118"/>
    </row>
    <row r="314" spans="2:14">
      <c r="B314" s="117"/>
      <c r="C314" s="117"/>
      <c r="D314" s="117"/>
      <c r="E314" s="117"/>
      <c r="F314" s="117"/>
      <c r="G314" s="117"/>
      <c r="H314" s="118"/>
      <c r="I314" s="118"/>
      <c r="J314" s="118"/>
      <c r="K314" s="118"/>
      <c r="L314" s="118"/>
      <c r="M314" s="118"/>
      <c r="N314" s="118"/>
    </row>
    <row r="315" spans="2:14">
      <c r="B315" s="117"/>
      <c r="C315" s="117"/>
      <c r="D315" s="117"/>
      <c r="E315" s="117"/>
      <c r="F315" s="117"/>
      <c r="G315" s="117"/>
      <c r="H315" s="118"/>
      <c r="I315" s="118"/>
      <c r="J315" s="118"/>
      <c r="K315" s="118"/>
      <c r="L315" s="118"/>
      <c r="M315" s="118"/>
      <c r="N315" s="118"/>
    </row>
    <row r="316" spans="2:14">
      <c r="B316" s="117"/>
      <c r="C316" s="117"/>
      <c r="D316" s="117"/>
      <c r="E316" s="117"/>
      <c r="F316" s="117"/>
      <c r="G316" s="117"/>
      <c r="H316" s="118"/>
      <c r="I316" s="118"/>
      <c r="J316" s="118"/>
      <c r="K316" s="118"/>
      <c r="L316" s="118"/>
      <c r="M316" s="118"/>
      <c r="N316" s="118"/>
    </row>
    <row r="317" spans="2:14">
      <c r="B317" s="117"/>
      <c r="C317" s="117"/>
      <c r="D317" s="117"/>
      <c r="E317" s="117"/>
      <c r="F317" s="117"/>
      <c r="G317" s="117"/>
      <c r="H317" s="118"/>
      <c r="I317" s="118"/>
      <c r="J317" s="118"/>
      <c r="K317" s="118"/>
      <c r="L317" s="118"/>
      <c r="M317" s="118"/>
      <c r="N317" s="118"/>
    </row>
    <row r="318" spans="2:14">
      <c r="B318" s="117"/>
      <c r="C318" s="117"/>
      <c r="D318" s="117"/>
      <c r="E318" s="117"/>
      <c r="F318" s="117"/>
      <c r="G318" s="117"/>
      <c r="H318" s="118"/>
      <c r="I318" s="118"/>
      <c r="J318" s="118"/>
      <c r="K318" s="118"/>
      <c r="L318" s="118"/>
      <c r="M318" s="118"/>
      <c r="N318" s="118"/>
    </row>
    <row r="319" spans="2:14">
      <c r="B319" s="117"/>
      <c r="C319" s="117"/>
      <c r="D319" s="117"/>
      <c r="E319" s="117"/>
      <c r="F319" s="117"/>
      <c r="G319" s="117"/>
      <c r="H319" s="118"/>
      <c r="I319" s="118"/>
      <c r="J319" s="118"/>
      <c r="K319" s="118"/>
      <c r="L319" s="118"/>
      <c r="M319" s="118"/>
      <c r="N319" s="118"/>
    </row>
    <row r="320" spans="2:14">
      <c r="B320" s="117"/>
      <c r="C320" s="117"/>
      <c r="D320" s="117"/>
      <c r="E320" s="117"/>
      <c r="F320" s="117"/>
      <c r="G320" s="117"/>
      <c r="H320" s="118"/>
      <c r="I320" s="118"/>
      <c r="J320" s="118"/>
      <c r="K320" s="118"/>
      <c r="L320" s="118"/>
      <c r="M320" s="118"/>
      <c r="N320" s="118"/>
    </row>
    <row r="321" spans="2:14">
      <c r="B321" s="117"/>
      <c r="C321" s="117"/>
      <c r="D321" s="117"/>
      <c r="E321" s="117"/>
      <c r="F321" s="117"/>
      <c r="G321" s="117"/>
      <c r="H321" s="118"/>
      <c r="I321" s="118"/>
      <c r="J321" s="118"/>
      <c r="K321" s="118"/>
      <c r="L321" s="118"/>
      <c r="M321" s="118"/>
      <c r="N321" s="118"/>
    </row>
    <row r="322" spans="2:14">
      <c r="B322" s="117"/>
      <c r="C322" s="117"/>
      <c r="D322" s="117"/>
      <c r="E322" s="117"/>
      <c r="F322" s="117"/>
      <c r="G322" s="117"/>
      <c r="H322" s="118"/>
      <c r="I322" s="118"/>
      <c r="J322" s="118"/>
      <c r="K322" s="118"/>
      <c r="L322" s="118"/>
      <c r="M322" s="118"/>
      <c r="N322" s="118"/>
    </row>
    <row r="323" spans="2:14">
      <c r="B323" s="117"/>
      <c r="C323" s="117"/>
      <c r="D323" s="117"/>
      <c r="E323" s="117"/>
      <c r="F323" s="117"/>
      <c r="G323" s="117"/>
      <c r="H323" s="118"/>
      <c r="I323" s="118"/>
      <c r="J323" s="118"/>
      <c r="K323" s="118"/>
      <c r="L323" s="118"/>
      <c r="M323" s="118"/>
      <c r="N323" s="118"/>
    </row>
    <row r="324" spans="2:14">
      <c r="B324" s="117"/>
      <c r="C324" s="117"/>
      <c r="D324" s="117"/>
      <c r="E324" s="117"/>
      <c r="F324" s="117"/>
      <c r="G324" s="117"/>
      <c r="H324" s="118"/>
      <c r="I324" s="118"/>
      <c r="J324" s="118"/>
      <c r="K324" s="118"/>
      <c r="L324" s="118"/>
      <c r="M324" s="118"/>
      <c r="N324" s="118"/>
    </row>
    <row r="325" spans="2:14">
      <c r="B325" s="117"/>
      <c r="C325" s="117"/>
      <c r="D325" s="117"/>
      <c r="E325" s="117"/>
      <c r="F325" s="117"/>
      <c r="G325" s="117"/>
      <c r="H325" s="118"/>
      <c r="I325" s="118"/>
      <c r="J325" s="118"/>
      <c r="K325" s="118"/>
      <c r="L325" s="118"/>
      <c r="M325" s="118"/>
      <c r="N325" s="118"/>
    </row>
    <row r="326" spans="2:14">
      <c r="B326" s="117"/>
      <c r="C326" s="117"/>
      <c r="D326" s="117"/>
      <c r="E326" s="117"/>
      <c r="F326" s="117"/>
      <c r="G326" s="117"/>
      <c r="H326" s="118"/>
      <c r="I326" s="118"/>
      <c r="J326" s="118"/>
      <c r="K326" s="118"/>
      <c r="L326" s="118"/>
      <c r="M326" s="118"/>
      <c r="N326" s="118"/>
    </row>
    <row r="327" spans="2:14">
      <c r="B327" s="117"/>
      <c r="C327" s="117"/>
      <c r="D327" s="117"/>
      <c r="E327" s="117"/>
      <c r="F327" s="117"/>
      <c r="G327" s="117"/>
      <c r="H327" s="118"/>
      <c r="I327" s="118"/>
      <c r="J327" s="118"/>
      <c r="K327" s="118"/>
      <c r="L327" s="118"/>
      <c r="M327" s="118"/>
      <c r="N327" s="118"/>
    </row>
    <row r="328" spans="2:14">
      <c r="B328" s="117"/>
      <c r="C328" s="117"/>
      <c r="D328" s="117"/>
      <c r="E328" s="117"/>
      <c r="F328" s="117"/>
      <c r="G328" s="117"/>
      <c r="H328" s="118"/>
      <c r="I328" s="118"/>
      <c r="J328" s="118"/>
      <c r="K328" s="118"/>
      <c r="L328" s="118"/>
      <c r="M328" s="118"/>
      <c r="N328" s="118"/>
    </row>
    <row r="329" spans="2:14">
      <c r="B329" s="117"/>
      <c r="C329" s="117"/>
      <c r="D329" s="117"/>
      <c r="E329" s="117"/>
      <c r="F329" s="117"/>
      <c r="G329" s="117"/>
      <c r="H329" s="118"/>
      <c r="I329" s="118"/>
      <c r="J329" s="118"/>
      <c r="K329" s="118"/>
      <c r="L329" s="118"/>
      <c r="M329" s="118"/>
      <c r="N329" s="118"/>
    </row>
    <row r="330" spans="2:14">
      <c r="B330" s="117"/>
      <c r="C330" s="117"/>
      <c r="D330" s="117"/>
      <c r="E330" s="117"/>
      <c r="F330" s="117"/>
      <c r="G330" s="117"/>
      <c r="H330" s="118"/>
      <c r="I330" s="118"/>
      <c r="J330" s="118"/>
      <c r="K330" s="118"/>
      <c r="L330" s="118"/>
      <c r="M330" s="118"/>
      <c r="N330" s="118"/>
    </row>
    <row r="331" spans="2:14">
      <c r="B331" s="117"/>
      <c r="C331" s="117"/>
      <c r="D331" s="117"/>
      <c r="E331" s="117"/>
      <c r="F331" s="117"/>
      <c r="G331" s="117"/>
      <c r="H331" s="118"/>
      <c r="I331" s="118"/>
      <c r="J331" s="118"/>
      <c r="K331" s="118"/>
      <c r="L331" s="118"/>
      <c r="M331" s="118"/>
      <c r="N331" s="118"/>
    </row>
    <row r="332" spans="2:14">
      <c r="B332" s="117"/>
      <c r="C332" s="117"/>
      <c r="D332" s="117"/>
      <c r="E332" s="117"/>
      <c r="F332" s="117"/>
      <c r="G332" s="117"/>
      <c r="H332" s="118"/>
      <c r="I332" s="118"/>
      <c r="J332" s="118"/>
      <c r="K332" s="118"/>
      <c r="L332" s="118"/>
      <c r="M332" s="118"/>
      <c r="N332" s="118"/>
    </row>
    <row r="333" spans="2:14">
      <c r="B333" s="117"/>
      <c r="C333" s="117"/>
      <c r="D333" s="117"/>
      <c r="E333" s="117"/>
      <c r="F333" s="117"/>
      <c r="G333" s="117"/>
      <c r="H333" s="118"/>
      <c r="I333" s="118"/>
      <c r="J333" s="118"/>
      <c r="K333" s="118"/>
      <c r="L333" s="118"/>
      <c r="M333" s="118"/>
      <c r="N333" s="118"/>
    </row>
    <row r="334" spans="2:14">
      <c r="B334" s="117"/>
      <c r="C334" s="117"/>
      <c r="D334" s="117"/>
      <c r="E334" s="117"/>
      <c r="F334" s="117"/>
      <c r="G334" s="117"/>
      <c r="H334" s="118"/>
      <c r="I334" s="118"/>
      <c r="J334" s="118"/>
      <c r="K334" s="118"/>
      <c r="L334" s="118"/>
      <c r="M334" s="118"/>
      <c r="N334" s="118"/>
    </row>
    <row r="335" spans="2:14">
      <c r="B335" s="117"/>
      <c r="C335" s="117"/>
      <c r="D335" s="117"/>
      <c r="E335" s="117"/>
      <c r="F335" s="117"/>
      <c r="G335" s="117"/>
      <c r="H335" s="118"/>
      <c r="I335" s="118"/>
      <c r="J335" s="118"/>
      <c r="K335" s="118"/>
      <c r="L335" s="118"/>
      <c r="M335" s="118"/>
      <c r="N335" s="118"/>
    </row>
    <row r="336" spans="2:14">
      <c r="B336" s="117"/>
      <c r="C336" s="117"/>
      <c r="D336" s="117"/>
      <c r="E336" s="117"/>
      <c r="F336" s="117"/>
      <c r="G336" s="117"/>
      <c r="H336" s="118"/>
      <c r="I336" s="118"/>
      <c r="J336" s="118"/>
      <c r="K336" s="118"/>
      <c r="L336" s="118"/>
      <c r="M336" s="118"/>
      <c r="N336" s="118"/>
    </row>
    <row r="337" spans="2:14">
      <c r="B337" s="117"/>
      <c r="C337" s="117"/>
      <c r="D337" s="117"/>
      <c r="E337" s="117"/>
      <c r="F337" s="117"/>
      <c r="G337" s="117"/>
      <c r="H337" s="118"/>
      <c r="I337" s="118"/>
      <c r="J337" s="118"/>
      <c r="K337" s="118"/>
      <c r="L337" s="118"/>
      <c r="M337" s="118"/>
      <c r="N337" s="118"/>
    </row>
    <row r="338" spans="2:14">
      <c r="B338" s="117"/>
      <c r="C338" s="117"/>
      <c r="D338" s="117"/>
      <c r="E338" s="117"/>
      <c r="F338" s="117"/>
      <c r="G338" s="117"/>
      <c r="H338" s="118"/>
      <c r="I338" s="118"/>
      <c r="J338" s="118"/>
      <c r="K338" s="118"/>
      <c r="L338" s="118"/>
      <c r="M338" s="118"/>
      <c r="N338" s="118"/>
    </row>
    <row r="339" spans="2:14">
      <c r="B339" s="117"/>
      <c r="C339" s="117"/>
      <c r="D339" s="117"/>
      <c r="E339" s="117"/>
      <c r="F339" s="117"/>
      <c r="G339" s="117"/>
      <c r="H339" s="118"/>
      <c r="I339" s="118"/>
      <c r="J339" s="118"/>
      <c r="K339" s="118"/>
      <c r="L339" s="118"/>
      <c r="M339" s="118"/>
      <c r="N339" s="118"/>
    </row>
    <row r="340" spans="2:14">
      <c r="B340" s="117"/>
      <c r="C340" s="117"/>
      <c r="D340" s="117"/>
      <c r="E340" s="117"/>
      <c r="F340" s="117"/>
      <c r="G340" s="117"/>
      <c r="H340" s="118"/>
      <c r="I340" s="118"/>
      <c r="J340" s="118"/>
      <c r="K340" s="118"/>
      <c r="L340" s="118"/>
      <c r="M340" s="118"/>
      <c r="N340" s="118"/>
    </row>
    <row r="341" spans="2:14">
      <c r="B341" s="117"/>
      <c r="C341" s="117"/>
      <c r="D341" s="117"/>
      <c r="E341" s="117"/>
      <c r="F341" s="117"/>
      <c r="G341" s="117"/>
      <c r="H341" s="118"/>
      <c r="I341" s="118"/>
      <c r="J341" s="118"/>
      <c r="K341" s="118"/>
      <c r="L341" s="118"/>
      <c r="M341" s="118"/>
      <c r="N341" s="118"/>
    </row>
    <row r="342" spans="2:14">
      <c r="B342" s="117"/>
      <c r="C342" s="117"/>
      <c r="D342" s="117"/>
      <c r="E342" s="117"/>
      <c r="F342" s="117"/>
      <c r="G342" s="117"/>
      <c r="H342" s="118"/>
      <c r="I342" s="118"/>
      <c r="J342" s="118"/>
      <c r="K342" s="118"/>
      <c r="L342" s="118"/>
      <c r="M342" s="118"/>
      <c r="N342" s="118"/>
    </row>
    <row r="343" spans="2:14">
      <c r="B343" s="117"/>
      <c r="C343" s="117"/>
      <c r="D343" s="117"/>
      <c r="E343" s="117"/>
      <c r="F343" s="117"/>
      <c r="G343" s="117"/>
      <c r="H343" s="118"/>
      <c r="I343" s="118"/>
      <c r="J343" s="118"/>
      <c r="K343" s="118"/>
      <c r="L343" s="118"/>
      <c r="M343" s="118"/>
      <c r="N343" s="118"/>
    </row>
    <row r="344" spans="2:14">
      <c r="B344" s="117"/>
      <c r="C344" s="117"/>
      <c r="D344" s="117"/>
      <c r="E344" s="117"/>
      <c r="F344" s="117"/>
      <c r="G344" s="117"/>
      <c r="H344" s="118"/>
      <c r="I344" s="118"/>
      <c r="J344" s="118"/>
      <c r="K344" s="118"/>
      <c r="L344" s="118"/>
      <c r="M344" s="118"/>
      <c r="N344" s="118"/>
    </row>
    <row r="345" spans="2:14">
      <c r="B345" s="117"/>
      <c r="C345" s="117"/>
      <c r="D345" s="117"/>
      <c r="E345" s="117"/>
      <c r="F345" s="117"/>
      <c r="G345" s="117"/>
      <c r="H345" s="118"/>
      <c r="I345" s="118"/>
      <c r="J345" s="118"/>
      <c r="K345" s="118"/>
      <c r="L345" s="118"/>
      <c r="M345" s="118"/>
      <c r="N345" s="118"/>
    </row>
    <row r="346" spans="2:14">
      <c r="B346" s="117"/>
      <c r="C346" s="117"/>
      <c r="D346" s="117"/>
      <c r="E346" s="117"/>
      <c r="F346" s="117"/>
      <c r="G346" s="117"/>
      <c r="H346" s="118"/>
      <c r="I346" s="118"/>
      <c r="J346" s="118"/>
      <c r="K346" s="118"/>
      <c r="L346" s="118"/>
      <c r="M346" s="118"/>
      <c r="N346" s="118"/>
    </row>
    <row r="347" spans="2:14">
      <c r="B347" s="117"/>
      <c r="C347" s="117"/>
      <c r="D347" s="117"/>
      <c r="E347" s="117"/>
      <c r="F347" s="117"/>
      <c r="G347" s="117"/>
      <c r="H347" s="118"/>
      <c r="I347" s="118"/>
      <c r="J347" s="118"/>
      <c r="K347" s="118"/>
      <c r="L347" s="118"/>
      <c r="M347" s="118"/>
      <c r="N347" s="118"/>
    </row>
    <row r="348" spans="2:14">
      <c r="B348" s="117"/>
      <c r="C348" s="117"/>
      <c r="D348" s="117"/>
      <c r="E348" s="117"/>
      <c r="F348" s="117"/>
      <c r="G348" s="117"/>
      <c r="H348" s="118"/>
      <c r="I348" s="118"/>
      <c r="J348" s="118"/>
      <c r="K348" s="118"/>
      <c r="L348" s="118"/>
      <c r="M348" s="118"/>
      <c r="N348" s="118"/>
    </row>
    <row r="349" spans="2:14">
      <c r="B349" s="117"/>
      <c r="C349" s="117"/>
      <c r="D349" s="117"/>
      <c r="E349" s="117"/>
      <c r="F349" s="117"/>
      <c r="G349" s="117"/>
      <c r="H349" s="118"/>
      <c r="I349" s="118"/>
      <c r="J349" s="118"/>
      <c r="K349" s="118"/>
      <c r="L349" s="118"/>
      <c r="M349" s="118"/>
      <c r="N349" s="118"/>
    </row>
    <row r="350" spans="2:14">
      <c r="B350" s="117"/>
      <c r="C350" s="117"/>
      <c r="D350" s="117"/>
      <c r="E350" s="117"/>
      <c r="F350" s="117"/>
      <c r="G350" s="117"/>
      <c r="H350" s="118"/>
      <c r="I350" s="118"/>
      <c r="J350" s="118"/>
      <c r="K350" s="118"/>
      <c r="L350" s="118"/>
      <c r="M350" s="118"/>
      <c r="N350" s="118"/>
    </row>
    <row r="351" spans="2:14">
      <c r="B351" s="117"/>
      <c r="C351" s="117"/>
      <c r="D351" s="117"/>
      <c r="E351" s="117"/>
      <c r="F351" s="117"/>
      <c r="G351" s="117"/>
      <c r="H351" s="118"/>
      <c r="I351" s="118"/>
      <c r="J351" s="118"/>
      <c r="K351" s="118"/>
      <c r="L351" s="118"/>
      <c r="M351" s="118"/>
      <c r="N351" s="118"/>
    </row>
    <row r="352" spans="2:14">
      <c r="B352" s="117"/>
      <c r="C352" s="117"/>
      <c r="D352" s="117"/>
      <c r="E352" s="117"/>
      <c r="F352" s="117"/>
      <c r="G352" s="117"/>
      <c r="H352" s="118"/>
      <c r="I352" s="118"/>
      <c r="J352" s="118"/>
      <c r="K352" s="118"/>
      <c r="L352" s="118"/>
      <c r="M352" s="118"/>
      <c r="N352" s="118"/>
    </row>
    <row r="353" spans="2:14">
      <c r="B353" s="117"/>
      <c r="C353" s="117"/>
      <c r="D353" s="117"/>
      <c r="E353" s="117"/>
      <c r="F353" s="117"/>
      <c r="G353" s="117"/>
      <c r="H353" s="118"/>
      <c r="I353" s="118"/>
      <c r="J353" s="118"/>
      <c r="K353" s="118"/>
      <c r="L353" s="118"/>
      <c r="M353" s="118"/>
      <c r="N353" s="118"/>
    </row>
    <row r="354" spans="2:14">
      <c r="B354" s="117"/>
      <c r="C354" s="117"/>
      <c r="D354" s="117"/>
      <c r="E354" s="117"/>
      <c r="F354" s="117"/>
      <c r="G354" s="117"/>
      <c r="H354" s="118"/>
      <c r="I354" s="118"/>
      <c r="J354" s="118"/>
      <c r="K354" s="118"/>
      <c r="L354" s="118"/>
      <c r="M354" s="118"/>
      <c r="N354" s="118"/>
    </row>
    <row r="355" spans="2:14">
      <c r="B355" s="117"/>
      <c r="C355" s="117"/>
      <c r="D355" s="117"/>
      <c r="E355" s="117"/>
      <c r="F355" s="117"/>
      <c r="G355" s="117"/>
      <c r="H355" s="118"/>
      <c r="I355" s="118"/>
      <c r="J355" s="118"/>
      <c r="K355" s="118"/>
      <c r="L355" s="118"/>
      <c r="M355" s="118"/>
      <c r="N355" s="118"/>
    </row>
    <row r="356" spans="2:14">
      <c r="B356" s="117"/>
      <c r="C356" s="117"/>
      <c r="D356" s="117"/>
      <c r="E356" s="117"/>
      <c r="F356" s="117"/>
      <c r="G356" s="117"/>
      <c r="H356" s="118"/>
      <c r="I356" s="118"/>
      <c r="J356" s="118"/>
      <c r="K356" s="118"/>
      <c r="L356" s="118"/>
      <c r="M356" s="118"/>
      <c r="N356" s="118"/>
    </row>
    <row r="357" spans="2:14">
      <c r="B357" s="117"/>
      <c r="C357" s="117"/>
      <c r="D357" s="117"/>
      <c r="E357" s="117"/>
      <c r="F357" s="117"/>
      <c r="G357" s="117"/>
      <c r="H357" s="118"/>
      <c r="I357" s="118"/>
      <c r="J357" s="118"/>
      <c r="K357" s="118"/>
      <c r="L357" s="118"/>
      <c r="M357" s="118"/>
      <c r="N357" s="118"/>
    </row>
    <row r="358" spans="2:14">
      <c r="B358" s="117"/>
      <c r="C358" s="117"/>
      <c r="D358" s="117"/>
      <c r="E358" s="117"/>
      <c r="F358" s="117"/>
      <c r="G358" s="117"/>
      <c r="H358" s="118"/>
      <c r="I358" s="118"/>
      <c r="J358" s="118"/>
      <c r="K358" s="118"/>
      <c r="L358" s="118"/>
      <c r="M358" s="118"/>
      <c r="N358" s="118"/>
    </row>
    <row r="359" spans="2:14">
      <c r="B359" s="117"/>
      <c r="C359" s="117"/>
      <c r="D359" s="117"/>
      <c r="E359" s="117"/>
      <c r="F359" s="117"/>
      <c r="G359" s="117"/>
      <c r="H359" s="118"/>
      <c r="I359" s="118"/>
      <c r="J359" s="118"/>
      <c r="K359" s="118"/>
      <c r="L359" s="118"/>
      <c r="M359" s="118"/>
      <c r="N359" s="118"/>
    </row>
    <row r="360" spans="2:14">
      <c r="B360" s="117"/>
      <c r="C360" s="117"/>
      <c r="D360" s="117"/>
      <c r="E360" s="117"/>
      <c r="F360" s="117"/>
      <c r="G360" s="117"/>
      <c r="H360" s="118"/>
      <c r="I360" s="118"/>
      <c r="J360" s="118"/>
      <c r="K360" s="118"/>
      <c r="L360" s="118"/>
      <c r="M360" s="118"/>
      <c r="N360" s="118"/>
    </row>
    <row r="361" spans="2:14">
      <c r="B361" s="117"/>
      <c r="C361" s="117"/>
      <c r="D361" s="117"/>
      <c r="E361" s="117"/>
      <c r="F361" s="117"/>
      <c r="G361" s="117"/>
      <c r="H361" s="118"/>
      <c r="I361" s="118"/>
      <c r="J361" s="118"/>
      <c r="K361" s="118"/>
      <c r="L361" s="118"/>
      <c r="M361" s="118"/>
      <c r="N361" s="118"/>
    </row>
    <row r="362" spans="2:14">
      <c r="B362" s="117"/>
      <c r="C362" s="117"/>
      <c r="D362" s="117"/>
      <c r="E362" s="117"/>
      <c r="F362" s="117"/>
      <c r="G362" s="117"/>
      <c r="H362" s="118"/>
      <c r="I362" s="118"/>
      <c r="J362" s="118"/>
      <c r="K362" s="118"/>
      <c r="L362" s="118"/>
      <c r="M362" s="118"/>
      <c r="N362" s="118"/>
    </row>
    <row r="363" spans="2:14">
      <c r="B363" s="117"/>
      <c r="C363" s="117"/>
      <c r="D363" s="117"/>
      <c r="E363" s="117"/>
      <c r="F363" s="117"/>
      <c r="G363" s="117"/>
      <c r="H363" s="118"/>
      <c r="I363" s="118"/>
      <c r="J363" s="118"/>
      <c r="K363" s="118"/>
      <c r="L363" s="118"/>
      <c r="M363" s="118"/>
      <c r="N363" s="118"/>
    </row>
    <row r="364" spans="2:14">
      <c r="B364" s="117"/>
      <c r="C364" s="117"/>
      <c r="D364" s="117"/>
      <c r="E364" s="117"/>
      <c r="F364" s="117"/>
      <c r="G364" s="117"/>
      <c r="H364" s="118"/>
      <c r="I364" s="118"/>
      <c r="J364" s="118"/>
      <c r="K364" s="118"/>
      <c r="L364" s="118"/>
      <c r="M364" s="118"/>
      <c r="N364" s="118"/>
    </row>
    <row r="365" spans="2:14">
      <c r="B365" s="117"/>
      <c r="C365" s="117"/>
      <c r="D365" s="117"/>
      <c r="E365" s="117"/>
      <c r="F365" s="117"/>
      <c r="G365" s="117"/>
      <c r="H365" s="118"/>
      <c r="I365" s="118"/>
      <c r="J365" s="118"/>
      <c r="K365" s="118"/>
      <c r="L365" s="118"/>
      <c r="M365" s="118"/>
      <c r="N365" s="118"/>
    </row>
    <row r="366" spans="2:14">
      <c r="B366" s="117"/>
      <c r="C366" s="117"/>
      <c r="D366" s="117"/>
      <c r="E366" s="117"/>
      <c r="F366" s="117"/>
      <c r="G366" s="117"/>
      <c r="H366" s="118"/>
      <c r="I366" s="118"/>
      <c r="J366" s="118"/>
      <c r="K366" s="118"/>
      <c r="L366" s="118"/>
      <c r="M366" s="118"/>
      <c r="N366" s="118"/>
    </row>
    <row r="367" spans="2:14">
      <c r="B367" s="117"/>
      <c r="C367" s="117"/>
      <c r="D367" s="117"/>
      <c r="E367" s="117"/>
      <c r="F367" s="117"/>
      <c r="G367" s="117"/>
      <c r="H367" s="118"/>
      <c r="I367" s="118"/>
      <c r="J367" s="118"/>
      <c r="K367" s="118"/>
      <c r="L367" s="118"/>
      <c r="M367" s="118"/>
      <c r="N367" s="118"/>
    </row>
    <row r="368" spans="2:14">
      <c r="B368" s="117"/>
      <c r="C368" s="117"/>
      <c r="D368" s="117"/>
      <c r="E368" s="117"/>
      <c r="F368" s="117"/>
      <c r="G368" s="117"/>
      <c r="H368" s="118"/>
      <c r="I368" s="118"/>
      <c r="J368" s="118"/>
      <c r="K368" s="118"/>
      <c r="L368" s="118"/>
      <c r="M368" s="118"/>
      <c r="N368" s="118"/>
    </row>
    <row r="369" spans="2:14">
      <c r="B369" s="117"/>
      <c r="C369" s="117"/>
      <c r="D369" s="117"/>
      <c r="E369" s="117"/>
      <c r="F369" s="117"/>
      <c r="G369" s="117"/>
      <c r="H369" s="118"/>
      <c r="I369" s="118"/>
      <c r="J369" s="118"/>
      <c r="K369" s="118"/>
      <c r="L369" s="118"/>
      <c r="M369" s="118"/>
      <c r="N369" s="118"/>
    </row>
    <row r="370" spans="2:14">
      <c r="B370" s="117"/>
      <c r="C370" s="117"/>
      <c r="D370" s="117"/>
      <c r="E370" s="117"/>
      <c r="F370" s="117"/>
      <c r="G370" s="117"/>
      <c r="H370" s="118"/>
      <c r="I370" s="118"/>
      <c r="J370" s="118"/>
      <c r="K370" s="118"/>
      <c r="L370" s="118"/>
      <c r="M370" s="118"/>
      <c r="N370" s="118"/>
    </row>
    <row r="371" spans="2:14">
      <c r="B371" s="117"/>
      <c r="C371" s="117"/>
      <c r="D371" s="117"/>
      <c r="E371" s="117"/>
      <c r="F371" s="117"/>
      <c r="G371" s="117"/>
      <c r="H371" s="118"/>
      <c r="I371" s="118"/>
      <c r="J371" s="118"/>
      <c r="K371" s="118"/>
      <c r="L371" s="118"/>
      <c r="M371" s="118"/>
      <c r="N371" s="118"/>
    </row>
    <row r="372" spans="2:14">
      <c r="B372" s="117"/>
      <c r="C372" s="117"/>
      <c r="D372" s="117"/>
      <c r="E372" s="117"/>
      <c r="F372" s="117"/>
      <c r="G372" s="117"/>
      <c r="H372" s="118"/>
      <c r="I372" s="118"/>
      <c r="J372" s="118"/>
      <c r="K372" s="118"/>
      <c r="L372" s="118"/>
      <c r="M372" s="118"/>
      <c r="N372" s="118"/>
    </row>
    <row r="373" spans="2:14">
      <c r="B373" s="117"/>
      <c r="C373" s="117"/>
      <c r="D373" s="117"/>
      <c r="E373" s="117"/>
      <c r="F373" s="117"/>
      <c r="G373" s="117"/>
      <c r="H373" s="118"/>
      <c r="I373" s="118"/>
      <c r="J373" s="118"/>
      <c r="K373" s="118"/>
      <c r="L373" s="118"/>
      <c r="M373" s="118"/>
      <c r="N373" s="118"/>
    </row>
    <row r="374" spans="2:14">
      <c r="B374" s="117"/>
      <c r="C374" s="117"/>
      <c r="D374" s="117"/>
      <c r="E374" s="117"/>
      <c r="F374" s="117"/>
      <c r="G374" s="117"/>
      <c r="H374" s="118"/>
      <c r="I374" s="118"/>
      <c r="J374" s="118"/>
      <c r="K374" s="118"/>
      <c r="L374" s="118"/>
      <c r="M374" s="118"/>
      <c r="N374" s="118"/>
    </row>
    <row r="375" spans="2:14">
      <c r="B375" s="117"/>
      <c r="C375" s="117"/>
      <c r="D375" s="117"/>
      <c r="E375" s="117"/>
      <c r="F375" s="117"/>
      <c r="G375" s="117"/>
      <c r="H375" s="118"/>
      <c r="I375" s="118"/>
      <c r="J375" s="118"/>
      <c r="K375" s="118"/>
      <c r="L375" s="118"/>
      <c r="M375" s="118"/>
      <c r="N375" s="118"/>
    </row>
    <row r="376" spans="2:14">
      <c r="B376" s="117"/>
      <c r="C376" s="117"/>
      <c r="D376" s="117"/>
      <c r="E376" s="117"/>
      <c r="F376" s="117"/>
      <c r="G376" s="117"/>
      <c r="H376" s="118"/>
      <c r="I376" s="118"/>
      <c r="J376" s="118"/>
      <c r="K376" s="118"/>
      <c r="L376" s="118"/>
      <c r="M376" s="118"/>
      <c r="N376" s="118"/>
    </row>
    <row r="377" spans="2:14">
      <c r="B377" s="117"/>
      <c r="C377" s="117"/>
      <c r="D377" s="117"/>
      <c r="E377" s="117"/>
      <c r="F377" s="117"/>
      <c r="G377" s="117"/>
      <c r="H377" s="118"/>
      <c r="I377" s="118"/>
      <c r="J377" s="118"/>
      <c r="K377" s="118"/>
      <c r="L377" s="118"/>
      <c r="M377" s="118"/>
      <c r="N377" s="118"/>
    </row>
    <row r="378" spans="2:14">
      <c r="B378" s="117"/>
      <c r="C378" s="117"/>
      <c r="D378" s="117"/>
      <c r="E378" s="117"/>
      <c r="F378" s="117"/>
      <c r="G378" s="117"/>
      <c r="H378" s="118"/>
      <c r="I378" s="118"/>
      <c r="J378" s="118"/>
      <c r="K378" s="118"/>
      <c r="L378" s="118"/>
      <c r="M378" s="118"/>
      <c r="N378" s="118"/>
    </row>
    <row r="379" spans="2:14">
      <c r="B379" s="117"/>
      <c r="C379" s="117"/>
      <c r="D379" s="117"/>
      <c r="E379" s="117"/>
      <c r="F379" s="117"/>
      <c r="G379" s="117"/>
      <c r="H379" s="118"/>
      <c r="I379" s="118"/>
      <c r="J379" s="118"/>
      <c r="K379" s="118"/>
      <c r="L379" s="118"/>
      <c r="M379" s="118"/>
      <c r="N379" s="118"/>
    </row>
    <row r="380" spans="2:14">
      <c r="B380" s="117"/>
      <c r="C380" s="117"/>
      <c r="D380" s="117"/>
      <c r="E380" s="117"/>
      <c r="F380" s="117"/>
      <c r="G380" s="117"/>
      <c r="H380" s="118"/>
      <c r="I380" s="118"/>
      <c r="J380" s="118"/>
      <c r="K380" s="118"/>
      <c r="L380" s="118"/>
      <c r="M380" s="118"/>
      <c r="N380" s="118"/>
    </row>
    <row r="381" spans="2:14">
      <c r="B381" s="117"/>
      <c r="C381" s="117"/>
      <c r="D381" s="117"/>
      <c r="E381" s="117"/>
      <c r="F381" s="117"/>
      <c r="G381" s="117"/>
      <c r="H381" s="118"/>
      <c r="I381" s="118"/>
      <c r="J381" s="118"/>
      <c r="K381" s="118"/>
      <c r="L381" s="118"/>
      <c r="M381" s="118"/>
      <c r="N381" s="118"/>
    </row>
    <row r="382" spans="2:14">
      <c r="B382" s="117"/>
      <c r="C382" s="117"/>
      <c r="D382" s="117"/>
      <c r="E382" s="117"/>
      <c r="F382" s="117"/>
      <c r="G382" s="117"/>
      <c r="H382" s="118"/>
      <c r="I382" s="118"/>
      <c r="J382" s="118"/>
      <c r="K382" s="118"/>
      <c r="L382" s="118"/>
      <c r="M382" s="118"/>
      <c r="N382" s="118"/>
    </row>
    <row r="383" spans="2:14">
      <c r="B383" s="117"/>
      <c r="C383" s="117"/>
      <c r="D383" s="117"/>
      <c r="E383" s="117"/>
      <c r="F383" s="117"/>
      <c r="G383" s="117"/>
      <c r="H383" s="118"/>
      <c r="I383" s="118"/>
      <c r="J383" s="118"/>
      <c r="K383" s="118"/>
      <c r="L383" s="118"/>
      <c r="M383" s="118"/>
      <c r="N383" s="118"/>
    </row>
    <row r="384" spans="2:14">
      <c r="B384" s="117"/>
      <c r="C384" s="117"/>
      <c r="D384" s="117"/>
      <c r="E384" s="117"/>
      <c r="F384" s="117"/>
      <c r="G384" s="117"/>
      <c r="H384" s="118"/>
      <c r="I384" s="118"/>
      <c r="J384" s="118"/>
      <c r="K384" s="118"/>
      <c r="L384" s="118"/>
      <c r="M384" s="118"/>
      <c r="N384" s="118"/>
    </row>
    <row r="385" spans="2:14">
      <c r="B385" s="117"/>
      <c r="C385" s="117"/>
      <c r="D385" s="117"/>
      <c r="E385" s="117"/>
      <c r="F385" s="117"/>
      <c r="G385" s="117"/>
      <c r="H385" s="118"/>
      <c r="I385" s="118"/>
      <c r="J385" s="118"/>
      <c r="K385" s="118"/>
      <c r="L385" s="118"/>
      <c r="M385" s="118"/>
      <c r="N385" s="118"/>
    </row>
    <row r="386" spans="2:14">
      <c r="B386" s="117"/>
      <c r="C386" s="117"/>
      <c r="D386" s="117"/>
      <c r="E386" s="117"/>
      <c r="F386" s="117"/>
      <c r="G386" s="117"/>
      <c r="H386" s="118"/>
      <c r="I386" s="118"/>
      <c r="J386" s="118"/>
      <c r="K386" s="118"/>
      <c r="L386" s="118"/>
      <c r="M386" s="118"/>
      <c r="N386" s="118"/>
    </row>
    <row r="387" spans="2:14">
      <c r="B387" s="117"/>
      <c r="C387" s="117"/>
      <c r="D387" s="117"/>
      <c r="E387" s="117"/>
      <c r="F387" s="117"/>
      <c r="G387" s="117"/>
      <c r="H387" s="118"/>
      <c r="I387" s="118"/>
      <c r="J387" s="118"/>
      <c r="K387" s="118"/>
      <c r="L387" s="118"/>
      <c r="M387" s="118"/>
      <c r="N387" s="118"/>
    </row>
    <row r="388" spans="2:14">
      <c r="B388" s="117"/>
      <c r="C388" s="117"/>
      <c r="D388" s="117"/>
      <c r="E388" s="117"/>
      <c r="F388" s="117"/>
      <c r="G388" s="117"/>
      <c r="H388" s="118"/>
      <c r="I388" s="118"/>
      <c r="J388" s="118"/>
      <c r="K388" s="118"/>
      <c r="L388" s="118"/>
      <c r="M388" s="118"/>
      <c r="N388" s="118"/>
    </row>
    <row r="389" spans="2:14">
      <c r="B389" s="117"/>
      <c r="C389" s="117"/>
      <c r="D389" s="117"/>
      <c r="E389" s="117"/>
      <c r="F389" s="117"/>
      <c r="G389" s="117"/>
      <c r="H389" s="118"/>
      <c r="I389" s="118"/>
      <c r="J389" s="118"/>
      <c r="K389" s="118"/>
      <c r="L389" s="118"/>
      <c r="M389" s="118"/>
      <c r="N389" s="118"/>
    </row>
    <row r="390" spans="2:14">
      <c r="B390" s="117"/>
      <c r="C390" s="117"/>
      <c r="D390" s="117"/>
      <c r="E390" s="117"/>
      <c r="F390" s="117"/>
      <c r="G390" s="117"/>
      <c r="H390" s="118"/>
      <c r="I390" s="118"/>
      <c r="J390" s="118"/>
      <c r="K390" s="118"/>
      <c r="L390" s="118"/>
      <c r="M390" s="118"/>
      <c r="N390" s="118"/>
    </row>
    <row r="391" spans="2:14">
      <c r="B391" s="117"/>
      <c r="C391" s="117"/>
      <c r="D391" s="117"/>
      <c r="E391" s="117"/>
      <c r="F391" s="117"/>
      <c r="G391" s="117"/>
      <c r="H391" s="118"/>
      <c r="I391" s="118"/>
      <c r="J391" s="118"/>
      <c r="K391" s="118"/>
      <c r="L391" s="118"/>
      <c r="M391" s="118"/>
      <c r="N391" s="118"/>
    </row>
    <row r="392" spans="2:14">
      <c r="B392" s="117"/>
      <c r="C392" s="117"/>
      <c r="D392" s="117"/>
      <c r="E392" s="117"/>
      <c r="F392" s="117"/>
      <c r="G392" s="117"/>
      <c r="H392" s="118"/>
      <c r="I392" s="118"/>
      <c r="J392" s="118"/>
      <c r="K392" s="118"/>
      <c r="L392" s="118"/>
      <c r="M392" s="118"/>
      <c r="N392" s="118"/>
    </row>
    <row r="393" spans="2:14">
      <c r="B393" s="117"/>
      <c r="C393" s="117"/>
      <c r="D393" s="117"/>
      <c r="E393" s="117"/>
      <c r="F393" s="117"/>
      <c r="G393" s="117"/>
      <c r="H393" s="118"/>
      <c r="I393" s="118"/>
      <c r="J393" s="118"/>
      <c r="K393" s="118"/>
      <c r="L393" s="118"/>
      <c r="M393" s="118"/>
      <c r="N393" s="118"/>
    </row>
    <row r="394" spans="2:14">
      <c r="B394" s="117"/>
      <c r="C394" s="117"/>
      <c r="D394" s="117"/>
      <c r="E394" s="117"/>
      <c r="F394" s="117"/>
      <c r="G394" s="117"/>
      <c r="H394" s="118"/>
      <c r="I394" s="118"/>
      <c r="J394" s="118"/>
      <c r="K394" s="118"/>
      <c r="L394" s="118"/>
      <c r="M394" s="118"/>
      <c r="N394" s="118"/>
    </row>
    <row r="395" spans="2:14">
      <c r="B395" s="117"/>
      <c r="C395" s="117"/>
      <c r="D395" s="117"/>
      <c r="E395" s="117"/>
      <c r="F395" s="117"/>
      <c r="G395" s="117"/>
      <c r="H395" s="118"/>
      <c r="I395" s="118"/>
      <c r="J395" s="118"/>
      <c r="K395" s="118"/>
      <c r="L395" s="118"/>
      <c r="M395" s="118"/>
      <c r="N395" s="118"/>
    </row>
    <row r="396" spans="2:14">
      <c r="B396" s="117"/>
      <c r="C396" s="117"/>
      <c r="D396" s="117"/>
      <c r="E396" s="117"/>
      <c r="F396" s="117"/>
      <c r="G396" s="117"/>
      <c r="H396" s="118"/>
      <c r="I396" s="118"/>
      <c r="J396" s="118"/>
      <c r="K396" s="118"/>
      <c r="L396" s="118"/>
      <c r="M396" s="118"/>
      <c r="N396" s="118"/>
    </row>
    <row r="397" spans="2:14">
      <c r="B397" s="117"/>
      <c r="C397" s="117"/>
      <c r="D397" s="117"/>
      <c r="E397" s="117"/>
      <c r="F397" s="117"/>
      <c r="G397" s="117"/>
      <c r="H397" s="118"/>
      <c r="I397" s="118"/>
      <c r="J397" s="118"/>
      <c r="K397" s="118"/>
      <c r="L397" s="118"/>
      <c r="M397" s="118"/>
      <c r="N397" s="118"/>
    </row>
    <row r="398" spans="2:14">
      <c r="B398" s="117"/>
      <c r="C398" s="117"/>
      <c r="D398" s="117"/>
      <c r="E398" s="117"/>
      <c r="F398" s="117"/>
      <c r="G398" s="117"/>
      <c r="H398" s="118"/>
      <c r="I398" s="118"/>
      <c r="J398" s="118"/>
      <c r="K398" s="118"/>
      <c r="L398" s="118"/>
      <c r="M398" s="118"/>
      <c r="N398" s="118"/>
    </row>
    <row r="399" spans="2:14">
      <c r="B399" s="117"/>
      <c r="C399" s="117"/>
      <c r="D399" s="117"/>
      <c r="E399" s="117"/>
      <c r="F399" s="117"/>
      <c r="G399" s="117"/>
      <c r="H399" s="118"/>
      <c r="I399" s="118"/>
      <c r="J399" s="118"/>
      <c r="K399" s="118"/>
      <c r="L399" s="118"/>
      <c r="M399" s="118"/>
      <c r="N399" s="118"/>
    </row>
    <row r="400" spans="2:14">
      <c r="B400" s="117"/>
      <c r="C400" s="117"/>
      <c r="D400" s="117"/>
      <c r="E400" s="117"/>
      <c r="F400" s="117"/>
      <c r="G400" s="117"/>
      <c r="H400" s="118"/>
      <c r="I400" s="118"/>
      <c r="J400" s="118"/>
      <c r="K400" s="118"/>
      <c r="L400" s="118"/>
      <c r="M400" s="118"/>
      <c r="N400" s="118"/>
    </row>
    <row r="401" spans="2:14">
      <c r="B401" s="117"/>
      <c r="C401" s="117"/>
      <c r="D401" s="117"/>
      <c r="E401" s="117"/>
      <c r="F401" s="117"/>
      <c r="G401" s="117"/>
      <c r="H401" s="118"/>
      <c r="I401" s="118"/>
      <c r="J401" s="118"/>
      <c r="K401" s="118"/>
      <c r="L401" s="118"/>
      <c r="M401" s="118"/>
      <c r="N401" s="118"/>
    </row>
    <row r="402" spans="2:14">
      <c r="B402" s="117"/>
      <c r="C402" s="117"/>
      <c r="D402" s="117"/>
      <c r="E402" s="117"/>
      <c r="F402" s="117"/>
      <c r="G402" s="117"/>
      <c r="H402" s="118"/>
      <c r="I402" s="118"/>
      <c r="J402" s="118"/>
      <c r="K402" s="118"/>
      <c r="L402" s="118"/>
      <c r="M402" s="118"/>
      <c r="N402" s="118"/>
    </row>
    <row r="403" spans="2:14">
      <c r="B403" s="117"/>
      <c r="C403" s="117"/>
      <c r="D403" s="117"/>
      <c r="E403" s="117"/>
      <c r="F403" s="117"/>
      <c r="G403" s="117"/>
      <c r="H403" s="118"/>
      <c r="I403" s="118"/>
      <c r="J403" s="118"/>
      <c r="K403" s="118"/>
      <c r="L403" s="118"/>
      <c r="M403" s="118"/>
      <c r="N403" s="118"/>
    </row>
    <row r="404" spans="2:14">
      <c r="B404" s="117"/>
      <c r="C404" s="117"/>
      <c r="D404" s="117"/>
      <c r="E404" s="117"/>
      <c r="F404" s="117"/>
      <c r="G404" s="117"/>
      <c r="H404" s="118"/>
      <c r="I404" s="118"/>
      <c r="J404" s="118"/>
      <c r="K404" s="118"/>
      <c r="L404" s="118"/>
      <c r="M404" s="118"/>
      <c r="N404" s="118"/>
    </row>
    <row r="405" spans="2:14">
      <c r="B405" s="117"/>
      <c r="C405" s="117"/>
      <c r="D405" s="117"/>
      <c r="E405" s="117"/>
      <c r="F405" s="117"/>
      <c r="G405" s="117"/>
      <c r="H405" s="118"/>
      <c r="I405" s="118"/>
      <c r="J405" s="118"/>
      <c r="K405" s="118"/>
      <c r="L405" s="118"/>
      <c r="M405" s="118"/>
      <c r="N405" s="118"/>
    </row>
    <row r="406" spans="2:14">
      <c r="B406" s="117"/>
      <c r="C406" s="117"/>
      <c r="D406" s="117"/>
      <c r="E406" s="117"/>
      <c r="F406" s="117"/>
      <c r="G406" s="117"/>
      <c r="H406" s="118"/>
      <c r="I406" s="118"/>
      <c r="J406" s="118"/>
      <c r="K406" s="118"/>
      <c r="L406" s="118"/>
      <c r="M406" s="118"/>
      <c r="N406" s="118"/>
    </row>
    <row r="407" spans="2:14">
      <c r="B407" s="117"/>
      <c r="C407" s="117"/>
      <c r="D407" s="117"/>
      <c r="E407" s="117"/>
      <c r="F407" s="117"/>
      <c r="G407" s="117"/>
      <c r="H407" s="118"/>
      <c r="I407" s="118"/>
      <c r="J407" s="118"/>
      <c r="K407" s="118"/>
      <c r="L407" s="118"/>
      <c r="M407" s="118"/>
      <c r="N407" s="118"/>
    </row>
    <row r="408" spans="2:14">
      <c r="B408" s="117"/>
      <c r="C408" s="117"/>
      <c r="D408" s="117"/>
      <c r="E408" s="117"/>
      <c r="F408" s="117"/>
      <c r="G408" s="117"/>
      <c r="H408" s="118"/>
      <c r="I408" s="118"/>
      <c r="J408" s="118"/>
      <c r="K408" s="118"/>
      <c r="L408" s="118"/>
      <c r="M408" s="118"/>
      <c r="N408" s="118"/>
    </row>
    <row r="409" spans="2:14">
      <c r="B409" s="117"/>
      <c r="C409" s="117"/>
      <c r="D409" s="117"/>
      <c r="E409" s="117"/>
      <c r="F409" s="117"/>
      <c r="G409" s="117"/>
      <c r="H409" s="118"/>
      <c r="I409" s="118"/>
      <c r="J409" s="118"/>
      <c r="K409" s="118"/>
      <c r="L409" s="118"/>
      <c r="M409" s="118"/>
      <c r="N409" s="118"/>
    </row>
    <row r="410" spans="2:14">
      <c r="B410" s="117"/>
      <c r="C410" s="117"/>
      <c r="D410" s="117"/>
      <c r="E410" s="117"/>
      <c r="F410" s="117"/>
      <c r="G410" s="117"/>
      <c r="H410" s="118"/>
      <c r="I410" s="118"/>
      <c r="J410" s="118"/>
      <c r="K410" s="118"/>
      <c r="L410" s="118"/>
      <c r="M410" s="118"/>
      <c r="N410" s="118"/>
    </row>
    <row r="411" spans="2:14">
      <c r="B411" s="117"/>
      <c r="C411" s="117"/>
      <c r="D411" s="117"/>
      <c r="E411" s="117"/>
      <c r="F411" s="117"/>
      <c r="G411" s="117"/>
      <c r="H411" s="118"/>
      <c r="I411" s="118"/>
      <c r="J411" s="118"/>
      <c r="K411" s="118"/>
      <c r="L411" s="118"/>
      <c r="M411" s="118"/>
      <c r="N411" s="118"/>
    </row>
    <row r="412" spans="2:14">
      <c r="B412" s="117"/>
      <c r="C412" s="117"/>
      <c r="D412" s="117"/>
      <c r="E412" s="117"/>
      <c r="F412" s="117"/>
      <c r="G412" s="117"/>
      <c r="H412" s="118"/>
      <c r="I412" s="118"/>
      <c r="J412" s="118"/>
      <c r="K412" s="118"/>
      <c r="L412" s="118"/>
      <c r="M412" s="118"/>
      <c r="N412" s="118"/>
    </row>
    <row r="413" spans="2:14">
      <c r="B413" s="117"/>
      <c r="C413" s="117"/>
      <c r="D413" s="117"/>
      <c r="E413" s="117"/>
      <c r="F413" s="117"/>
      <c r="G413" s="117"/>
      <c r="H413" s="118"/>
      <c r="I413" s="118"/>
      <c r="J413" s="118"/>
      <c r="K413" s="118"/>
      <c r="L413" s="118"/>
      <c r="M413" s="118"/>
      <c r="N413" s="118"/>
    </row>
    <row r="414" spans="2:14">
      <c r="B414" s="117"/>
      <c r="C414" s="117"/>
      <c r="D414" s="117"/>
      <c r="E414" s="117"/>
      <c r="F414" s="117"/>
      <c r="G414" s="117"/>
      <c r="H414" s="118"/>
      <c r="I414" s="118"/>
      <c r="J414" s="118"/>
      <c r="K414" s="118"/>
      <c r="L414" s="118"/>
      <c r="M414" s="118"/>
      <c r="N414" s="118"/>
    </row>
    <row r="415" spans="2:14">
      <c r="B415" s="117"/>
      <c r="C415" s="117"/>
      <c r="D415" s="117"/>
      <c r="E415" s="117"/>
      <c r="F415" s="117"/>
      <c r="G415" s="117"/>
      <c r="H415" s="118"/>
      <c r="I415" s="118"/>
      <c r="J415" s="118"/>
      <c r="K415" s="118"/>
      <c r="L415" s="118"/>
      <c r="M415" s="118"/>
      <c r="N415" s="118"/>
    </row>
    <row r="416" spans="2:14">
      <c r="B416" s="117"/>
      <c r="C416" s="117"/>
      <c r="D416" s="117"/>
      <c r="E416" s="117"/>
      <c r="F416" s="117"/>
      <c r="G416" s="117"/>
      <c r="H416" s="118"/>
      <c r="I416" s="118"/>
      <c r="J416" s="118"/>
      <c r="K416" s="118"/>
      <c r="L416" s="118"/>
      <c r="M416" s="118"/>
      <c r="N416" s="118"/>
    </row>
    <row r="417" spans="2:14">
      <c r="B417" s="117"/>
      <c r="C417" s="117"/>
      <c r="D417" s="117"/>
      <c r="E417" s="117"/>
      <c r="F417" s="117"/>
      <c r="G417" s="117"/>
      <c r="H417" s="118"/>
      <c r="I417" s="118"/>
      <c r="J417" s="118"/>
      <c r="K417" s="118"/>
      <c r="L417" s="118"/>
      <c r="M417" s="118"/>
      <c r="N417" s="118"/>
    </row>
    <row r="418" spans="2:14">
      <c r="B418" s="117"/>
      <c r="C418" s="117"/>
      <c r="D418" s="117"/>
      <c r="E418" s="117"/>
      <c r="F418" s="117"/>
      <c r="G418" s="117"/>
      <c r="H418" s="118"/>
      <c r="I418" s="118"/>
      <c r="J418" s="118"/>
      <c r="K418" s="118"/>
      <c r="L418" s="118"/>
      <c r="M418" s="118"/>
      <c r="N418" s="118"/>
    </row>
    <row r="419" spans="2:14">
      <c r="B419" s="117"/>
      <c r="C419" s="117"/>
      <c r="D419" s="117"/>
      <c r="E419" s="117"/>
      <c r="F419" s="117"/>
      <c r="G419" s="117"/>
      <c r="H419" s="118"/>
      <c r="I419" s="118"/>
      <c r="J419" s="118"/>
      <c r="K419" s="118"/>
      <c r="L419" s="118"/>
      <c r="M419" s="118"/>
      <c r="N419" s="118"/>
    </row>
    <row r="420" spans="2:14">
      <c r="B420" s="117"/>
      <c r="C420" s="117"/>
      <c r="D420" s="117"/>
      <c r="E420" s="117"/>
      <c r="F420" s="117"/>
      <c r="G420" s="117"/>
      <c r="H420" s="118"/>
      <c r="I420" s="118"/>
      <c r="J420" s="118"/>
      <c r="K420" s="118"/>
      <c r="L420" s="118"/>
      <c r="M420" s="118"/>
      <c r="N420" s="118"/>
    </row>
    <row r="421" spans="2:14">
      <c r="B421" s="117"/>
      <c r="C421" s="117"/>
      <c r="D421" s="117"/>
      <c r="E421" s="117"/>
      <c r="F421" s="117"/>
      <c r="G421" s="117"/>
      <c r="H421" s="118"/>
      <c r="I421" s="118"/>
      <c r="J421" s="118"/>
      <c r="K421" s="118"/>
      <c r="L421" s="118"/>
      <c r="M421" s="118"/>
      <c r="N421" s="118"/>
    </row>
    <row r="422" spans="2:14">
      <c r="B422" s="117"/>
      <c r="C422" s="117"/>
      <c r="D422" s="117"/>
      <c r="E422" s="117"/>
      <c r="F422" s="117"/>
      <c r="G422" s="117"/>
      <c r="H422" s="118"/>
      <c r="I422" s="118"/>
      <c r="J422" s="118"/>
      <c r="K422" s="118"/>
      <c r="L422" s="118"/>
      <c r="M422" s="118"/>
      <c r="N422" s="118"/>
    </row>
    <row r="423" spans="2:14">
      <c r="B423" s="117"/>
      <c r="C423" s="117"/>
      <c r="D423" s="117"/>
      <c r="E423" s="117"/>
      <c r="F423" s="117"/>
      <c r="G423" s="117"/>
      <c r="H423" s="118"/>
      <c r="I423" s="118"/>
      <c r="J423" s="118"/>
      <c r="K423" s="118"/>
      <c r="L423" s="118"/>
      <c r="M423" s="118"/>
      <c r="N423" s="118"/>
    </row>
    <row r="424" spans="2:14">
      <c r="B424" s="117"/>
      <c r="C424" s="117"/>
      <c r="D424" s="117"/>
      <c r="E424" s="117"/>
      <c r="F424" s="117"/>
      <c r="G424" s="117"/>
      <c r="H424" s="118"/>
      <c r="I424" s="118"/>
      <c r="J424" s="118"/>
      <c r="K424" s="118"/>
      <c r="L424" s="118"/>
      <c r="M424" s="118"/>
      <c r="N424" s="118"/>
    </row>
    <row r="425" spans="2:14">
      <c r="B425" s="117"/>
      <c r="C425" s="117"/>
      <c r="D425" s="117"/>
      <c r="E425" s="117"/>
      <c r="F425" s="117"/>
      <c r="G425" s="117"/>
      <c r="H425" s="118"/>
      <c r="I425" s="118"/>
      <c r="J425" s="118"/>
      <c r="K425" s="118"/>
      <c r="L425" s="118"/>
      <c r="M425" s="118"/>
      <c r="N425" s="118"/>
    </row>
    <row r="426" spans="2:14">
      <c r="B426" s="117"/>
      <c r="C426" s="117"/>
      <c r="D426" s="117"/>
      <c r="E426" s="117"/>
      <c r="F426" s="117"/>
      <c r="G426" s="117"/>
      <c r="H426" s="118"/>
      <c r="I426" s="118"/>
      <c r="J426" s="118"/>
      <c r="K426" s="118"/>
      <c r="L426" s="118"/>
      <c r="M426" s="118"/>
      <c r="N426" s="118"/>
    </row>
    <row r="427" spans="2:14">
      <c r="B427" s="117"/>
      <c r="C427" s="117"/>
      <c r="D427" s="117"/>
      <c r="E427" s="117"/>
      <c r="F427" s="117"/>
      <c r="G427" s="117"/>
      <c r="H427" s="118"/>
      <c r="I427" s="118"/>
      <c r="J427" s="118"/>
      <c r="K427" s="118"/>
      <c r="L427" s="118"/>
      <c r="M427" s="118"/>
      <c r="N427" s="118"/>
    </row>
    <row r="428" spans="2:14">
      <c r="B428" s="117"/>
      <c r="C428" s="117"/>
      <c r="D428" s="117"/>
      <c r="E428" s="117"/>
      <c r="F428" s="117"/>
      <c r="G428" s="117"/>
      <c r="H428" s="118"/>
      <c r="I428" s="118"/>
      <c r="J428" s="118"/>
      <c r="K428" s="118"/>
      <c r="L428" s="118"/>
      <c r="M428" s="118"/>
      <c r="N428" s="118"/>
    </row>
    <row r="429" spans="2:14">
      <c r="B429" s="117"/>
      <c r="C429" s="117"/>
      <c r="D429" s="117"/>
      <c r="E429" s="117"/>
      <c r="F429" s="117"/>
      <c r="G429" s="117"/>
      <c r="H429" s="118"/>
      <c r="I429" s="118"/>
      <c r="J429" s="118"/>
      <c r="K429" s="118"/>
      <c r="L429" s="118"/>
      <c r="M429" s="118"/>
      <c r="N429" s="118"/>
    </row>
    <row r="430" spans="2:14">
      <c r="B430" s="117"/>
      <c r="C430" s="117"/>
      <c r="D430" s="117"/>
      <c r="E430" s="117"/>
      <c r="F430" s="117"/>
      <c r="G430" s="117"/>
      <c r="H430" s="118"/>
      <c r="I430" s="118"/>
      <c r="J430" s="118"/>
      <c r="K430" s="118"/>
      <c r="L430" s="118"/>
      <c r="M430" s="118"/>
      <c r="N430" s="118"/>
    </row>
    <row r="431" spans="2:14">
      <c r="B431" s="117"/>
      <c r="C431" s="117"/>
      <c r="D431" s="117"/>
      <c r="E431" s="117"/>
      <c r="F431" s="117"/>
      <c r="G431" s="117"/>
      <c r="H431" s="118"/>
      <c r="I431" s="118"/>
      <c r="J431" s="118"/>
      <c r="K431" s="118"/>
      <c r="L431" s="118"/>
      <c r="M431" s="118"/>
      <c r="N431" s="118"/>
    </row>
    <row r="432" spans="2:14">
      <c r="B432" s="117"/>
      <c r="C432" s="117"/>
      <c r="D432" s="117"/>
      <c r="E432" s="117"/>
      <c r="F432" s="117"/>
      <c r="G432" s="117"/>
      <c r="H432" s="118"/>
      <c r="I432" s="118"/>
      <c r="J432" s="118"/>
      <c r="K432" s="118"/>
      <c r="L432" s="118"/>
      <c r="M432" s="118"/>
      <c r="N432" s="118"/>
    </row>
    <row r="433" spans="2:14">
      <c r="B433" s="117"/>
      <c r="C433" s="117"/>
      <c r="D433" s="117"/>
      <c r="E433" s="117"/>
      <c r="F433" s="117"/>
      <c r="G433" s="117"/>
      <c r="H433" s="118"/>
      <c r="I433" s="118"/>
      <c r="J433" s="118"/>
      <c r="K433" s="118"/>
      <c r="L433" s="118"/>
      <c r="M433" s="118"/>
      <c r="N433" s="118"/>
    </row>
    <row r="434" spans="2:14">
      <c r="B434" s="117"/>
      <c r="C434" s="117"/>
      <c r="D434" s="117"/>
      <c r="E434" s="117"/>
      <c r="F434" s="117"/>
      <c r="G434" s="117"/>
      <c r="H434" s="118"/>
      <c r="I434" s="118"/>
      <c r="J434" s="118"/>
      <c r="K434" s="118"/>
      <c r="L434" s="118"/>
      <c r="M434" s="118"/>
      <c r="N434" s="118"/>
    </row>
    <row r="435" spans="2:14">
      <c r="B435" s="117"/>
      <c r="C435" s="117"/>
      <c r="D435" s="117"/>
      <c r="E435" s="117"/>
      <c r="F435" s="117"/>
      <c r="G435" s="117"/>
      <c r="H435" s="118"/>
      <c r="I435" s="118"/>
      <c r="J435" s="118"/>
      <c r="K435" s="118"/>
      <c r="L435" s="118"/>
      <c r="M435" s="118"/>
      <c r="N435" s="118"/>
    </row>
    <row r="436" spans="2:14">
      <c r="B436" s="117"/>
      <c r="C436" s="117"/>
      <c r="D436" s="117"/>
      <c r="E436" s="117"/>
      <c r="F436" s="117"/>
      <c r="G436" s="117"/>
      <c r="H436" s="118"/>
      <c r="I436" s="118"/>
      <c r="J436" s="118"/>
      <c r="K436" s="118"/>
      <c r="L436" s="118"/>
      <c r="M436" s="118"/>
      <c r="N436" s="118"/>
    </row>
    <row r="437" spans="2:14">
      <c r="B437" s="117"/>
      <c r="C437" s="117"/>
      <c r="D437" s="117"/>
      <c r="E437" s="117"/>
      <c r="F437" s="117"/>
      <c r="G437" s="117"/>
      <c r="H437" s="118"/>
      <c r="I437" s="118"/>
      <c r="J437" s="118"/>
      <c r="K437" s="118"/>
      <c r="L437" s="118"/>
      <c r="M437" s="118"/>
      <c r="N437" s="118"/>
    </row>
    <row r="438" spans="2:14">
      <c r="B438" s="117"/>
      <c r="C438" s="117"/>
      <c r="D438" s="117"/>
      <c r="E438" s="117"/>
      <c r="F438" s="117"/>
      <c r="G438" s="117"/>
      <c r="H438" s="118"/>
      <c r="I438" s="118"/>
      <c r="J438" s="118"/>
      <c r="K438" s="118"/>
      <c r="L438" s="118"/>
      <c r="M438" s="118"/>
      <c r="N438" s="118"/>
    </row>
    <row r="439" spans="2:14">
      <c r="B439" s="117"/>
      <c r="C439" s="117"/>
      <c r="D439" s="117"/>
      <c r="E439" s="117"/>
      <c r="F439" s="117"/>
      <c r="G439" s="117"/>
      <c r="H439" s="118"/>
      <c r="I439" s="118"/>
      <c r="J439" s="118"/>
      <c r="K439" s="118"/>
      <c r="L439" s="118"/>
      <c r="M439" s="118"/>
      <c r="N439" s="118"/>
    </row>
    <row r="440" spans="2:14">
      <c r="B440" s="117"/>
      <c r="C440" s="117"/>
      <c r="D440" s="117"/>
      <c r="E440" s="117"/>
      <c r="F440" s="117"/>
      <c r="G440" s="117"/>
      <c r="H440" s="118"/>
      <c r="I440" s="118"/>
      <c r="J440" s="118"/>
      <c r="K440" s="118"/>
      <c r="L440" s="118"/>
      <c r="M440" s="118"/>
      <c r="N440" s="118"/>
    </row>
    <row r="441" spans="2:14">
      <c r="B441" s="117"/>
      <c r="C441" s="117"/>
      <c r="D441" s="117"/>
      <c r="E441" s="117"/>
      <c r="F441" s="117"/>
      <c r="G441" s="117"/>
      <c r="H441" s="118"/>
      <c r="I441" s="118"/>
      <c r="J441" s="118"/>
      <c r="K441" s="118"/>
      <c r="L441" s="118"/>
      <c r="M441" s="118"/>
      <c r="N441" s="118"/>
    </row>
    <row r="442" spans="2:14">
      <c r="B442" s="117"/>
      <c r="C442" s="117"/>
      <c r="D442" s="117"/>
      <c r="E442" s="117"/>
      <c r="F442" s="117"/>
      <c r="G442" s="117"/>
      <c r="H442" s="118"/>
      <c r="I442" s="118"/>
      <c r="J442" s="118"/>
      <c r="K442" s="118"/>
      <c r="L442" s="118"/>
      <c r="M442" s="118"/>
      <c r="N442" s="118"/>
    </row>
    <row r="443" spans="2:14">
      <c r="B443" s="117"/>
      <c r="C443" s="117"/>
      <c r="D443" s="117"/>
      <c r="E443" s="117"/>
      <c r="F443" s="117"/>
      <c r="G443" s="117"/>
      <c r="H443" s="118"/>
      <c r="I443" s="118"/>
      <c r="J443" s="118"/>
      <c r="K443" s="118"/>
      <c r="L443" s="118"/>
      <c r="M443" s="118"/>
      <c r="N443" s="118"/>
    </row>
    <row r="444" spans="2:14">
      <c r="B444" s="117"/>
      <c r="C444" s="117"/>
      <c r="D444" s="117"/>
      <c r="E444" s="117"/>
      <c r="F444" s="117"/>
      <c r="G444" s="117"/>
      <c r="H444" s="118"/>
      <c r="I444" s="118"/>
      <c r="J444" s="118"/>
      <c r="K444" s="118"/>
      <c r="L444" s="118"/>
      <c r="M444" s="118"/>
      <c r="N444" s="118"/>
    </row>
    <row r="445" spans="2:14">
      <c r="B445" s="117"/>
      <c r="C445" s="117"/>
      <c r="D445" s="117"/>
      <c r="E445" s="117"/>
      <c r="F445" s="117"/>
      <c r="G445" s="117"/>
      <c r="H445" s="118"/>
      <c r="I445" s="118"/>
      <c r="J445" s="118"/>
      <c r="K445" s="118"/>
      <c r="L445" s="118"/>
      <c r="M445" s="118"/>
      <c r="N445" s="118"/>
    </row>
    <row r="446" spans="2:14">
      <c r="B446" s="117"/>
      <c r="C446" s="117"/>
      <c r="D446" s="117"/>
      <c r="E446" s="117"/>
      <c r="F446" s="117"/>
      <c r="G446" s="117"/>
      <c r="H446" s="118"/>
      <c r="I446" s="118"/>
      <c r="J446" s="118"/>
      <c r="K446" s="118"/>
      <c r="L446" s="118"/>
      <c r="M446" s="118"/>
      <c r="N446" s="118"/>
    </row>
    <row r="447" spans="2:14">
      <c r="B447" s="117"/>
      <c r="C447" s="117"/>
      <c r="D447" s="117"/>
      <c r="E447" s="117"/>
      <c r="F447" s="117"/>
      <c r="G447" s="117"/>
      <c r="H447" s="118"/>
      <c r="I447" s="118"/>
      <c r="J447" s="118"/>
      <c r="K447" s="118"/>
      <c r="L447" s="118"/>
      <c r="M447" s="118"/>
      <c r="N447" s="118"/>
    </row>
    <row r="448" spans="2:14">
      <c r="B448" s="117"/>
      <c r="C448" s="117"/>
      <c r="D448" s="117"/>
      <c r="E448" s="117"/>
      <c r="F448" s="117"/>
      <c r="G448" s="117"/>
      <c r="H448" s="118"/>
      <c r="I448" s="118"/>
      <c r="J448" s="118"/>
      <c r="K448" s="118"/>
      <c r="L448" s="118"/>
      <c r="M448" s="118"/>
      <c r="N448" s="118"/>
    </row>
    <row r="449" spans="2:14">
      <c r="B449" s="117"/>
      <c r="C449" s="117"/>
      <c r="D449" s="117"/>
      <c r="E449" s="117"/>
      <c r="F449" s="117"/>
      <c r="G449" s="117"/>
      <c r="H449" s="118"/>
      <c r="I449" s="118"/>
      <c r="J449" s="118"/>
      <c r="K449" s="118"/>
      <c r="L449" s="118"/>
      <c r="M449" s="118"/>
      <c r="N449" s="118"/>
    </row>
    <row r="450" spans="2:14">
      <c r="B450" s="117"/>
      <c r="C450" s="117"/>
      <c r="D450" s="117"/>
      <c r="E450" s="117"/>
      <c r="F450" s="117"/>
      <c r="G450" s="117"/>
      <c r="H450" s="118"/>
      <c r="I450" s="118"/>
      <c r="J450" s="118"/>
      <c r="K450" s="118"/>
      <c r="L450" s="118"/>
      <c r="M450" s="118"/>
      <c r="N450" s="118"/>
    </row>
    <row r="451" spans="2:14">
      <c r="B451" s="117"/>
      <c r="C451" s="117"/>
      <c r="D451" s="117"/>
      <c r="E451" s="117"/>
      <c r="F451" s="117"/>
      <c r="G451" s="117"/>
      <c r="H451" s="118"/>
      <c r="I451" s="118"/>
      <c r="J451" s="118"/>
      <c r="K451" s="118"/>
      <c r="L451" s="118"/>
      <c r="M451" s="118"/>
      <c r="N451" s="118"/>
    </row>
    <row r="452" spans="2:14">
      <c r="B452" s="117"/>
      <c r="C452" s="117"/>
      <c r="D452" s="117"/>
      <c r="E452" s="117"/>
      <c r="F452" s="117"/>
      <c r="G452" s="117"/>
      <c r="H452" s="118"/>
      <c r="I452" s="118"/>
      <c r="J452" s="118"/>
      <c r="K452" s="118"/>
      <c r="L452" s="118"/>
      <c r="M452" s="118"/>
      <c r="N452" s="118"/>
    </row>
    <row r="453" spans="2:14">
      <c r="B453" s="117"/>
      <c r="C453" s="117"/>
      <c r="D453" s="117"/>
      <c r="E453" s="117"/>
      <c r="F453" s="117"/>
      <c r="G453" s="117"/>
      <c r="H453" s="118"/>
      <c r="I453" s="118"/>
      <c r="J453" s="118"/>
      <c r="K453" s="118"/>
      <c r="L453" s="118"/>
      <c r="M453" s="118"/>
      <c r="N453" s="118"/>
    </row>
    <row r="454" spans="2:14">
      <c r="B454" s="117"/>
      <c r="C454" s="117"/>
      <c r="D454" s="117"/>
      <c r="E454" s="117"/>
      <c r="F454" s="117"/>
      <c r="G454" s="117"/>
      <c r="H454" s="118"/>
      <c r="I454" s="118"/>
      <c r="J454" s="118"/>
      <c r="K454" s="118"/>
      <c r="L454" s="118"/>
      <c r="M454" s="118"/>
      <c r="N454" s="118"/>
    </row>
    <row r="455" spans="2:14">
      <c r="B455" s="117"/>
      <c r="C455" s="117"/>
      <c r="D455" s="117"/>
      <c r="E455" s="117"/>
      <c r="F455" s="117"/>
      <c r="G455" s="117"/>
      <c r="H455" s="118"/>
      <c r="I455" s="118"/>
      <c r="J455" s="118"/>
      <c r="K455" s="118"/>
      <c r="L455" s="118"/>
      <c r="M455" s="118"/>
      <c r="N455" s="118"/>
    </row>
    <row r="456" spans="2:14">
      <c r="B456" s="117"/>
      <c r="C456" s="117"/>
      <c r="D456" s="117"/>
      <c r="E456" s="117"/>
      <c r="F456" s="117"/>
      <c r="G456" s="117"/>
      <c r="H456" s="118"/>
      <c r="I456" s="118"/>
      <c r="J456" s="118"/>
      <c r="K456" s="118"/>
      <c r="L456" s="118"/>
      <c r="M456" s="118"/>
      <c r="N456" s="118"/>
    </row>
    <row r="457" spans="2:14">
      <c r="B457" s="117"/>
      <c r="C457" s="117"/>
      <c r="D457" s="117"/>
      <c r="E457" s="117"/>
      <c r="F457" s="117"/>
      <c r="G457" s="117"/>
      <c r="H457" s="118"/>
      <c r="I457" s="118"/>
      <c r="J457" s="118"/>
      <c r="K457" s="118"/>
      <c r="L457" s="118"/>
      <c r="M457" s="118"/>
      <c r="N457" s="118"/>
    </row>
    <row r="458" spans="2:14">
      <c r="B458" s="117"/>
      <c r="C458" s="117"/>
      <c r="D458" s="117"/>
      <c r="E458" s="117"/>
      <c r="F458" s="117"/>
      <c r="G458" s="117"/>
      <c r="H458" s="118"/>
      <c r="I458" s="118"/>
      <c r="J458" s="118"/>
      <c r="K458" s="118"/>
      <c r="L458" s="118"/>
      <c r="M458" s="118"/>
      <c r="N458" s="118"/>
    </row>
    <row r="459" spans="2:14">
      <c r="B459" s="117"/>
      <c r="C459" s="117"/>
      <c r="D459" s="117"/>
      <c r="E459" s="117"/>
      <c r="F459" s="117"/>
      <c r="G459" s="117"/>
      <c r="H459" s="118"/>
      <c r="I459" s="118"/>
      <c r="J459" s="118"/>
      <c r="K459" s="118"/>
      <c r="L459" s="118"/>
      <c r="M459" s="118"/>
      <c r="N459" s="118"/>
    </row>
    <row r="460" spans="2:14">
      <c r="B460" s="117"/>
      <c r="C460" s="117"/>
      <c r="D460" s="117"/>
      <c r="E460" s="117"/>
      <c r="F460" s="117"/>
      <c r="G460" s="117"/>
      <c r="H460" s="118"/>
      <c r="I460" s="118"/>
      <c r="J460" s="118"/>
      <c r="K460" s="118"/>
      <c r="L460" s="118"/>
      <c r="M460" s="118"/>
      <c r="N460" s="118"/>
    </row>
    <row r="461" spans="2:14">
      <c r="B461" s="117"/>
      <c r="C461" s="117"/>
      <c r="D461" s="117"/>
      <c r="E461" s="117"/>
      <c r="F461" s="117"/>
      <c r="G461" s="117"/>
      <c r="H461" s="118"/>
      <c r="I461" s="118"/>
      <c r="J461" s="118"/>
      <c r="K461" s="118"/>
      <c r="L461" s="118"/>
      <c r="M461" s="118"/>
      <c r="N461" s="118"/>
    </row>
    <row r="462" spans="2:14">
      <c r="B462" s="117"/>
      <c r="C462" s="117"/>
      <c r="D462" s="117"/>
      <c r="E462" s="117"/>
      <c r="F462" s="117"/>
      <c r="G462" s="117"/>
      <c r="H462" s="118"/>
      <c r="I462" s="118"/>
      <c r="J462" s="118"/>
      <c r="K462" s="118"/>
      <c r="L462" s="118"/>
      <c r="M462" s="118"/>
      <c r="N462" s="118"/>
    </row>
    <row r="463" spans="2:14">
      <c r="B463" s="117"/>
      <c r="C463" s="117"/>
      <c r="D463" s="117"/>
      <c r="E463" s="117"/>
      <c r="F463" s="117"/>
      <c r="G463" s="117"/>
      <c r="H463" s="118"/>
      <c r="I463" s="118"/>
      <c r="J463" s="118"/>
      <c r="K463" s="118"/>
      <c r="L463" s="118"/>
      <c r="M463" s="118"/>
      <c r="N463" s="118"/>
    </row>
    <row r="464" spans="2:14">
      <c r="B464" s="117"/>
      <c r="C464" s="117"/>
      <c r="D464" s="117"/>
      <c r="E464" s="117"/>
      <c r="F464" s="117"/>
      <c r="G464" s="117"/>
      <c r="H464" s="118"/>
      <c r="I464" s="118"/>
      <c r="J464" s="118"/>
      <c r="K464" s="118"/>
      <c r="L464" s="118"/>
      <c r="M464" s="118"/>
      <c r="N464" s="118"/>
    </row>
    <row r="465" spans="2:14">
      <c r="B465" s="117"/>
      <c r="C465" s="117"/>
      <c r="D465" s="117"/>
      <c r="E465" s="117"/>
      <c r="F465" s="117"/>
      <c r="G465" s="117"/>
      <c r="H465" s="118"/>
      <c r="I465" s="118"/>
      <c r="J465" s="118"/>
      <c r="K465" s="118"/>
      <c r="L465" s="118"/>
      <c r="M465" s="118"/>
      <c r="N465" s="118"/>
    </row>
    <row r="466" spans="2:14">
      <c r="B466" s="117"/>
      <c r="C466" s="117"/>
      <c r="D466" s="117"/>
      <c r="E466" s="117"/>
      <c r="F466" s="117"/>
      <c r="G466" s="117"/>
      <c r="H466" s="118"/>
      <c r="I466" s="118"/>
      <c r="J466" s="118"/>
      <c r="K466" s="118"/>
      <c r="L466" s="118"/>
      <c r="M466" s="118"/>
      <c r="N466" s="118"/>
    </row>
    <row r="467" spans="2:14">
      <c r="B467" s="117"/>
      <c r="C467" s="117"/>
      <c r="D467" s="117"/>
      <c r="E467" s="117"/>
      <c r="F467" s="117"/>
      <c r="G467" s="117"/>
      <c r="H467" s="118"/>
      <c r="I467" s="118"/>
      <c r="J467" s="118"/>
      <c r="K467" s="118"/>
      <c r="L467" s="118"/>
      <c r="M467" s="118"/>
      <c r="N467" s="118"/>
    </row>
    <row r="468" spans="2:14">
      <c r="B468" s="117"/>
      <c r="C468" s="117"/>
      <c r="D468" s="117"/>
      <c r="E468" s="117"/>
      <c r="F468" s="117"/>
      <c r="G468" s="117"/>
      <c r="H468" s="118"/>
      <c r="I468" s="118"/>
      <c r="J468" s="118"/>
      <c r="K468" s="118"/>
      <c r="L468" s="118"/>
      <c r="M468" s="118"/>
      <c r="N468" s="118"/>
    </row>
    <row r="469" spans="2:14">
      <c r="B469" s="117"/>
      <c r="C469" s="117"/>
      <c r="D469" s="117"/>
      <c r="E469" s="117"/>
      <c r="F469" s="117"/>
      <c r="G469" s="117"/>
      <c r="H469" s="118"/>
      <c r="I469" s="118"/>
      <c r="J469" s="118"/>
      <c r="K469" s="118"/>
      <c r="L469" s="118"/>
      <c r="M469" s="118"/>
      <c r="N469" s="118"/>
    </row>
    <row r="470" spans="2:14">
      <c r="B470" s="117"/>
      <c r="C470" s="117"/>
      <c r="D470" s="117"/>
      <c r="E470" s="117"/>
      <c r="F470" s="117"/>
      <c r="G470" s="117"/>
      <c r="H470" s="118"/>
      <c r="I470" s="118"/>
      <c r="J470" s="118"/>
      <c r="K470" s="118"/>
      <c r="L470" s="118"/>
      <c r="M470" s="118"/>
      <c r="N470" s="118"/>
    </row>
    <row r="471" spans="2:14">
      <c r="B471" s="117"/>
      <c r="C471" s="117"/>
      <c r="D471" s="117"/>
      <c r="E471" s="117"/>
      <c r="F471" s="117"/>
      <c r="G471" s="117"/>
      <c r="H471" s="118"/>
      <c r="I471" s="118"/>
      <c r="J471" s="118"/>
      <c r="K471" s="118"/>
      <c r="L471" s="118"/>
      <c r="M471" s="118"/>
      <c r="N471" s="118"/>
    </row>
    <row r="472" spans="2:14">
      <c r="B472" s="117"/>
      <c r="C472" s="117"/>
      <c r="D472" s="117"/>
      <c r="E472" s="117"/>
      <c r="F472" s="117"/>
      <c r="G472" s="117"/>
      <c r="H472" s="118"/>
      <c r="I472" s="118"/>
      <c r="J472" s="118"/>
      <c r="K472" s="118"/>
      <c r="L472" s="118"/>
      <c r="M472" s="118"/>
      <c r="N472" s="118"/>
    </row>
    <row r="473" spans="2:14">
      <c r="B473" s="117"/>
      <c r="C473" s="117"/>
      <c r="D473" s="117"/>
      <c r="E473" s="117"/>
      <c r="F473" s="117"/>
      <c r="G473" s="117"/>
      <c r="H473" s="118"/>
      <c r="I473" s="118"/>
      <c r="J473" s="118"/>
      <c r="K473" s="118"/>
      <c r="L473" s="118"/>
      <c r="M473" s="118"/>
      <c r="N473" s="118"/>
    </row>
    <row r="474" spans="2:14">
      <c r="B474" s="117"/>
      <c r="C474" s="117"/>
      <c r="D474" s="117"/>
      <c r="E474" s="117"/>
      <c r="F474" s="117"/>
      <c r="G474" s="117"/>
      <c r="H474" s="118"/>
      <c r="I474" s="118"/>
      <c r="J474" s="118"/>
      <c r="K474" s="118"/>
      <c r="L474" s="118"/>
      <c r="M474" s="118"/>
      <c r="N474" s="118"/>
    </row>
    <row r="475" spans="2:14">
      <c r="B475" s="117"/>
      <c r="C475" s="117"/>
      <c r="D475" s="117"/>
      <c r="E475" s="117"/>
      <c r="F475" s="117"/>
      <c r="G475" s="117"/>
      <c r="H475" s="118"/>
      <c r="I475" s="118"/>
      <c r="J475" s="118"/>
      <c r="K475" s="118"/>
      <c r="L475" s="118"/>
      <c r="M475" s="118"/>
      <c r="N475" s="118"/>
    </row>
    <row r="476" spans="2:14">
      <c r="B476" s="117"/>
      <c r="C476" s="117"/>
      <c r="D476" s="117"/>
      <c r="E476" s="117"/>
      <c r="F476" s="117"/>
      <c r="G476" s="117"/>
      <c r="H476" s="118"/>
      <c r="I476" s="118"/>
      <c r="J476" s="118"/>
      <c r="K476" s="118"/>
      <c r="L476" s="118"/>
      <c r="M476" s="118"/>
      <c r="N476" s="118"/>
    </row>
    <row r="477" spans="2:14">
      <c r="B477" s="117"/>
      <c r="C477" s="117"/>
      <c r="D477" s="117"/>
      <c r="E477" s="117"/>
      <c r="F477" s="117"/>
      <c r="G477" s="117"/>
      <c r="H477" s="118"/>
      <c r="I477" s="118"/>
      <c r="J477" s="118"/>
      <c r="K477" s="118"/>
      <c r="L477" s="118"/>
      <c r="M477" s="118"/>
      <c r="N477" s="118"/>
    </row>
    <row r="478" spans="2:14">
      <c r="B478" s="117"/>
      <c r="C478" s="117"/>
      <c r="D478" s="117"/>
      <c r="E478" s="117"/>
      <c r="F478" s="117"/>
      <c r="G478" s="117"/>
      <c r="H478" s="118"/>
      <c r="I478" s="118"/>
      <c r="J478" s="118"/>
      <c r="K478" s="118"/>
      <c r="L478" s="118"/>
      <c r="M478" s="118"/>
      <c r="N478" s="118"/>
    </row>
    <row r="479" spans="2:14">
      <c r="B479" s="117"/>
      <c r="C479" s="117"/>
      <c r="D479" s="117"/>
      <c r="E479" s="117"/>
      <c r="F479" s="117"/>
      <c r="G479" s="117"/>
      <c r="H479" s="118"/>
      <c r="I479" s="118"/>
      <c r="J479" s="118"/>
      <c r="K479" s="118"/>
      <c r="L479" s="118"/>
      <c r="M479" s="118"/>
      <c r="N479" s="118"/>
    </row>
    <row r="480" spans="2:14">
      <c r="B480" s="117"/>
      <c r="C480" s="117"/>
      <c r="D480" s="117"/>
      <c r="E480" s="117"/>
      <c r="F480" s="117"/>
      <c r="G480" s="117"/>
      <c r="H480" s="118"/>
      <c r="I480" s="118"/>
      <c r="J480" s="118"/>
      <c r="K480" s="118"/>
      <c r="L480" s="118"/>
      <c r="M480" s="118"/>
      <c r="N480" s="118"/>
    </row>
    <row r="481" spans="2:14">
      <c r="B481" s="117"/>
      <c r="C481" s="117"/>
      <c r="D481" s="117"/>
      <c r="E481" s="117"/>
      <c r="F481" s="117"/>
      <c r="G481" s="117"/>
      <c r="H481" s="118"/>
      <c r="I481" s="118"/>
      <c r="J481" s="118"/>
      <c r="K481" s="118"/>
      <c r="L481" s="118"/>
      <c r="M481" s="118"/>
      <c r="N481" s="118"/>
    </row>
    <row r="482" spans="2:14">
      <c r="B482" s="117"/>
      <c r="C482" s="117"/>
      <c r="D482" s="117"/>
      <c r="E482" s="117"/>
      <c r="F482" s="117"/>
      <c r="G482" s="117"/>
      <c r="H482" s="118"/>
      <c r="I482" s="118"/>
      <c r="J482" s="118"/>
      <c r="K482" s="118"/>
      <c r="L482" s="118"/>
      <c r="M482" s="118"/>
      <c r="N482" s="118"/>
    </row>
    <row r="483" spans="2:14">
      <c r="B483" s="117"/>
      <c r="C483" s="117"/>
      <c r="D483" s="117"/>
      <c r="E483" s="117"/>
      <c r="F483" s="117"/>
      <c r="G483" s="117"/>
      <c r="H483" s="118"/>
      <c r="I483" s="118"/>
      <c r="J483" s="118"/>
      <c r="K483" s="118"/>
      <c r="L483" s="118"/>
      <c r="M483" s="118"/>
      <c r="N483" s="118"/>
    </row>
    <row r="484" spans="2:14">
      <c r="B484" s="117"/>
      <c r="C484" s="117"/>
      <c r="D484" s="117"/>
      <c r="E484" s="117"/>
      <c r="F484" s="117"/>
      <c r="G484" s="117"/>
      <c r="H484" s="118"/>
      <c r="I484" s="118"/>
      <c r="J484" s="118"/>
      <c r="K484" s="118"/>
      <c r="L484" s="118"/>
      <c r="M484" s="118"/>
      <c r="N484" s="118"/>
    </row>
    <row r="485" spans="2:14">
      <c r="B485" s="117"/>
      <c r="C485" s="117"/>
      <c r="D485" s="117"/>
      <c r="E485" s="117"/>
      <c r="F485" s="117"/>
      <c r="G485" s="117"/>
      <c r="H485" s="118"/>
      <c r="I485" s="118"/>
      <c r="J485" s="118"/>
      <c r="K485" s="118"/>
      <c r="L485" s="118"/>
      <c r="M485" s="118"/>
      <c r="N485" s="118"/>
    </row>
    <row r="486" spans="2:14">
      <c r="B486" s="117"/>
      <c r="C486" s="117"/>
      <c r="D486" s="117"/>
      <c r="E486" s="117"/>
      <c r="F486" s="117"/>
      <c r="G486" s="117"/>
      <c r="H486" s="118"/>
      <c r="I486" s="118"/>
      <c r="J486" s="118"/>
      <c r="K486" s="118"/>
      <c r="L486" s="118"/>
      <c r="M486" s="118"/>
      <c r="N486" s="118"/>
    </row>
    <row r="487" spans="2:14">
      <c r="B487" s="117"/>
      <c r="C487" s="117"/>
      <c r="D487" s="117"/>
      <c r="E487" s="117"/>
      <c r="F487" s="117"/>
      <c r="G487" s="117"/>
      <c r="H487" s="118"/>
      <c r="I487" s="118"/>
      <c r="J487" s="118"/>
      <c r="K487" s="118"/>
      <c r="L487" s="118"/>
      <c r="M487" s="118"/>
      <c r="N487" s="118"/>
    </row>
    <row r="488" spans="2:14">
      <c r="B488" s="117"/>
      <c r="C488" s="117"/>
      <c r="D488" s="117"/>
      <c r="E488" s="117"/>
      <c r="F488" s="117"/>
      <c r="G488" s="117"/>
      <c r="H488" s="118"/>
      <c r="I488" s="118"/>
      <c r="J488" s="118"/>
      <c r="K488" s="118"/>
      <c r="L488" s="118"/>
      <c r="M488" s="118"/>
      <c r="N488" s="118"/>
    </row>
    <row r="489" spans="2:14">
      <c r="B489" s="117"/>
      <c r="C489" s="117"/>
      <c r="D489" s="117"/>
      <c r="E489" s="117"/>
      <c r="F489" s="117"/>
      <c r="G489" s="117"/>
      <c r="H489" s="118"/>
      <c r="I489" s="118"/>
      <c r="J489" s="118"/>
      <c r="K489" s="118"/>
      <c r="L489" s="118"/>
      <c r="M489" s="118"/>
      <c r="N489" s="118"/>
    </row>
    <row r="490" spans="2:14">
      <c r="B490" s="117"/>
      <c r="C490" s="117"/>
      <c r="D490" s="117"/>
      <c r="E490" s="117"/>
      <c r="F490" s="117"/>
      <c r="G490" s="117"/>
      <c r="H490" s="118"/>
      <c r="I490" s="118"/>
      <c r="J490" s="118"/>
      <c r="K490" s="118"/>
      <c r="L490" s="118"/>
      <c r="M490" s="118"/>
      <c r="N490" s="118"/>
    </row>
    <row r="491" spans="2:14">
      <c r="B491" s="117"/>
      <c r="C491" s="117"/>
      <c r="D491" s="117"/>
      <c r="E491" s="117"/>
      <c r="F491" s="117"/>
      <c r="G491" s="117"/>
      <c r="H491" s="118"/>
      <c r="I491" s="118"/>
      <c r="J491" s="118"/>
      <c r="K491" s="118"/>
      <c r="L491" s="118"/>
      <c r="M491" s="118"/>
      <c r="N491" s="118"/>
    </row>
    <row r="492" spans="2:14">
      <c r="B492" s="117"/>
      <c r="C492" s="117"/>
      <c r="D492" s="117"/>
      <c r="E492" s="117"/>
      <c r="F492" s="117"/>
      <c r="G492" s="117"/>
      <c r="H492" s="118"/>
      <c r="I492" s="118"/>
      <c r="J492" s="118"/>
      <c r="K492" s="118"/>
      <c r="L492" s="118"/>
      <c r="M492" s="118"/>
      <c r="N492" s="118"/>
    </row>
    <row r="493" spans="2:14">
      <c r="B493" s="117"/>
      <c r="C493" s="117"/>
      <c r="D493" s="117"/>
      <c r="E493" s="117"/>
      <c r="F493" s="117"/>
      <c r="G493" s="117"/>
      <c r="H493" s="118"/>
      <c r="I493" s="118"/>
      <c r="J493" s="118"/>
      <c r="K493" s="118"/>
      <c r="L493" s="118"/>
      <c r="M493" s="118"/>
      <c r="N493" s="118"/>
    </row>
    <row r="494" spans="2:14">
      <c r="B494" s="117"/>
      <c r="C494" s="117"/>
      <c r="D494" s="117"/>
      <c r="E494" s="117"/>
      <c r="F494" s="117"/>
      <c r="G494" s="117"/>
      <c r="H494" s="118"/>
      <c r="I494" s="118"/>
      <c r="J494" s="118"/>
      <c r="K494" s="118"/>
      <c r="L494" s="118"/>
      <c r="M494" s="118"/>
      <c r="N494" s="118"/>
    </row>
    <row r="495" spans="2:14">
      <c r="B495" s="117"/>
      <c r="C495" s="117"/>
      <c r="D495" s="117"/>
      <c r="E495" s="117"/>
      <c r="F495" s="117"/>
      <c r="G495" s="117"/>
      <c r="H495" s="118"/>
      <c r="I495" s="118"/>
      <c r="J495" s="118"/>
      <c r="K495" s="118"/>
      <c r="L495" s="118"/>
      <c r="M495" s="118"/>
      <c r="N495" s="118"/>
    </row>
    <row r="496" spans="2:14">
      <c r="B496" s="117"/>
      <c r="C496" s="117"/>
      <c r="D496" s="117"/>
      <c r="E496" s="117"/>
      <c r="F496" s="117"/>
      <c r="G496" s="117"/>
      <c r="H496" s="118"/>
      <c r="I496" s="118"/>
      <c r="J496" s="118"/>
      <c r="K496" s="118"/>
      <c r="L496" s="118"/>
      <c r="M496" s="118"/>
      <c r="N496" s="118"/>
    </row>
    <row r="497" spans="2:14">
      <c r="B497" s="117"/>
      <c r="C497" s="117"/>
      <c r="D497" s="117"/>
      <c r="E497" s="117"/>
      <c r="F497" s="117"/>
      <c r="G497" s="117"/>
      <c r="H497" s="118"/>
      <c r="I497" s="118"/>
      <c r="J497" s="118"/>
      <c r="K497" s="118"/>
      <c r="L497" s="118"/>
      <c r="M497" s="118"/>
      <c r="N497" s="118"/>
    </row>
    <row r="498" spans="2:14">
      <c r="B498" s="117"/>
      <c r="C498" s="117"/>
      <c r="D498" s="117"/>
      <c r="E498" s="117"/>
      <c r="F498" s="117"/>
      <c r="G498" s="117"/>
      <c r="H498" s="118"/>
      <c r="I498" s="118"/>
      <c r="J498" s="118"/>
      <c r="K498" s="118"/>
      <c r="L498" s="118"/>
      <c r="M498" s="118"/>
      <c r="N498" s="118"/>
    </row>
    <row r="499" spans="2:14">
      <c r="B499" s="117"/>
      <c r="C499" s="117"/>
      <c r="D499" s="117"/>
      <c r="E499" s="117"/>
      <c r="F499" s="117"/>
      <c r="G499" s="117"/>
      <c r="H499" s="118"/>
      <c r="I499" s="118"/>
      <c r="J499" s="118"/>
      <c r="K499" s="118"/>
      <c r="L499" s="118"/>
      <c r="M499" s="118"/>
      <c r="N499" s="118"/>
    </row>
    <row r="500" spans="2:14">
      <c r="B500" s="117"/>
      <c r="C500" s="117"/>
      <c r="D500" s="117"/>
      <c r="E500" s="117"/>
      <c r="F500" s="117"/>
      <c r="G500" s="117"/>
      <c r="H500" s="118"/>
      <c r="I500" s="118"/>
      <c r="J500" s="118"/>
      <c r="K500" s="118"/>
      <c r="L500" s="118"/>
      <c r="M500" s="118"/>
      <c r="N500" s="118"/>
    </row>
    <row r="501" spans="2:14">
      <c r="B501" s="117"/>
      <c r="C501" s="117"/>
      <c r="D501" s="117"/>
      <c r="E501" s="117"/>
      <c r="F501" s="117"/>
      <c r="G501" s="117"/>
      <c r="H501" s="118"/>
      <c r="I501" s="118"/>
      <c r="J501" s="118"/>
      <c r="K501" s="118"/>
      <c r="L501" s="118"/>
      <c r="M501" s="118"/>
      <c r="N501" s="118"/>
    </row>
    <row r="502" spans="2:14">
      <c r="B502" s="117"/>
      <c r="C502" s="117"/>
      <c r="D502" s="117"/>
      <c r="E502" s="117"/>
      <c r="F502" s="117"/>
      <c r="G502" s="117"/>
      <c r="H502" s="118"/>
      <c r="I502" s="118"/>
      <c r="J502" s="118"/>
      <c r="K502" s="118"/>
      <c r="L502" s="118"/>
      <c r="M502" s="118"/>
      <c r="N502" s="118"/>
    </row>
    <row r="503" spans="2:14">
      <c r="B503" s="117"/>
      <c r="C503" s="117"/>
      <c r="D503" s="117"/>
      <c r="E503" s="117"/>
      <c r="F503" s="117"/>
      <c r="G503" s="117"/>
      <c r="H503" s="118"/>
      <c r="I503" s="118"/>
      <c r="J503" s="118"/>
      <c r="K503" s="118"/>
      <c r="L503" s="118"/>
      <c r="M503" s="118"/>
      <c r="N503" s="118"/>
    </row>
    <row r="504" spans="2:14">
      <c r="B504" s="117"/>
      <c r="C504" s="117"/>
      <c r="D504" s="117"/>
      <c r="E504" s="117"/>
      <c r="F504" s="117"/>
      <c r="G504" s="117"/>
      <c r="H504" s="118"/>
      <c r="I504" s="118"/>
      <c r="J504" s="118"/>
      <c r="K504" s="118"/>
      <c r="L504" s="118"/>
      <c r="M504" s="118"/>
      <c r="N504" s="118"/>
    </row>
    <row r="505" spans="2:14">
      <c r="B505" s="117"/>
      <c r="C505" s="117"/>
      <c r="D505" s="117"/>
      <c r="E505" s="117"/>
      <c r="F505" s="117"/>
      <c r="G505" s="117"/>
      <c r="H505" s="118"/>
      <c r="I505" s="118"/>
      <c r="J505" s="118"/>
      <c r="K505" s="118"/>
      <c r="L505" s="118"/>
      <c r="M505" s="118"/>
      <c r="N505" s="118"/>
    </row>
    <row r="506" spans="2:14">
      <c r="B506" s="117"/>
      <c r="C506" s="117"/>
      <c r="D506" s="117"/>
      <c r="E506" s="117"/>
      <c r="F506" s="117"/>
      <c r="G506" s="117"/>
      <c r="H506" s="118"/>
      <c r="I506" s="118"/>
      <c r="J506" s="118"/>
      <c r="K506" s="118"/>
      <c r="L506" s="118"/>
      <c r="M506" s="118"/>
      <c r="N506" s="118"/>
    </row>
    <row r="507" spans="2:14">
      <c r="B507" s="117"/>
      <c r="C507" s="117"/>
      <c r="D507" s="117"/>
      <c r="E507" s="117"/>
      <c r="F507" s="117"/>
      <c r="G507" s="117"/>
      <c r="H507" s="118"/>
      <c r="I507" s="118"/>
      <c r="J507" s="118"/>
      <c r="K507" s="118"/>
      <c r="L507" s="118"/>
      <c r="M507" s="118"/>
      <c r="N507" s="118"/>
    </row>
    <row r="508" spans="2:14">
      <c r="B508" s="117"/>
      <c r="C508" s="117"/>
      <c r="D508" s="117"/>
      <c r="E508" s="117"/>
      <c r="F508" s="117"/>
      <c r="G508" s="117"/>
      <c r="H508" s="118"/>
      <c r="I508" s="118"/>
      <c r="J508" s="118"/>
      <c r="K508" s="118"/>
      <c r="L508" s="118"/>
      <c r="M508" s="118"/>
      <c r="N508" s="118"/>
    </row>
    <row r="509" spans="2:14">
      <c r="B509" s="117"/>
      <c r="C509" s="117"/>
      <c r="D509" s="117"/>
      <c r="E509" s="117"/>
      <c r="F509" s="117"/>
      <c r="G509" s="117"/>
      <c r="H509" s="118"/>
      <c r="I509" s="118"/>
      <c r="J509" s="118"/>
      <c r="K509" s="118"/>
      <c r="L509" s="118"/>
      <c r="M509" s="118"/>
      <c r="N509" s="118"/>
    </row>
    <row r="510" spans="2:14">
      <c r="B510" s="117"/>
      <c r="C510" s="117"/>
      <c r="D510" s="117"/>
      <c r="E510" s="117"/>
      <c r="F510" s="117"/>
      <c r="G510" s="117"/>
      <c r="H510" s="118"/>
      <c r="I510" s="118"/>
      <c r="J510" s="118"/>
      <c r="K510" s="118"/>
      <c r="L510" s="118"/>
      <c r="M510" s="118"/>
      <c r="N510" s="118"/>
    </row>
    <row r="511" spans="2:14">
      <c r="B511" s="117"/>
      <c r="C511" s="117"/>
      <c r="D511" s="117"/>
      <c r="E511" s="117"/>
      <c r="F511" s="117"/>
      <c r="G511" s="117"/>
      <c r="H511" s="118"/>
      <c r="I511" s="118"/>
      <c r="J511" s="118"/>
      <c r="K511" s="118"/>
      <c r="L511" s="118"/>
      <c r="M511" s="118"/>
      <c r="N511" s="118"/>
    </row>
    <row r="512" spans="2:14">
      <c r="B512" s="117"/>
      <c r="C512" s="117"/>
      <c r="D512" s="117"/>
      <c r="E512" s="117"/>
      <c r="F512" s="117"/>
      <c r="G512" s="117"/>
      <c r="H512" s="118"/>
      <c r="I512" s="118"/>
      <c r="J512" s="118"/>
      <c r="K512" s="118"/>
      <c r="L512" s="118"/>
      <c r="M512" s="118"/>
      <c r="N512" s="118"/>
    </row>
    <row r="513" spans="2:14">
      <c r="B513" s="117"/>
      <c r="C513" s="117"/>
      <c r="D513" s="117"/>
      <c r="E513" s="117"/>
      <c r="F513" s="117"/>
      <c r="G513" s="117"/>
      <c r="H513" s="118"/>
      <c r="I513" s="118"/>
      <c r="J513" s="118"/>
      <c r="K513" s="118"/>
      <c r="L513" s="118"/>
      <c r="M513" s="118"/>
      <c r="N513" s="118"/>
    </row>
    <row r="514" spans="2:14">
      <c r="B514" s="117"/>
      <c r="C514" s="117"/>
      <c r="D514" s="117"/>
      <c r="E514" s="117"/>
      <c r="F514" s="117"/>
      <c r="G514" s="117"/>
      <c r="H514" s="118"/>
      <c r="I514" s="118"/>
      <c r="J514" s="118"/>
      <c r="K514" s="118"/>
      <c r="L514" s="118"/>
      <c r="M514" s="118"/>
      <c r="N514" s="118"/>
    </row>
    <row r="515" spans="2:14">
      <c r="B515" s="117"/>
      <c r="C515" s="117"/>
      <c r="D515" s="117"/>
      <c r="E515" s="117"/>
      <c r="F515" s="117"/>
      <c r="G515" s="117"/>
      <c r="H515" s="118"/>
      <c r="I515" s="118"/>
      <c r="J515" s="118"/>
      <c r="K515" s="118"/>
      <c r="L515" s="118"/>
      <c r="M515" s="118"/>
      <c r="N515" s="118"/>
    </row>
    <row r="516" spans="2:14">
      <c r="B516" s="117"/>
      <c r="C516" s="117"/>
      <c r="D516" s="117"/>
      <c r="E516" s="117"/>
      <c r="F516" s="117"/>
      <c r="G516" s="117"/>
      <c r="H516" s="118"/>
      <c r="I516" s="118"/>
      <c r="J516" s="118"/>
      <c r="K516" s="118"/>
      <c r="L516" s="118"/>
      <c r="M516" s="118"/>
      <c r="N516" s="118"/>
    </row>
    <row r="517" spans="2:14">
      <c r="B517" s="117"/>
      <c r="C517" s="117"/>
      <c r="D517" s="117"/>
      <c r="E517" s="117"/>
      <c r="F517" s="117"/>
      <c r="G517" s="117"/>
      <c r="H517" s="118"/>
      <c r="I517" s="118"/>
      <c r="J517" s="118"/>
      <c r="K517" s="118"/>
      <c r="L517" s="118"/>
      <c r="M517" s="118"/>
      <c r="N517" s="118"/>
    </row>
    <row r="518" spans="2:14">
      <c r="B518" s="117"/>
      <c r="C518" s="117"/>
      <c r="D518" s="117"/>
      <c r="E518" s="117"/>
      <c r="F518" s="117"/>
      <c r="G518" s="117"/>
      <c r="H518" s="118"/>
      <c r="I518" s="118"/>
      <c r="J518" s="118"/>
      <c r="K518" s="118"/>
      <c r="L518" s="118"/>
      <c r="M518" s="118"/>
      <c r="N518" s="118"/>
    </row>
    <row r="519" spans="2:14">
      <c r="B519" s="117"/>
      <c r="C519" s="117"/>
      <c r="D519" s="117"/>
      <c r="E519" s="117"/>
      <c r="F519" s="117"/>
      <c r="G519" s="117"/>
      <c r="H519" s="118"/>
      <c r="I519" s="118"/>
      <c r="J519" s="118"/>
      <c r="K519" s="118"/>
      <c r="L519" s="118"/>
      <c r="M519" s="118"/>
      <c r="N519" s="118"/>
    </row>
    <row r="520" spans="2:14">
      <c r="B520" s="117"/>
      <c r="C520" s="117"/>
      <c r="D520" s="117"/>
      <c r="E520" s="117"/>
      <c r="F520" s="117"/>
      <c r="G520" s="117"/>
      <c r="H520" s="118"/>
      <c r="I520" s="118"/>
      <c r="J520" s="118"/>
      <c r="K520" s="118"/>
      <c r="L520" s="118"/>
      <c r="M520" s="118"/>
      <c r="N520" s="118"/>
    </row>
    <row r="521" spans="2:14">
      <c r="B521" s="117"/>
      <c r="C521" s="117"/>
      <c r="D521" s="117"/>
      <c r="E521" s="117"/>
      <c r="F521" s="117"/>
      <c r="G521" s="117"/>
      <c r="H521" s="118"/>
      <c r="I521" s="118"/>
      <c r="J521" s="118"/>
      <c r="K521" s="118"/>
      <c r="L521" s="118"/>
      <c r="M521" s="118"/>
      <c r="N521" s="118"/>
    </row>
    <row r="522" spans="2:14">
      <c r="B522" s="117"/>
      <c r="C522" s="117"/>
      <c r="D522" s="117"/>
      <c r="E522" s="117"/>
      <c r="F522" s="117"/>
      <c r="G522" s="117"/>
      <c r="H522" s="118"/>
      <c r="I522" s="118"/>
      <c r="J522" s="118"/>
      <c r="K522" s="118"/>
      <c r="L522" s="118"/>
      <c r="M522" s="118"/>
      <c r="N522" s="118"/>
    </row>
    <row r="523" spans="2:14">
      <c r="B523" s="117"/>
      <c r="C523" s="117"/>
      <c r="D523" s="117"/>
      <c r="E523" s="117"/>
      <c r="F523" s="117"/>
      <c r="G523" s="117"/>
      <c r="H523" s="118"/>
      <c r="I523" s="118"/>
      <c r="J523" s="118"/>
      <c r="K523" s="118"/>
      <c r="L523" s="118"/>
      <c r="M523" s="118"/>
      <c r="N523" s="118"/>
    </row>
    <row r="524" spans="2:14">
      <c r="B524" s="117"/>
      <c r="C524" s="117"/>
      <c r="D524" s="117"/>
      <c r="E524" s="117"/>
      <c r="F524" s="117"/>
      <c r="G524" s="117"/>
      <c r="H524" s="118"/>
      <c r="I524" s="118"/>
      <c r="J524" s="118"/>
      <c r="K524" s="118"/>
      <c r="L524" s="118"/>
      <c r="M524" s="118"/>
      <c r="N524" s="118"/>
    </row>
    <row r="525" spans="2:14">
      <c r="B525" s="117"/>
      <c r="C525" s="117"/>
      <c r="D525" s="117"/>
      <c r="E525" s="117"/>
      <c r="F525" s="117"/>
      <c r="G525" s="117"/>
      <c r="H525" s="118"/>
      <c r="I525" s="118"/>
      <c r="J525" s="118"/>
      <c r="K525" s="118"/>
      <c r="L525" s="118"/>
      <c r="M525" s="118"/>
      <c r="N525" s="118"/>
    </row>
    <row r="526" spans="2:14">
      <c r="B526" s="117"/>
      <c r="C526" s="117"/>
      <c r="D526" s="117"/>
      <c r="E526" s="117"/>
      <c r="F526" s="117"/>
      <c r="G526" s="117"/>
      <c r="H526" s="118"/>
      <c r="I526" s="118"/>
      <c r="J526" s="118"/>
      <c r="K526" s="118"/>
      <c r="L526" s="118"/>
      <c r="M526" s="118"/>
      <c r="N526" s="118"/>
    </row>
    <row r="527" spans="2:14">
      <c r="B527" s="117"/>
      <c r="C527" s="117"/>
      <c r="D527" s="117"/>
      <c r="E527" s="117"/>
      <c r="F527" s="117"/>
      <c r="G527" s="117"/>
      <c r="H527" s="118"/>
      <c r="I527" s="118"/>
      <c r="J527" s="118"/>
      <c r="K527" s="118"/>
      <c r="L527" s="118"/>
      <c r="M527" s="118"/>
      <c r="N527" s="118"/>
    </row>
    <row r="528" spans="2:14">
      <c r="B528" s="117"/>
      <c r="C528" s="117"/>
      <c r="D528" s="117"/>
      <c r="E528" s="117"/>
      <c r="F528" s="117"/>
      <c r="G528" s="117"/>
      <c r="H528" s="118"/>
      <c r="I528" s="118"/>
      <c r="J528" s="118"/>
      <c r="K528" s="118"/>
      <c r="L528" s="118"/>
      <c r="M528" s="118"/>
      <c r="N528" s="118"/>
    </row>
    <row r="529" spans="2:14">
      <c r="B529" s="117"/>
      <c r="C529" s="117"/>
      <c r="D529" s="117"/>
      <c r="E529" s="117"/>
      <c r="F529" s="117"/>
      <c r="G529" s="117"/>
      <c r="H529" s="118"/>
      <c r="I529" s="118"/>
      <c r="J529" s="118"/>
      <c r="K529" s="118"/>
      <c r="L529" s="118"/>
      <c r="M529" s="118"/>
      <c r="N529" s="118"/>
    </row>
    <row r="530" spans="2:14">
      <c r="B530" s="117"/>
      <c r="C530" s="117"/>
      <c r="D530" s="117"/>
      <c r="E530" s="117"/>
      <c r="F530" s="117"/>
      <c r="G530" s="117"/>
      <c r="H530" s="118"/>
      <c r="I530" s="118"/>
      <c r="J530" s="118"/>
      <c r="K530" s="118"/>
      <c r="L530" s="118"/>
      <c r="M530" s="118"/>
      <c r="N530" s="118"/>
    </row>
    <row r="531" spans="2:14">
      <c r="B531" s="117"/>
      <c r="C531" s="117"/>
      <c r="D531" s="117"/>
      <c r="E531" s="117"/>
      <c r="F531" s="117"/>
      <c r="G531" s="117"/>
      <c r="H531" s="118"/>
      <c r="I531" s="118"/>
      <c r="J531" s="118"/>
      <c r="K531" s="118"/>
      <c r="L531" s="118"/>
      <c r="M531" s="118"/>
      <c r="N531" s="118"/>
    </row>
    <row r="532" spans="2:14">
      <c r="B532" s="117"/>
      <c r="C532" s="117"/>
      <c r="D532" s="117"/>
      <c r="E532" s="117"/>
      <c r="F532" s="117"/>
      <c r="G532" s="117"/>
      <c r="H532" s="118"/>
      <c r="I532" s="118"/>
      <c r="J532" s="118"/>
      <c r="K532" s="118"/>
      <c r="L532" s="118"/>
      <c r="M532" s="118"/>
      <c r="N532" s="118"/>
    </row>
    <row r="533" spans="2:14">
      <c r="B533" s="117"/>
      <c r="C533" s="117"/>
      <c r="D533" s="117"/>
      <c r="E533" s="117"/>
      <c r="F533" s="117"/>
      <c r="G533" s="117"/>
      <c r="H533" s="118"/>
      <c r="I533" s="118"/>
      <c r="J533" s="118"/>
      <c r="K533" s="118"/>
      <c r="L533" s="118"/>
      <c r="M533" s="118"/>
      <c r="N533" s="118"/>
    </row>
    <row r="534" spans="2:14">
      <c r="B534" s="117"/>
      <c r="C534" s="117"/>
      <c r="D534" s="117"/>
      <c r="E534" s="117"/>
      <c r="F534" s="117"/>
      <c r="G534" s="117"/>
      <c r="H534" s="118"/>
      <c r="I534" s="118"/>
      <c r="J534" s="118"/>
      <c r="K534" s="118"/>
      <c r="L534" s="118"/>
      <c r="M534" s="118"/>
      <c r="N534" s="118"/>
    </row>
    <row r="535" spans="2:14">
      <c r="B535" s="117"/>
      <c r="C535" s="117"/>
      <c r="D535" s="117"/>
      <c r="E535" s="117"/>
      <c r="F535" s="117"/>
      <c r="G535" s="117"/>
      <c r="H535" s="118"/>
      <c r="I535" s="118"/>
      <c r="J535" s="118"/>
      <c r="K535" s="118"/>
      <c r="L535" s="118"/>
      <c r="M535" s="118"/>
      <c r="N535" s="118"/>
    </row>
    <row r="536" spans="2:14">
      <c r="B536" s="117"/>
      <c r="C536" s="117"/>
      <c r="D536" s="117"/>
      <c r="E536" s="117"/>
      <c r="F536" s="117"/>
      <c r="G536" s="117"/>
      <c r="H536" s="118"/>
      <c r="I536" s="118"/>
      <c r="J536" s="118"/>
      <c r="K536" s="118"/>
      <c r="L536" s="118"/>
      <c r="M536" s="118"/>
      <c r="N536" s="118"/>
    </row>
    <row r="537" spans="2:14">
      <c r="B537" s="117"/>
      <c r="C537" s="117"/>
      <c r="D537" s="117"/>
      <c r="E537" s="117"/>
      <c r="F537" s="117"/>
      <c r="G537" s="117"/>
      <c r="H537" s="118"/>
      <c r="I537" s="118"/>
      <c r="J537" s="118"/>
      <c r="K537" s="118"/>
      <c r="L537" s="118"/>
      <c r="M537" s="118"/>
      <c r="N537" s="118"/>
    </row>
    <row r="538" spans="2:14">
      <c r="B538" s="117"/>
      <c r="C538" s="117"/>
      <c r="D538" s="117"/>
      <c r="E538" s="117"/>
      <c r="F538" s="117"/>
      <c r="G538" s="117"/>
      <c r="H538" s="118"/>
      <c r="I538" s="118"/>
      <c r="J538" s="118"/>
      <c r="K538" s="118"/>
      <c r="L538" s="118"/>
      <c r="M538" s="118"/>
      <c r="N538" s="118"/>
    </row>
    <row r="539" spans="2:14">
      <c r="B539" s="117"/>
      <c r="C539" s="117"/>
      <c r="D539" s="117"/>
      <c r="E539" s="117"/>
      <c r="F539" s="117"/>
      <c r="G539" s="117"/>
      <c r="H539" s="118"/>
      <c r="I539" s="118"/>
      <c r="J539" s="118"/>
      <c r="K539" s="118"/>
      <c r="L539" s="118"/>
      <c r="M539" s="118"/>
      <c r="N539" s="118"/>
    </row>
    <row r="540" spans="2:14">
      <c r="B540" s="117"/>
      <c r="C540" s="117"/>
      <c r="D540" s="117"/>
      <c r="E540" s="117"/>
      <c r="F540" s="117"/>
      <c r="G540" s="117"/>
      <c r="H540" s="118"/>
      <c r="I540" s="118"/>
      <c r="J540" s="118"/>
      <c r="K540" s="118"/>
      <c r="L540" s="118"/>
      <c r="M540" s="118"/>
      <c r="N540" s="118"/>
    </row>
    <row r="541" spans="2:14">
      <c r="B541" s="117"/>
      <c r="C541" s="117"/>
      <c r="D541" s="117"/>
      <c r="E541" s="117"/>
      <c r="F541" s="117"/>
      <c r="G541" s="117"/>
      <c r="H541" s="118"/>
      <c r="I541" s="118"/>
      <c r="J541" s="118"/>
      <c r="K541" s="118"/>
      <c r="L541" s="118"/>
      <c r="M541" s="118"/>
      <c r="N541" s="118"/>
    </row>
    <row r="542" spans="2:14">
      <c r="B542" s="117"/>
      <c r="C542" s="117"/>
      <c r="D542" s="117"/>
      <c r="E542" s="117"/>
      <c r="F542" s="117"/>
      <c r="G542" s="117"/>
      <c r="H542" s="118"/>
      <c r="I542" s="118"/>
      <c r="J542" s="118"/>
      <c r="K542" s="118"/>
      <c r="L542" s="118"/>
      <c r="M542" s="118"/>
      <c r="N542" s="118"/>
    </row>
    <row r="543" spans="2:14">
      <c r="B543" s="117"/>
      <c r="C543" s="117"/>
      <c r="D543" s="117"/>
      <c r="E543" s="117"/>
      <c r="F543" s="117"/>
      <c r="G543" s="117"/>
      <c r="H543" s="118"/>
      <c r="I543" s="118"/>
      <c r="J543" s="118"/>
      <c r="K543" s="118"/>
      <c r="L543" s="118"/>
      <c r="M543" s="118"/>
      <c r="N543" s="118"/>
    </row>
    <row r="544" spans="2:14">
      <c r="B544" s="117"/>
      <c r="C544" s="117"/>
      <c r="D544" s="117"/>
      <c r="E544" s="117"/>
      <c r="F544" s="117"/>
      <c r="G544" s="117"/>
      <c r="H544" s="118"/>
      <c r="I544" s="118"/>
      <c r="J544" s="118"/>
      <c r="K544" s="118"/>
      <c r="L544" s="118"/>
      <c r="M544" s="118"/>
      <c r="N544" s="118"/>
    </row>
    <row r="545" spans="2:14">
      <c r="B545" s="117"/>
      <c r="C545" s="117"/>
      <c r="D545" s="117"/>
      <c r="E545" s="117"/>
      <c r="F545" s="117"/>
      <c r="G545" s="117"/>
      <c r="H545" s="118"/>
      <c r="I545" s="118"/>
      <c r="J545" s="118"/>
      <c r="K545" s="118"/>
      <c r="L545" s="118"/>
      <c r="M545" s="118"/>
      <c r="N545" s="118"/>
    </row>
    <row r="546" spans="2:14">
      <c r="B546" s="117"/>
      <c r="C546" s="117"/>
      <c r="D546" s="117"/>
      <c r="E546" s="117"/>
      <c r="F546" s="117"/>
      <c r="G546" s="117"/>
      <c r="H546" s="118"/>
      <c r="I546" s="118"/>
      <c r="J546" s="118"/>
      <c r="K546" s="118"/>
      <c r="L546" s="118"/>
      <c r="M546" s="118"/>
      <c r="N546" s="118"/>
    </row>
    <row r="547" spans="2:14">
      <c r="B547" s="117"/>
      <c r="C547" s="117"/>
      <c r="D547" s="117"/>
      <c r="E547" s="117"/>
      <c r="F547" s="117"/>
      <c r="G547" s="117"/>
      <c r="H547" s="118"/>
      <c r="I547" s="118"/>
      <c r="J547" s="118"/>
      <c r="K547" s="118"/>
      <c r="L547" s="118"/>
      <c r="M547" s="118"/>
      <c r="N547" s="118"/>
    </row>
    <row r="548" spans="2:14">
      <c r="B548" s="117"/>
      <c r="C548" s="117"/>
      <c r="D548" s="117"/>
      <c r="E548" s="117"/>
      <c r="F548" s="117"/>
      <c r="G548" s="117"/>
      <c r="H548" s="118"/>
      <c r="I548" s="118"/>
      <c r="J548" s="118"/>
      <c r="K548" s="118"/>
      <c r="L548" s="118"/>
      <c r="M548" s="118"/>
      <c r="N548" s="118"/>
    </row>
    <row r="549" spans="2:14">
      <c r="B549" s="117"/>
      <c r="C549" s="117"/>
      <c r="D549" s="117"/>
      <c r="E549" s="117"/>
      <c r="F549" s="117"/>
      <c r="G549" s="117"/>
      <c r="H549" s="118"/>
      <c r="I549" s="118"/>
      <c r="J549" s="118"/>
      <c r="K549" s="118"/>
      <c r="L549" s="118"/>
      <c r="M549" s="118"/>
      <c r="N549" s="118"/>
    </row>
    <row r="550" spans="2:14">
      <c r="B550" s="117"/>
      <c r="C550" s="117"/>
      <c r="D550" s="117"/>
      <c r="E550" s="117"/>
      <c r="F550" s="117"/>
      <c r="G550" s="117"/>
      <c r="H550" s="118"/>
      <c r="I550" s="118"/>
      <c r="J550" s="118"/>
      <c r="K550" s="118"/>
      <c r="L550" s="118"/>
      <c r="M550" s="118"/>
      <c r="N550" s="118"/>
    </row>
    <row r="551" spans="2:14">
      <c r="B551" s="117"/>
      <c r="C551" s="117"/>
      <c r="D551" s="117"/>
      <c r="E551" s="117"/>
      <c r="F551" s="117"/>
      <c r="G551" s="117"/>
      <c r="H551" s="118"/>
      <c r="I551" s="118"/>
      <c r="J551" s="118"/>
      <c r="K551" s="118"/>
      <c r="L551" s="118"/>
      <c r="M551" s="118"/>
      <c r="N551" s="118"/>
    </row>
    <row r="552" spans="2:14">
      <c r="B552" s="117"/>
      <c r="C552" s="117"/>
      <c r="D552" s="117"/>
      <c r="E552" s="117"/>
      <c r="F552" s="117"/>
      <c r="G552" s="117"/>
      <c r="H552" s="118"/>
      <c r="I552" s="118"/>
      <c r="J552" s="118"/>
      <c r="K552" s="118"/>
      <c r="L552" s="118"/>
      <c r="M552" s="118"/>
      <c r="N552" s="118"/>
    </row>
    <row r="553" spans="2:14">
      <c r="B553" s="117"/>
      <c r="C553" s="117"/>
      <c r="D553" s="117"/>
      <c r="E553" s="117"/>
      <c r="F553" s="117"/>
      <c r="G553" s="117"/>
      <c r="H553" s="118"/>
      <c r="I553" s="118"/>
      <c r="J553" s="118"/>
      <c r="K553" s="118"/>
      <c r="L553" s="118"/>
      <c r="M553" s="118"/>
      <c r="N553" s="118"/>
    </row>
    <row r="554" spans="2:14">
      <c r="B554" s="117"/>
      <c r="C554" s="117"/>
      <c r="D554" s="117"/>
      <c r="E554" s="117"/>
      <c r="F554" s="117"/>
      <c r="G554" s="117"/>
      <c r="H554" s="118"/>
      <c r="I554" s="118"/>
      <c r="J554" s="118"/>
      <c r="K554" s="118"/>
      <c r="L554" s="118"/>
      <c r="M554" s="118"/>
      <c r="N554" s="118"/>
    </row>
    <row r="555" spans="2:14">
      <c r="B555" s="117"/>
      <c r="C555" s="117"/>
      <c r="D555" s="117"/>
      <c r="E555" s="117"/>
      <c r="F555" s="117"/>
      <c r="G555" s="117"/>
      <c r="H555" s="118"/>
      <c r="I555" s="118"/>
      <c r="J555" s="118"/>
      <c r="K555" s="118"/>
      <c r="L555" s="118"/>
      <c r="M555" s="118"/>
      <c r="N555" s="118"/>
    </row>
    <row r="556" spans="2:14">
      <c r="B556" s="117"/>
      <c r="C556" s="117"/>
      <c r="D556" s="117"/>
      <c r="E556" s="117"/>
      <c r="F556" s="117"/>
      <c r="G556" s="117"/>
      <c r="H556" s="118"/>
      <c r="I556" s="118"/>
      <c r="J556" s="118"/>
      <c r="K556" s="118"/>
      <c r="L556" s="118"/>
      <c r="M556" s="118"/>
      <c r="N556" s="118"/>
    </row>
    <row r="557" spans="2:14">
      <c r="B557" s="117"/>
      <c r="C557" s="117"/>
      <c r="D557" s="117"/>
      <c r="E557" s="117"/>
      <c r="F557" s="117"/>
      <c r="G557" s="117"/>
      <c r="H557" s="118"/>
      <c r="I557" s="118"/>
      <c r="J557" s="118"/>
      <c r="K557" s="118"/>
      <c r="L557" s="118"/>
      <c r="M557" s="118"/>
      <c r="N557" s="118"/>
    </row>
    <row r="558" spans="2:14">
      <c r="B558" s="117"/>
      <c r="C558" s="117"/>
      <c r="D558" s="117"/>
      <c r="E558" s="117"/>
      <c r="F558" s="117"/>
      <c r="G558" s="117"/>
      <c r="H558" s="118"/>
      <c r="I558" s="118"/>
      <c r="J558" s="118"/>
      <c r="K558" s="118"/>
      <c r="L558" s="118"/>
      <c r="M558" s="118"/>
      <c r="N558" s="118"/>
    </row>
    <row r="559" spans="2:14">
      <c r="B559" s="117"/>
      <c r="C559" s="117"/>
      <c r="D559" s="117"/>
      <c r="E559" s="117"/>
      <c r="F559" s="117"/>
      <c r="G559" s="117"/>
      <c r="H559" s="118"/>
      <c r="I559" s="118"/>
      <c r="J559" s="118"/>
      <c r="K559" s="118"/>
      <c r="L559" s="118"/>
      <c r="M559" s="118"/>
      <c r="N559" s="118"/>
    </row>
    <row r="560" spans="2:14">
      <c r="B560" s="117"/>
      <c r="C560" s="117"/>
      <c r="D560" s="117"/>
      <c r="E560" s="117"/>
      <c r="F560" s="117"/>
      <c r="G560" s="117"/>
      <c r="H560" s="118"/>
      <c r="I560" s="118"/>
      <c r="J560" s="118"/>
      <c r="K560" s="118"/>
      <c r="L560" s="118"/>
      <c r="M560" s="118"/>
      <c r="N560" s="118"/>
    </row>
    <row r="561" spans="2:14">
      <c r="B561" s="117"/>
      <c r="C561" s="117"/>
      <c r="D561" s="117"/>
      <c r="E561" s="117"/>
      <c r="F561" s="117"/>
      <c r="G561" s="117"/>
      <c r="H561" s="118"/>
      <c r="I561" s="118"/>
      <c r="J561" s="118"/>
      <c r="K561" s="118"/>
      <c r="L561" s="118"/>
      <c r="M561" s="118"/>
      <c r="N561" s="118"/>
    </row>
    <row r="562" spans="2:14">
      <c r="B562" s="117"/>
      <c r="C562" s="117"/>
      <c r="D562" s="117"/>
      <c r="E562" s="117"/>
      <c r="F562" s="117"/>
      <c r="G562" s="117"/>
      <c r="H562" s="118"/>
      <c r="I562" s="118"/>
      <c r="J562" s="118"/>
      <c r="K562" s="118"/>
      <c r="L562" s="118"/>
      <c r="M562" s="118"/>
      <c r="N562" s="118"/>
    </row>
    <row r="563" spans="2:14">
      <c r="B563" s="117"/>
      <c r="C563" s="117"/>
      <c r="D563" s="117"/>
      <c r="E563" s="117"/>
      <c r="F563" s="117"/>
      <c r="G563" s="117"/>
      <c r="H563" s="118"/>
      <c r="I563" s="118"/>
      <c r="J563" s="118"/>
      <c r="K563" s="118"/>
      <c r="L563" s="118"/>
      <c r="M563" s="118"/>
      <c r="N563" s="118"/>
    </row>
    <row r="564" spans="2:14">
      <c r="B564" s="117"/>
      <c r="C564" s="117"/>
      <c r="D564" s="117"/>
      <c r="E564" s="117"/>
      <c r="F564" s="117"/>
      <c r="G564" s="117"/>
      <c r="H564" s="118"/>
      <c r="I564" s="118"/>
      <c r="J564" s="118"/>
      <c r="K564" s="118"/>
      <c r="L564" s="118"/>
      <c r="M564" s="118"/>
      <c r="N564" s="118"/>
    </row>
    <row r="565" spans="2:14">
      <c r="B565" s="117"/>
      <c r="C565" s="117"/>
      <c r="D565" s="117"/>
      <c r="E565" s="117"/>
      <c r="F565" s="117"/>
      <c r="G565" s="117"/>
      <c r="H565" s="118"/>
      <c r="I565" s="118"/>
      <c r="J565" s="118"/>
      <c r="K565" s="118"/>
      <c r="L565" s="118"/>
      <c r="M565" s="118"/>
      <c r="N565" s="118"/>
    </row>
    <row r="566" spans="2:14">
      <c r="B566" s="117"/>
      <c r="C566" s="117"/>
      <c r="D566" s="117"/>
      <c r="E566" s="117"/>
      <c r="F566" s="117"/>
      <c r="G566" s="117"/>
      <c r="H566" s="118"/>
      <c r="I566" s="118"/>
      <c r="J566" s="118"/>
      <c r="K566" s="118"/>
      <c r="L566" s="118"/>
      <c r="M566" s="118"/>
      <c r="N566" s="118"/>
    </row>
    <row r="567" spans="2:14">
      <c r="B567" s="117"/>
      <c r="C567" s="117"/>
      <c r="D567" s="117"/>
      <c r="E567" s="117"/>
      <c r="F567" s="117"/>
      <c r="G567" s="117"/>
      <c r="H567" s="118"/>
      <c r="I567" s="118"/>
      <c r="J567" s="118"/>
      <c r="K567" s="118"/>
      <c r="L567" s="118"/>
      <c r="M567" s="118"/>
      <c r="N567" s="118"/>
    </row>
    <row r="568" spans="2:14">
      <c r="B568" s="117"/>
      <c r="C568" s="117"/>
      <c r="D568" s="117"/>
      <c r="E568" s="117"/>
      <c r="F568" s="117"/>
      <c r="G568" s="117"/>
      <c r="H568" s="118"/>
      <c r="I568" s="118"/>
      <c r="J568" s="118"/>
      <c r="K568" s="118"/>
      <c r="L568" s="118"/>
      <c r="M568" s="118"/>
      <c r="N568" s="118"/>
    </row>
    <row r="569" spans="2:14">
      <c r="B569" s="117"/>
      <c r="C569" s="117"/>
      <c r="D569" s="117"/>
      <c r="E569" s="117"/>
      <c r="F569" s="117"/>
      <c r="G569" s="117"/>
      <c r="H569" s="118"/>
      <c r="I569" s="118"/>
      <c r="J569" s="118"/>
      <c r="K569" s="118"/>
      <c r="L569" s="118"/>
      <c r="M569" s="118"/>
      <c r="N569" s="118"/>
    </row>
    <row r="570" spans="2:14">
      <c r="B570" s="117"/>
      <c r="C570" s="117"/>
      <c r="D570" s="117"/>
      <c r="E570" s="117"/>
      <c r="F570" s="117"/>
      <c r="G570" s="117"/>
      <c r="H570" s="118"/>
      <c r="I570" s="118"/>
      <c r="J570" s="118"/>
      <c r="K570" s="118"/>
      <c r="L570" s="118"/>
      <c r="M570" s="118"/>
      <c r="N570" s="118"/>
    </row>
    <row r="571" spans="2:14">
      <c r="B571" s="117"/>
      <c r="C571" s="117"/>
      <c r="D571" s="117"/>
      <c r="E571" s="117"/>
      <c r="F571" s="117"/>
      <c r="G571" s="117"/>
      <c r="H571" s="118"/>
      <c r="I571" s="118"/>
      <c r="J571" s="118"/>
      <c r="K571" s="118"/>
      <c r="L571" s="118"/>
      <c r="M571" s="118"/>
      <c r="N571" s="118"/>
    </row>
    <row r="572" spans="2:14">
      <c r="B572" s="117"/>
      <c r="C572" s="117"/>
      <c r="D572" s="117"/>
      <c r="E572" s="117"/>
      <c r="F572" s="117"/>
      <c r="G572" s="117"/>
      <c r="H572" s="118"/>
      <c r="I572" s="118"/>
      <c r="J572" s="118"/>
      <c r="K572" s="118"/>
      <c r="L572" s="118"/>
      <c r="M572" s="118"/>
      <c r="N572" s="118"/>
    </row>
    <row r="573" spans="2:14">
      <c r="B573" s="117"/>
      <c r="C573" s="117"/>
      <c r="D573" s="117"/>
      <c r="E573" s="117"/>
      <c r="F573" s="117"/>
      <c r="G573" s="117"/>
      <c r="H573" s="118"/>
      <c r="I573" s="118"/>
      <c r="J573" s="118"/>
      <c r="K573" s="118"/>
      <c r="L573" s="118"/>
      <c r="M573" s="118"/>
      <c r="N573" s="118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86 B88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40.85546875" style="2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.5703125" style="1" bestFit="1" customWidth="1"/>
    <col min="8" max="8" width="7.85546875" style="1" bestFit="1" customWidth="1"/>
    <col min="9" max="9" width="12.28515625" style="1" bestFit="1" customWidth="1"/>
    <col min="10" max="10" width="11.28515625" style="1" bestFit="1" customWidth="1"/>
    <col min="11" max="11" width="11.85546875" style="1" bestFit="1" customWidth="1"/>
    <col min="12" max="12" width="10.140625" style="1" bestFit="1" customWidth="1"/>
    <col min="13" max="13" width="11.4257812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46" t="s">
        <v>147</v>
      </c>
      <c r="C1" s="67" t="s" vm="1">
        <v>231</v>
      </c>
    </row>
    <row r="2" spans="2:15">
      <c r="B2" s="46" t="s">
        <v>146</v>
      </c>
      <c r="C2" s="67" t="s">
        <v>232</v>
      </c>
    </row>
    <row r="3" spans="2:15">
      <c r="B3" s="46" t="s">
        <v>148</v>
      </c>
      <c r="C3" s="67" t="s">
        <v>233</v>
      </c>
    </row>
    <row r="4" spans="2:15">
      <c r="B4" s="46" t="s">
        <v>149</v>
      </c>
      <c r="C4" s="67">
        <v>8802</v>
      </c>
    </row>
    <row r="6" spans="2:15" ht="26.25" customHeight="1">
      <c r="B6" s="145" t="s">
        <v>175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7"/>
    </row>
    <row r="7" spans="2:15" ht="26.25" customHeight="1">
      <c r="B7" s="145" t="s">
        <v>94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7"/>
    </row>
    <row r="8" spans="2:15" s="3" customFormat="1" ht="78.75">
      <c r="B8" s="21" t="s">
        <v>116</v>
      </c>
      <c r="C8" s="29" t="s">
        <v>47</v>
      </c>
      <c r="D8" s="29" t="s">
        <v>120</v>
      </c>
      <c r="E8" s="29" t="s">
        <v>118</v>
      </c>
      <c r="F8" s="29" t="s">
        <v>67</v>
      </c>
      <c r="G8" s="29" t="s">
        <v>14</v>
      </c>
      <c r="H8" s="29" t="s">
        <v>68</v>
      </c>
      <c r="I8" s="29" t="s">
        <v>104</v>
      </c>
      <c r="J8" s="29" t="s">
        <v>207</v>
      </c>
      <c r="K8" s="29" t="s">
        <v>206</v>
      </c>
      <c r="L8" s="29" t="s">
        <v>63</v>
      </c>
      <c r="M8" s="29" t="s">
        <v>60</v>
      </c>
      <c r="N8" s="29" t="s">
        <v>150</v>
      </c>
      <c r="O8" s="19" t="s">
        <v>152</v>
      </c>
    </row>
    <row r="9" spans="2:15" s="3" customFormat="1">
      <c r="B9" s="14"/>
      <c r="C9" s="15"/>
      <c r="D9" s="15"/>
      <c r="E9" s="15"/>
      <c r="F9" s="15"/>
      <c r="G9" s="15"/>
      <c r="H9" s="15"/>
      <c r="I9" s="15"/>
      <c r="J9" s="31" t="s">
        <v>214</v>
      </c>
      <c r="K9" s="31"/>
      <c r="L9" s="31" t="s">
        <v>210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88" t="s">
        <v>32</v>
      </c>
      <c r="C11" s="73"/>
      <c r="D11" s="73"/>
      <c r="E11" s="73"/>
      <c r="F11" s="73"/>
      <c r="G11" s="73"/>
      <c r="H11" s="73"/>
      <c r="I11" s="73"/>
      <c r="J11" s="83"/>
      <c r="K11" s="85"/>
      <c r="L11" s="83">
        <v>69463.851751467009</v>
      </c>
      <c r="M11" s="73"/>
      <c r="N11" s="84">
        <f>IFERROR(L11/$L$11,0)</f>
        <v>1</v>
      </c>
      <c r="O11" s="84">
        <f>L11/'סכום נכסי הקרן'!$C$42</f>
        <v>1.4871096231945437E-2</v>
      </c>
    </row>
    <row r="12" spans="2:15" s="4" customFormat="1" ht="18" customHeight="1">
      <c r="B12" s="92" t="s">
        <v>199</v>
      </c>
      <c r="C12" s="73"/>
      <c r="D12" s="73"/>
      <c r="E12" s="73"/>
      <c r="F12" s="73"/>
      <c r="G12" s="73"/>
      <c r="H12" s="73"/>
      <c r="I12" s="73"/>
      <c r="J12" s="83"/>
      <c r="K12" s="85"/>
      <c r="L12" s="83">
        <v>69463.851751466995</v>
      </c>
      <c r="M12" s="73"/>
      <c r="N12" s="84">
        <f t="shared" ref="N12:N24" si="0">IFERROR(L12/$L$11,0)</f>
        <v>0.99999999999999978</v>
      </c>
      <c r="O12" s="84">
        <f>L12/'סכום נכסי הקרן'!$C$42</f>
        <v>1.4871096231945434E-2</v>
      </c>
    </row>
    <row r="13" spans="2:15">
      <c r="B13" s="89" t="s">
        <v>54</v>
      </c>
      <c r="C13" s="71"/>
      <c r="D13" s="71"/>
      <c r="E13" s="71"/>
      <c r="F13" s="71"/>
      <c r="G13" s="71"/>
      <c r="H13" s="71"/>
      <c r="I13" s="71"/>
      <c r="J13" s="80"/>
      <c r="K13" s="82"/>
      <c r="L13" s="80">
        <v>34165.850681787</v>
      </c>
      <c r="M13" s="71"/>
      <c r="N13" s="81">
        <f t="shared" si="0"/>
        <v>0.49185079462665199</v>
      </c>
      <c r="O13" s="81">
        <f>L13/'סכום נכסי הקרן'!$C$42</f>
        <v>7.3143604986517733E-3</v>
      </c>
    </row>
    <row r="14" spans="2:15">
      <c r="B14" s="76" t="s">
        <v>1685</v>
      </c>
      <c r="C14" s="73" t="s">
        <v>1686</v>
      </c>
      <c r="D14" s="86" t="s">
        <v>29</v>
      </c>
      <c r="E14" s="73"/>
      <c r="F14" s="86" t="s">
        <v>1583</v>
      </c>
      <c r="G14" s="73" t="s">
        <v>700</v>
      </c>
      <c r="H14" s="73" t="s">
        <v>701</v>
      </c>
      <c r="I14" s="86" t="s">
        <v>135</v>
      </c>
      <c r="J14" s="83">
        <v>615.128468</v>
      </c>
      <c r="K14" s="85">
        <v>101083.0267</v>
      </c>
      <c r="L14" s="83">
        <v>2445.004501553</v>
      </c>
      <c r="M14" s="106">
        <v>1.9194765943121257E-6</v>
      </c>
      <c r="N14" s="84">
        <f t="shared" si="0"/>
        <v>3.5198228141752358E-2</v>
      </c>
      <c r="O14" s="84">
        <f>L14/'סכום נכסי הקרן'!$C$42</f>
        <v>5.2343623788996929E-4</v>
      </c>
    </row>
    <row r="15" spans="2:15">
      <c r="B15" s="76" t="s">
        <v>1687</v>
      </c>
      <c r="C15" s="73" t="s">
        <v>1688</v>
      </c>
      <c r="D15" s="86" t="s">
        <v>29</v>
      </c>
      <c r="E15" s="73"/>
      <c r="F15" s="86" t="s">
        <v>1583</v>
      </c>
      <c r="G15" s="73" t="s">
        <v>711</v>
      </c>
      <c r="H15" s="73" t="s">
        <v>701</v>
      </c>
      <c r="I15" s="86" t="s">
        <v>133</v>
      </c>
      <c r="J15" s="83">
        <v>104.465169</v>
      </c>
      <c r="K15" s="85">
        <v>1015461</v>
      </c>
      <c r="L15" s="83">
        <v>3834.8013516310002</v>
      </c>
      <c r="M15" s="84">
        <v>7.414223188657148E-4</v>
      </c>
      <c r="N15" s="84">
        <f t="shared" si="0"/>
        <v>5.5205711387146236E-2</v>
      </c>
      <c r="O15" s="84">
        <f>L15/'סכום נכסי הקרן'!$C$42</f>
        <v>8.2096944659125763E-4</v>
      </c>
    </row>
    <row r="16" spans="2:15">
      <c r="B16" s="76" t="s">
        <v>1689</v>
      </c>
      <c r="C16" s="73" t="s">
        <v>1690</v>
      </c>
      <c r="D16" s="86" t="s">
        <v>29</v>
      </c>
      <c r="E16" s="73"/>
      <c r="F16" s="86" t="s">
        <v>1583</v>
      </c>
      <c r="G16" s="73" t="s">
        <v>719</v>
      </c>
      <c r="H16" s="73" t="s">
        <v>701</v>
      </c>
      <c r="I16" s="86" t="s">
        <v>133</v>
      </c>
      <c r="J16" s="83">
        <v>3811.8412739999999</v>
      </c>
      <c r="K16" s="85">
        <v>33919.440000000002</v>
      </c>
      <c r="L16" s="83">
        <v>4674.0330982900005</v>
      </c>
      <c r="M16" s="84">
        <v>3.9894881642981822E-4</v>
      </c>
      <c r="N16" s="84">
        <f t="shared" si="0"/>
        <v>6.7287272162982081E-2</v>
      </c>
      <c r="O16" s="84">
        <f>L16/'סכום נכסי הקרן'!$C$42</f>
        <v>1.0006354995208099E-3</v>
      </c>
    </row>
    <row r="17" spans="2:15">
      <c r="B17" s="76" t="s">
        <v>1691</v>
      </c>
      <c r="C17" s="73" t="s">
        <v>1692</v>
      </c>
      <c r="D17" s="86" t="s">
        <v>29</v>
      </c>
      <c r="E17" s="73"/>
      <c r="F17" s="86" t="s">
        <v>1583</v>
      </c>
      <c r="G17" s="73" t="s">
        <v>1693</v>
      </c>
      <c r="H17" s="73" t="s">
        <v>701</v>
      </c>
      <c r="I17" s="86" t="s">
        <v>135</v>
      </c>
      <c r="J17" s="83">
        <v>591.28642600000001</v>
      </c>
      <c r="K17" s="85">
        <v>220566.59909999999</v>
      </c>
      <c r="L17" s="83">
        <v>5128.29801176</v>
      </c>
      <c r="M17" s="84">
        <v>2.3369510310719322E-3</v>
      </c>
      <c r="N17" s="84">
        <f t="shared" si="0"/>
        <v>7.3826859329776451E-2</v>
      </c>
      <c r="O17" s="84">
        <f>L17/'סכום נכסי הקרן'!$C$42</f>
        <v>1.0978863295954043E-3</v>
      </c>
    </row>
    <row r="18" spans="2:15">
      <c r="B18" s="76" t="s">
        <v>1694</v>
      </c>
      <c r="C18" s="73" t="s">
        <v>1695</v>
      </c>
      <c r="D18" s="86" t="s">
        <v>29</v>
      </c>
      <c r="E18" s="73"/>
      <c r="F18" s="86" t="s">
        <v>1583</v>
      </c>
      <c r="G18" s="73" t="s">
        <v>1693</v>
      </c>
      <c r="H18" s="73" t="s">
        <v>701</v>
      </c>
      <c r="I18" s="86" t="s">
        <v>133</v>
      </c>
      <c r="J18" s="83">
        <v>1450.0810709999998</v>
      </c>
      <c r="K18" s="85">
        <v>113350.9</v>
      </c>
      <c r="L18" s="83">
        <v>5941.9027015299998</v>
      </c>
      <c r="M18" s="84">
        <v>2.4605087211045738E-3</v>
      </c>
      <c r="N18" s="84">
        <f t="shared" si="0"/>
        <v>8.5539493588541363E-2</v>
      </c>
      <c r="O18" s="84">
        <f>L18/'סכום נכסי הקרן'!$C$42</f>
        <v>1.2720660407870782E-3</v>
      </c>
    </row>
    <row r="19" spans="2:15">
      <c r="B19" s="76" t="s">
        <v>1696</v>
      </c>
      <c r="C19" s="73" t="s">
        <v>1697</v>
      </c>
      <c r="D19" s="86" t="s">
        <v>29</v>
      </c>
      <c r="E19" s="73"/>
      <c r="F19" s="86" t="s">
        <v>1583</v>
      </c>
      <c r="G19" s="73" t="s">
        <v>1698</v>
      </c>
      <c r="H19" s="73" t="s">
        <v>701</v>
      </c>
      <c r="I19" s="86" t="s">
        <v>136</v>
      </c>
      <c r="J19" s="83">
        <v>332822.15585600003</v>
      </c>
      <c r="K19" s="85">
        <v>133.5</v>
      </c>
      <c r="L19" s="83">
        <v>1984.8554852120001</v>
      </c>
      <c r="M19" s="106">
        <v>1.4293299386678476E-6</v>
      </c>
      <c r="N19" s="84">
        <f t="shared" si="0"/>
        <v>2.857393356639026E-2</v>
      </c>
      <c r="O19" s="84">
        <f>L19/'סכום נכסי הקרן'!$C$42</f>
        <v>4.2492571579100545E-4</v>
      </c>
    </row>
    <row r="20" spans="2:15">
      <c r="B20" s="76" t="s">
        <v>1699</v>
      </c>
      <c r="C20" s="73" t="s">
        <v>1700</v>
      </c>
      <c r="D20" s="86" t="s">
        <v>29</v>
      </c>
      <c r="E20" s="73"/>
      <c r="F20" s="86" t="s">
        <v>1583</v>
      </c>
      <c r="G20" s="73" t="s">
        <v>550</v>
      </c>
      <c r="H20" s="73"/>
      <c r="I20" s="86" t="s">
        <v>136</v>
      </c>
      <c r="J20" s="83">
        <v>13928.043960000003</v>
      </c>
      <c r="K20" s="85">
        <v>16324.43</v>
      </c>
      <c r="L20" s="83">
        <v>10156.955531811001</v>
      </c>
      <c r="M20" s="106">
        <v>2.7424085769294204E-5</v>
      </c>
      <c r="N20" s="84">
        <f t="shared" si="0"/>
        <v>0.14621929645006326</v>
      </c>
      <c r="O20" s="84">
        <f>L20/'סכום נכסי הקרן'!$C$42</f>
        <v>2.1744412284762488E-3</v>
      </c>
    </row>
    <row r="21" spans="2:15">
      <c r="B21" s="72"/>
      <c r="C21" s="73"/>
      <c r="D21" s="73"/>
      <c r="E21" s="73"/>
      <c r="F21" s="73"/>
      <c r="G21" s="73"/>
      <c r="H21" s="73"/>
      <c r="I21" s="73"/>
      <c r="J21" s="83"/>
      <c r="K21" s="85"/>
      <c r="L21" s="73"/>
      <c r="M21" s="73"/>
      <c r="N21" s="84"/>
      <c r="O21" s="73"/>
    </row>
    <row r="22" spans="2:15">
      <c r="B22" s="89" t="s">
        <v>31</v>
      </c>
      <c r="C22" s="71"/>
      <c r="D22" s="71"/>
      <c r="E22" s="71"/>
      <c r="F22" s="71"/>
      <c r="G22" s="71"/>
      <c r="H22" s="71"/>
      <c r="I22" s="71"/>
      <c r="J22" s="80"/>
      <c r="K22" s="82"/>
      <c r="L22" s="80">
        <v>35298.001069679995</v>
      </c>
      <c r="M22" s="71"/>
      <c r="N22" s="81">
        <f t="shared" si="0"/>
        <v>0.50814920537334785</v>
      </c>
      <c r="O22" s="81">
        <f>L22/'סכום נכסי הקרן'!$C$42</f>
        <v>7.5567357332936604E-3</v>
      </c>
    </row>
    <row r="23" spans="2:15">
      <c r="B23" s="76" t="s">
        <v>1701</v>
      </c>
      <c r="C23" s="73" t="s">
        <v>1702</v>
      </c>
      <c r="D23" s="86" t="s">
        <v>125</v>
      </c>
      <c r="E23" s="73"/>
      <c r="F23" s="86" t="s">
        <v>1555</v>
      </c>
      <c r="G23" s="73" t="s">
        <v>550</v>
      </c>
      <c r="H23" s="73"/>
      <c r="I23" s="86" t="s">
        <v>133</v>
      </c>
      <c r="J23" s="83">
        <v>247251.65190800009</v>
      </c>
      <c r="K23" s="85">
        <v>1469.4</v>
      </c>
      <c r="L23" s="83">
        <v>13133.713519691999</v>
      </c>
      <c r="M23" s="84">
        <v>3.9549601469440846E-4</v>
      </c>
      <c r="N23" s="84">
        <f t="shared" si="0"/>
        <v>0.18907263545768793</v>
      </c>
      <c r="O23" s="84">
        <f>L23/'סכום נכסי הקרן'!$C$42</f>
        <v>2.811717356718816E-3</v>
      </c>
    </row>
    <row r="24" spans="2:15">
      <c r="B24" s="76" t="s">
        <v>1703</v>
      </c>
      <c r="C24" s="73" t="s">
        <v>1704</v>
      </c>
      <c r="D24" s="86" t="s">
        <v>125</v>
      </c>
      <c r="E24" s="73"/>
      <c r="F24" s="86" t="s">
        <v>1555</v>
      </c>
      <c r="G24" s="73" t="s">
        <v>550</v>
      </c>
      <c r="H24" s="73"/>
      <c r="I24" s="86" t="s">
        <v>133</v>
      </c>
      <c r="J24" s="83">
        <v>50502.079203000001</v>
      </c>
      <c r="K24" s="85">
        <v>12140.49</v>
      </c>
      <c r="L24" s="83">
        <v>22164.287549987999</v>
      </c>
      <c r="M24" s="84">
        <v>4.9823173525549919E-4</v>
      </c>
      <c r="N24" s="84">
        <f t="shared" si="0"/>
        <v>0.31907656991565991</v>
      </c>
      <c r="O24" s="84">
        <f>L24/'סכום נכסי הקרן'!$C$42</f>
        <v>4.7450183765748452E-3</v>
      </c>
    </row>
    <row r="25" spans="2:15">
      <c r="B25" s="72"/>
      <c r="C25" s="73"/>
      <c r="D25" s="73"/>
      <c r="E25" s="73"/>
      <c r="F25" s="73"/>
      <c r="G25" s="73"/>
      <c r="H25" s="73"/>
      <c r="I25" s="73"/>
      <c r="J25" s="83"/>
      <c r="K25" s="85"/>
      <c r="L25" s="73"/>
      <c r="M25" s="73"/>
      <c r="N25" s="84"/>
      <c r="O25" s="73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126" t="s">
        <v>222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126" t="s">
        <v>113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126" t="s">
        <v>205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126" t="s">
        <v>213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</row>
    <row r="111" spans="2:15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</row>
    <row r="112" spans="2:15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</row>
    <row r="113" spans="2:15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</row>
    <row r="114" spans="2:15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</row>
    <row r="115" spans="2:15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</row>
    <row r="116" spans="2:15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</row>
    <row r="117" spans="2:15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</row>
    <row r="118" spans="2:15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</row>
    <row r="119" spans="2:15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</row>
    <row r="120" spans="2:15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</row>
    <row r="121" spans="2:15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</row>
    <row r="122" spans="2:15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</row>
    <row r="123" spans="2:15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</row>
    <row r="124" spans="2:15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</row>
    <row r="125" spans="2:15">
      <c r="B125" s="117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</row>
    <row r="126" spans="2:15">
      <c r="B126" s="117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</row>
    <row r="127" spans="2:15">
      <c r="B127" s="117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</row>
    <row r="128" spans="2:15">
      <c r="B128" s="117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</row>
    <row r="129" spans="2:15">
      <c r="B129" s="117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</row>
    <row r="130" spans="2:15">
      <c r="B130" s="117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</row>
    <row r="131" spans="2:15">
      <c r="B131" s="117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</row>
    <row r="132" spans="2:15">
      <c r="B132" s="117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</row>
    <row r="133" spans="2:15">
      <c r="B133" s="117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</row>
    <row r="134" spans="2:15">
      <c r="B134" s="117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</row>
    <row r="135" spans="2:15">
      <c r="B135" s="117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</row>
    <row r="136" spans="2:15">
      <c r="B136" s="117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</row>
    <row r="137" spans="2:15">
      <c r="B137" s="117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</row>
    <row r="138" spans="2:15">
      <c r="B138" s="117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</row>
    <row r="139" spans="2:15">
      <c r="B139" s="117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</row>
    <row r="140" spans="2:15">
      <c r="B140" s="117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</row>
    <row r="141" spans="2:15">
      <c r="B141" s="117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</row>
    <row r="142" spans="2:15">
      <c r="B142" s="117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</row>
    <row r="143" spans="2:15">
      <c r="B143" s="117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</row>
    <row r="144" spans="2:15">
      <c r="B144" s="117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</row>
    <row r="145" spans="2:15">
      <c r="B145" s="117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</row>
    <row r="146" spans="2:15">
      <c r="B146" s="117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</row>
    <row r="147" spans="2:15">
      <c r="B147" s="117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</row>
    <row r="148" spans="2:15">
      <c r="B148" s="117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</row>
    <row r="149" spans="2:15">
      <c r="B149" s="117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</row>
    <row r="150" spans="2:15">
      <c r="B150" s="117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</row>
    <row r="151" spans="2:15">
      <c r="B151" s="117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</row>
    <row r="152" spans="2:15">
      <c r="B152" s="117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</row>
    <row r="153" spans="2:15">
      <c r="B153" s="117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</row>
    <row r="154" spans="2:15">
      <c r="B154" s="117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</row>
    <row r="155" spans="2:15">
      <c r="B155" s="117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</row>
    <row r="156" spans="2:15">
      <c r="B156" s="117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</row>
    <row r="157" spans="2:15">
      <c r="B157" s="117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</row>
    <row r="158" spans="2:15">
      <c r="B158" s="117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</row>
    <row r="159" spans="2:15">
      <c r="B159" s="117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</row>
    <row r="160" spans="2:15">
      <c r="B160" s="117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</row>
    <row r="161" spans="2:15">
      <c r="B161" s="117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</row>
    <row r="162" spans="2:15">
      <c r="B162" s="117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</row>
    <row r="163" spans="2:15">
      <c r="B163" s="117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</row>
    <row r="164" spans="2:15">
      <c r="B164" s="117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</row>
    <row r="165" spans="2:15">
      <c r="B165" s="117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</row>
    <row r="166" spans="2:15">
      <c r="B166" s="117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</row>
    <row r="167" spans="2:15">
      <c r="B167" s="117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</row>
    <row r="168" spans="2:15">
      <c r="B168" s="117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</row>
    <row r="169" spans="2:15">
      <c r="B169" s="117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</row>
    <row r="170" spans="2:15">
      <c r="B170" s="117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</row>
    <row r="171" spans="2:15">
      <c r="B171" s="117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</row>
    <row r="172" spans="2:15">
      <c r="B172" s="117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</row>
    <row r="173" spans="2:15">
      <c r="B173" s="117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</row>
    <row r="174" spans="2:15">
      <c r="B174" s="117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</row>
    <row r="175" spans="2:15">
      <c r="B175" s="117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</row>
    <row r="176" spans="2:15">
      <c r="B176" s="117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</row>
    <row r="177" spans="2:15">
      <c r="B177" s="117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</row>
    <row r="178" spans="2:15">
      <c r="B178" s="117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</row>
    <row r="179" spans="2:15">
      <c r="B179" s="117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</row>
    <row r="180" spans="2:15">
      <c r="B180" s="117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</row>
    <row r="181" spans="2:15">
      <c r="B181" s="117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</row>
    <row r="182" spans="2:15">
      <c r="B182" s="117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</row>
    <row r="183" spans="2:15">
      <c r="B183" s="117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</row>
    <row r="184" spans="2:15">
      <c r="B184" s="117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</row>
    <row r="185" spans="2:15">
      <c r="B185" s="117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</row>
    <row r="186" spans="2:15">
      <c r="B186" s="117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</row>
    <row r="187" spans="2:15">
      <c r="B187" s="117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</row>
    <row r="188" spans="2:15">
      <c r="B188" s="117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</row>
    <row r="189" spans="2:15">
      <c r="B189" s="117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</row>
    <row r="190" spans="2:15">
      <c r="B190" s="117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</row>
    <row r="191" spans="2:15">
      <c r="B191" s="117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</row>
    <row r="192" spans="2:15">
      <c r="B192" s="117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</row>
    <row r="193" spans="2:15">
      <c r="B193" s="117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</row>
    <row r="194" spans="2:15">
      <c r="B194" s="117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</row>
    <row r="195" spans="2:15">
      <c r="B195" s="117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</row>
    <row r="196" spans="2:15">
      <c r="B196" s="117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</row>
    <row r="197" spans="2:15">
      <c r="B197" s="117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</row>
    <row r="198" spans="2:15">
      <c r="B198" s="117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</row>
    <row r="199" spans="2:15">
      <c r="B199" s="117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</row>
    <row r="200" spans="2:15">
      <c r="B200" s="117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</row>
    <row r="201" spans="2:15">
      <c r="B201" s="117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</row>
    <row r="202" spans="2:15">
      <c r="B202" s="117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</row>
    <row r="203" spans="2:15">
      <c r="B203" s="117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</row>
    <row r="204" spans="2:15">
      <c r="B204" s="117"/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</row>
    <row r="205" spans="2:15">
      <c r="B205" s="117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</row>
    <row r="206" spans="2:15">
      <c r="B206" s="117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</row>
    <row r="207" spans="2:15">
      <c r="B207" s="117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</row>
    <row r="208" spans="2:15">
      <c r="B208" s="117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</row>
    <row r="209" spans="2:15">
      <c r="B209" s="117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</row>
    <row r="210" spans="2:15">
      <c r="B210" s="117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</row>
    <row r="211" spans="2:15">
      <c r="B211" s="117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</row>
    <row r="212" spans="2:15">
      <c r="B212" s="117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</row>
    <row r="213" spans="2:15">
      <c r="B213" s="117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</row>
    <row r="214" spans="2:15">
      <c r="B214" s="117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</row>
    <row r="215" spans="2:15">
      <c r="B215" s="117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</row>
    <row r="216" spans="2:15">
      <c r="B216" s="117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</row>
    <row r="217" spans="2:15">
      <c r="B217" s="117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</row>
    <row r="218" spans="2:15">
      <c r="B218" s="117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</row>
    <row r="219" spans="2:15">
      <c r="B219" s="117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</row>
    <row r="220" spans="2:15">
      <c r="B220" s="117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</row>
    <row r="221" spans="2:15">
      <c r="B221" s="117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</row>
    <row r="222" spans="2:15">
      <c r="B222" s="117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</row>
    <row r="223" spans="2:15">
      <c r="B223" s="117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</row>
    <row r="224" spans="2:15">
      <c r="B224" s="117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</row>
    <row r="225" spans="2:15">
      <c r="B225" s="117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</row>
    <row r="226" spans="2:15">
      <c r="B226" s="117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</row>
    <row r="227" spans="2:15">
      <c r="B227" s="117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</row>
    <row r="228" spans="2:15">
      <c r="B228" s="117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</row>
    <row r="229" spans="2:15">
      <c r="B229" s="117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</row>
    <row r="230" spans="2:15">
      <c r="B230" s="117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</row>
    <row r="231" spans="2:15">
      <c r="B231" s="117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</row>
    <row r="232" spans="2:15">
      <c r="B232" s="117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</row>
    <row r="233" spans="2:15">
      <c r="B233" s="117"/>
      <c r="C233" s="118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</row>
    <row r="234" spans="2:15">
      <c r="B234" s="117"/>
      <c r="C234" s="118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</row>
    <row r="235" spans="2:15">
      <c r="B235" s="117"/>
      <c r="C235" s="118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</row>
    <row r="236" spans="2:15">
      <c r="B236" s="117"/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</row>
    <row r="237" spans="2:15">
      <c r="B237" s="117"/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</row>
    <row r="238" spans="2:15">
      <c r="B238" s="117"/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</row>
    <row r="239" spans="2:15">
      <c r="B239" s="117"/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</row>
    <row r="240" spans="2:15">
      <c r="B240" s="117"/>
      <c r="C240" s="118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</row>
    <row r="241" spans="2:15">
      <c r="B241" s="117"/>
      <c r="C241" s="118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</row>
    <row r="242" spans="2:15">
      <c r="B242" s="117"/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</row>
    <row r="243" spans="2:15">
      <c r="B243" s="117"/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</row>
    <row r="244" spans="2:15">
      <c r="B244" s="117"/>
      <c r="C244" s="118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</row>
    <row r="245" spans="2:15">
      <c r="B245" s="117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</row>
    <row r="246" spans="2:15">
      <c r="B246" s="117"/>
      <c r="C246" s="118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</row>
    <row r="247" spans="2:15">
      <c r="B247" s="117"/>
      <c r="C247" s="118"/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</row>
    <row r="248" spans="2:15">
      <c r="B248" s="117"/>
      <c r="C248" s="118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</row>
    <row r="249" spans="2:15">
      <c r="B249" s="117"/>
      <c r="C249" s="118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</row>
    <row r="250" spans="2:15">
      <c r="B250" s="117"/>
      <c r="C250" s="118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</row>
    <row r="251" spans="2:15">
      <c r="B251" s="117"/>
      <c r="C251" s="118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</row>
    <row r="252" spans="2:15">
      <c r="B252" s="117"/>
      <c r="C252" s="118"/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</row>
    <row r="253" spans="2:15">
      <c r="B253" s="117"/>
      <c r="C253" s="118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</row>
    <row r="254" spans="2:15">
      <c r="B254" s="117"/>
      <c r="C254" s="118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</row>
    <row r="255" spans="2:15">
      <c r="B255" s="117"/>
      <c r="C255" s="118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</row>
    <row r="256" spans="2:15">
      <c r="B256" s="117"/>
      <c r="C256" s="118"/>
      <c r="D256" s="118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</row>
    <row r="257" spans="2:15">
      <c r="B257" s="117"/>
      <c r="C257" s="118"/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</row>
    <row r="258" spans="2:15">
      <c r="B258" s="117"/>
      <c r="C258" s="118"/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</row>
    <row r="259" spans="2:15">
      <c r="B259" s="117"/>
      <c r="C259" s="118"/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</row>
    <row r="260" spans="2:15">
      <c r="B260" s="117"/>
      <c r="C260" s="118"/>
      <c r="D260" s="118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</row>
    <row r="261" spans="2:15">
      <c r="B261" s="117"/>
      <c r="C261" s="118"/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</row>
    <row r="262" spans="2:15">
      <c r="B262" s="117"/>
      <c r="C262" s="118"/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</row>
    <row r="263" spans="2:15">
      <c r="B263" s="117"/>
      <c r="C263" s="118"/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</row>
    <row r="264" spans="2:15">
      <c r="B264" s="117"/>
      <c r="C264" s="118"/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</row>
    <row r="265" spans="2:15">
      <c r="B265" s="117"/>
      <c r="C265" s="118"/>
      <c r="D265" s="118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</row>
    <row r="266" spans="2:15">
      <c r="B266" s="117"/>
      <c r="C266" s="118"/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</row>
    <row r="267" spans="2:15">
      <c r="B267" s="117"/>
      <c r="C267" s="118"/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</row>
    <row r="268" spans="2:15">
      <c r="B268" s="117"/>
      <c r="C268" s="118"/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</row>
    <row r="269" spans="2:15">
      <c r="B269" s="117"/>
      <c r="C269" s="118"/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</row>
    <row r="270" spans="2:15">
      <c r="B270" s="117"/>
      <c r="C270" s="118"/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</row>
    <row r="271" spans="2:15">
      <c r="B271" s="117"/>
      <c r="C271" s="118"/>
      <c r="D271" s="118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</row>
    <row r="272" spans="2:15">
      <c r="B272" s="117"/>
      <c r="C272" s="118"/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</row>
    <row r="273" spans="2:15">
      <c r="B273" s="117"/>
      <c r="C273" s="118"/>
      <c r="D273" s="118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</row>
    <row r="274" spans="2:15">
      <c r="B274" s="117"/>
      <c r="C274" s="118"/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</row>
    <row r="275" spans="2:15">
      <c r="B275" s="117"/>
      <c r="C275" s="118"/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</row>
    <row r="276" spans="2:15">
      <c r="B276" s="117"/>
      <c r="C276" s="118"/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</row>
    <row r="277" spans="2:15">
      <c r="B277" s="117"/>
      <c r="C277" s="118"/>
      <c r="D277" s="118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</row>
    <row r="278" spans="2:15">
      <c r="B278" s="117"/>
      <c r="C278" s="118"/>
      <c r="D278" s="118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</row>
    <row r="279" spans="2:15">
      <c r="B279" s="117"/>
      <c r="C279" s="118"/>
      <c r="D279" s="118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</row>
    <row r="280" spans="2:15">
      <c r="B280" s="117"/>
      <c r="C280" s="118"/>
      <c r="D280" s="118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</row>
    <row r="281" spans="2:15">
      <c r="B281" s="117"/>
      <c r="C281" s="118"/>
      <c r="D281" s="118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</row>
    <row r="282" spans="2:15">
      <c r="B282" s="117"/>
      <c r="C282" s="118"/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</row>
    <row r="283" spans="2:15">
      <c r="B283" s="117"/>
      <c r="C283" s="118"/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</row>
    <row r="284" spans="2:15">
      <c r="B284" s="117"/>
      <c r="C284" s="118"/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</row>
    <row r="285" spans="2:15">
      <c r="B285" s="117"/>
      <c r="C285" s="118"/>
      <c r="D285" s="118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</row>
    <row r="286" spans="2:15">
      <c r="B286" s="117"/>
      <c r="C286" s="118"/>
      <c r="D286" s="118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</row>
    <row r="287" spans="2:15">
      <c r="B287" s="117"/>
      <c r="C287" s="118"/>
      <c r="D287" s="118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</row>
    <row r="288" spans="2:15">
      <c r="B288" s="117"/>
      <c r="C288" s="118"/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</row>
    <row r="289" spans="2:15">
      <c r="B289" s="117"/>
      <c r="C289" s="118"/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</row>
    <row r="290" spans="2:15">
      <c r="B290" s="117"/>
      <c r="C290" s="118"/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</row>
    <row r="291" spans="2:15">
      <c r="B291" s="117"/>
      <c r="C291" s="118"/>
      <c r="D291" s="118"/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</row>
    <row r="292" spans="2:15">
      <c r="B292" s="117"/>
      <c r="C292" s="118"/>
      <c r="D292" s="118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</row>
    <row r="293" spans="2:15">
      <c r="B293" s="117"/>
      <c r="C293" s="118"/>
      <c r="D293" s="118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</row>
    <row r="294" spans="2:15">
      <c r="B294" s="117"/>
      <c r="C294" s="118"/>
      <c r="D294" s="118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</row>
    <row r="295" spans="2:15">
      <c r="B295" s="117"/>
      <c r="C295" s="118"/>
      <c r="D295" s="118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</row>
    <row r="296" spans="2:15">
      <c r="B296" s="117"/>
      <c r="C296" s="118"/>
      <c r="D296" s="118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</row>
    <row r="297" spans="2:15">
      <c r="B297" s="117"/>
      <c r="C297" s="118"/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</row>
    <row r="298" spans="2:15">
      <c r="B298" s="117"/>
      <c r="C298" s="118"/>
      <c r="D298" s="118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</row>
    <row r="299" spans="2:15">
      <c r="B299" s="117"/>
      <c r="C299" s="118"/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</row>
    <row r="300" spans="2:15">
      <c r="B300" s="117"/>
      <c r="C300" s="118"/>
      <c r="D300" s="118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</row>
    <row r="301" spans="2:15">
      <c r="B301" s="117"/>
      <c r="C301" s="118"/>
      <c r="D301" s="118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</row>
    <row r="302" spans="2:15">
      <c r="B302" s="117"/>
      <c r="C302" s="118"/>
      <c r="D302" s="118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</row>
    <row r="303" spans="2:15">
      <c r="B303" s="117"/>
      <c r="C303" s="118"/>
      <c r="D303" s="118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</row>
    <row r="304" spans="2:15">
      <c r="B304" s="117"/>
      <c r="C304" s="118"/>
      <c r="D304" s="118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</row>
    <row r="305" spans="2:15">
      <c r="B305" s="117"/>
      <c r="C305" s="118"/>
      <c r="D305" s="118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</row>
    <row r="306" spans="2:15">
      <c r="B306" s="117"/>
      <c r="C306" s="118"/>
      <c r="D306" s="118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</row>
    <row r="307" spans="2:15">
      <c r="B307" s="117"/>
      <c r="C307" s="118"/>
      <c r="D307" s="118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</row>
    <row r="308" spans="2:15">
      <c r="B308" s="117"/>
      <c r="C308" s="118"/>
      <c r="D308" s="118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</row>
    <row r="309" spans="2:15">
      <c r="B309" s="117"/>
      <c r="C309" s="118"/>
      <c r="D309" s="118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</row>
    <row r="310" spans="2:15">
      <c r="B310" s="117"/>
      <c r="C310" s="118"/>
      <c r="D310" s="118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</row>
    <row r="311" spans="2:15">
      <c r="B311" s="117"/>
      <c r="C311" s="118"/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</row>
    <row r="312" spans="2:15">
      <c r="B312" s="117"/>
      <c r="C312" s="118"/>
      <c r="D312" s="118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</row>
    <row r="313" spans="2:15">
      <c r="B313" s="117"/>
      <c r="C313" s="118"/>
      <c r="D313" s="118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</row>
    <row r="314" spans="2:15">
      <c r="B314" s="117"/>
      <c r="C314" s="118"/>
      <c r="D314" s="118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</row>
    <row r="315" spans="2:15">
      <c r="B315" s="117"/>
      <c r="C315" s="118"/>
      <c r="D315" s="118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</row>
    <row r="316" spans="2:15">
      <c r="B316" s="117"/>
      <c r="C316" s="118"/>
      <c r="D316" s="118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</row>
    <row r="317" spans="2:15">
      <c r="B317" s="117"/>
      <c r="C317" s="118"/>
      <c r="D317" s="118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</row>
    <row r="318" spans="2:15">
      <c r="B318" s="117"/>
      <c r="C318" s="118"/>
      <c r="D318" s="118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</row>
    <row r="319" spans="2:15">
      <c r="B319" s="117"/>
      <c r="C319" s="118"/>
      <c r="D319" s="118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</row>
    <row r="320" spans="2:15">
      <c r="B320" s="117"/>
      <c r="C320" s="118"/>
      <c r="D320" s="118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</row>
    <row r="321" spans="2:15">
      <c r="B321" s="117"/>
      <c r="C321" s="118"/>
      <c r="D321" s="118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</row>
    <row r="322" spans="2:15">
      <c r="B322" s="117"/>
      <c r="C322" s="118"/>
      <c r="D322" s="118"/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</row>
    <row r="323" spans="2:15">
      <c r="B323" s="117"/>
      <c r="C323" s="118"/>
      <c r="D323" s="118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</row>
    <row r="324" spans="2:15">
      <c r="B324" s="117"/>
      <c r="C324" s="118"/>
      <c r="D324" s="118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</row>
    <row r="325" spans="2:15">
      <c r="B325" s="127"/>
      <c r="C325" s="118"/>
      <c r="D325" s="118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</row>
    <row r="326" spans="2:15">
      <c r="B326" s="127"/>
      <c r="C326" s="118"/>
      <c r="D326" s="118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</row>
    <row r="327" spans="2:15">
      <c r="B327" s="128"/>
      <c r="C327" s="118"/>
      <c r="D327" s="118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</row>
    <row r="328" spans="2:15">
      <c r="B328" s="117"/>
      <c r="C328" s="117"/>
      <c r="D328" s="117"/>
      <c r="E328" s="117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</row>
    <row r="329" spans="2:15">
      <c r="B329" s="117"/>
      <c r="C329" s="117"/>
      <c r="D329" s="117"/>
      <c r="E329" s="117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</row>
    <row r="330" spans="2:15">
      <c r="B330" s="117"/>
      <c r="C330" s="117"/>
      <c r="D330" s="117"/>
      <c r="E330" s="117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</row>
    <row r="331" spans="2:15">
      <c r="B331" s="117"/>
      <c r="C331" s="117"/>
      <c r="D331" s="117"/>
      <c r="E331" s="117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</row>
    <row r="332" spans="2:15">
      <c r="B332" s="117"/>
      <c r="C332" s="117"/>
      <c r="D332" s="117"/>
      <c r="E332" s="117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</row>
    <row r="333" spans="2:15">
      <c r="B333" s="117"/>
      <c r="C333" s="117"/>
      <c r="D333" s="117"/>
      <c r="E333" s="117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</row>
    <row r="334" spans="2:15">
      <c r="B334" s="117"/>
      <c r="C334" s="117"/>
      <c r="D334" s="117"/>
      <c r="E334" s="117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</row>
    <row r="335" spans="2:15">
      <c r="B335" s="117"/>
      <c r="C335" s="117"/>
      <c r="D335" s="117"/>
      <c r="E335" s="117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</row>
    <row r="336" spans="2:15">
      <c r="B336" s="117"/>
      <c r="C336" s="117"/>
      <c r="D336" s="117"/>
      <c r="E336" s="117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</row>
    <row r="337" spans="2:15">
      <c r="B337" s="117"/>
      <c r="C337" s="117"/>
      <c r="D337" s="117"/>
      <c r="E337" s="117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</row>
    <row r="338" spans="2:15">
      <c r="B338" s="117"/>
      <c r="C338" s="117"/>
      <c r="D338" s="117"/>
      <c r="E338" s="117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</row>
    <row r="339" spans="2:15">
      <c r="B339" s="117"/>
      <c r="C339" s="117"/>
      <c r="D339" s="117"/>
      <c r="E339" s="117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</row>
    <row r="340" spans="2:15">
      <c r="B340" s="117"/>
      <c r="C340" s="117"/>
      <c r="D340" s="117"/>
      <c r="E340" s="117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</row>
    <row r="341" spans="2:15">
      <c r="B341" s="117"/>
      <c r="C341" s="117"/>
      <c r="D341" s="117"/>
      <c r="E341" s="117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</row>
    <row r="342" spans="2:15">
      <c r="B342" s="117"/>
      <c r="C342" s="117"/>
      <c r="D342" s="117"/>
      <c r="E342" s="117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</row>
    <row r="343" spans="2:15">
      <c r="B343" s="117"/>
      <c r="C343" s="117"/>
      <c r="D343" s="117"/>
      <c r="E343" s="117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</row>
    <row r="344" spans="2:15">
      <c r="B344" s="117"/>
      <c r="C344" s="117"/>
      <c r="D344" s="117"/>
      <c r="E344" s="117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</row>
    <row r="345" spans="2:15">
      <c r="B345" s="117"/>
      <c r="C345" s="117"/>
      <c r="D345" s="117"/>
      <c r="E345" s="117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</row>
    <row r="346" spans="2:15">
      <c r="B346" s="117"/>
      <c r="C346" s="117"/>
      <c r="D346" s="117"/>
      <c r="E346" s="117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</row>
    <row r="347" spans="2:15">
      <c r="B347" s="117"/>
      <c r="C347" s="117"/>
      <c r="D347" s="117"/>
      <c r="E347" s="117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</row>
    <row r="348" spans="2:15">
      <c r="B348" s="117"/>
      <c r="C348" s="117"/>
      <c r="D348" s="117"/>
      <c r="E348" s="117"/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</row>
    <row r="349" spans="2:15">
      <c r="B349" s="117"/>
      <c r="C349" s="117"/>
      <c r="D349" s="117"/>
      <c r="E349" s="117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</row>
    <row r="350" spans="2:15">
      <c r="B350" s="117"/>
      <c r="C350" s="117"/>
      <c r="D350" s="117"/>
      <c r="E350" s="117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</row>
    <row r="351" spans="2:15">
      <c r="B351" s="117"/>
      <c r="C351" s="117"/>
      <c r="D351" s="117"/>
      <c r="E351" s="117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</row>
    <row r="352" spans="2:15">
      <c r="B352" s="117"/>
      <c r="C352" s="117"/>
      <c r="D352" s="117"/>
      <c r="E352" s="117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</row>
    <row r="353" spans="2:15">
      <c r="B353" s="117"/>
      <c r="C353" s="117"/>
      <c r="D353" s="117"/>
      <c r="E353" s="117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</row>
    <row r="354" spans="2:15">
      <c r="B354" s="117"/>
      <c r="C354" s="117"/>
      <c r="D354" s="117"/>
      <c r="E354" s="117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</row>
    <row r="355" spans="2:15">
      <c r="B355" s="117"/>
      <c r="C355" s="117"/>
      <c r="D355" s="117"/>
      <c r="E355" s="117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</row>
    <row r="356" spans="2:15">
      <c r="B356" s="117"/>
      <c r="C356" s="117"/>
      <c r="D356" s="117"/>
      <c r="E356" s="117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</row>
    <row r="357" spans="2:15">
      <c r="B357" s="117"/>
      <c r="C357" s="117"/>
      <c r="D357" s="117"/>
      <c r="E357" s="117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</row>
    <row r="358" spans="2:15">
      <c r="B358" s="117"/>
      <c r="C358" s="117"/>
      <c r="D358" s="117"/>
      <c r="E358" s="117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</row>
    <row r="359" spans="2:15">
      <c r="B359" s="117"/>
      <c r="C359" s="117"/>
      <c r="D359" s="117"/>
      <c r="E359" s="117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</row>
    <row r="360" spans="2:15">
      <c r="B360" s="117"/>
      <c r="C360" s="117"/>
      <c r="D360" s="117"/>
      <c r="E360" s="117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</row>
    <row r="361" spans="2:15">
      <c r="B361" s="117"/>
      <c r="C361" s="117"/>
      <c r="D361" s="117"/>
      <c r="E361" s="117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</row>
    <row r="362" spans="2:15">
      <c r="B362" s="117"/>
      <c r="C362" s="117"/>
      <c r="D362" s="117"/>
      <c r="E362" s="117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</row>
    <row r="363" spans="2:15">
      <c r="B363" s="117"/>
      <c r="C363" s="117"/>
      <c r="D363" s="117"/>
      <c r="E363" s="117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</row>
    <row r="364" spans="2:15">
      <c r="B364" s="117"/>
      <c r="C364" s="117"/>
      <c r="D364" s="117"/>
      <c r="E364" s="117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</row>
    <row r="365" spans="2:15">
      <c r="B365" s="117"/>
      <c r="C365" s="117"/>
      <c r="D365" s="117"/>
      <c r="E365" s="117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</row>
    <row r="366" spans="2:15">
      <c r="B366" s="117"/>
      <c r="C366" s="117"/>
      <c r="D366" s="117"/>
      <c r="E366" s="117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</row>
    <row r="367" spans="2:15">
      <c r="B367" s="117"/>
      <c r="C367" s="117"/>
      <c r="D367" s="117"/>
      <c r="E367" s="117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</row>
    <row r="368" spans="2:15">
      <c r="B368" s="117"/>
      <c r="C368" s="117"/>
      <c r="D368" s="117"/>
      <c r="E368" s="117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</row>
    <row r="369" spans="2:15">
      <c r="B369" s="117"/>
      <c r="C369" s="117"/>
      <c r="D369" s="117"/>
      <c r="E369" s="117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</row>
    <row r="370" spans="2:15">
      <c r="B370" s="117"/>
      <c r="C370" s="117"/>
      <c r="D370" s="117"/>
      <c r="E370" s="117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</row>
    <row r="371" spans="2:15">
      <c r="B371" s="117"/>
      <c r="C371" s="117"/>
      <c r="D371" s="117"/>
      <c r="E371" s="117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</row>
    <row r="372" spans="2:15">
      <c r="B372" s="117"/>
      <c r="C372" s="117"/>
      <c r="D372" s="117"/>
      <c r="E372" s="117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</row>
    <row r="373" spans="2:15">
      <c r="B373" s="117"/>
      <c r="C373" s="117"/>
      <c r="D373" s="117"/>
      <c r="E373" s="117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</row>
    <row r="374" spans="2:15">
      <c r="B374" s="117"/>
      <c r="C374" s="117"/>
      <c r="D374" s="117"/>
      <c r="E374" s="117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</row>
    <row r="375" spans="2:15">
      <c r="B375" s="117"/>
      <c r="C375" s="117"/>
      <c r="D375" s="117"/>
      <c r="E375" s="117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</row>
    <row r="376" spans="2:15">
      <c r="B376" s="117"/>
      <c r="C376" s="117"/>
      <c r="D376" s="117"/>
      <c r="E376" s="117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</row>
    <row r="377" spans="2:15">
      <c r="B377" s="117"/>
      <c r="C377" s="117"/>
      <c r="D377" s="117"/>
      <c r="E377" s="117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</row>
    <row r="378" spans="2:15">
      <c r="B378" s="117"/>
      <c r="C378" s="117"/>
      <c r="D378" s="117"/>
      <c r="E378" s="117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</row>
    <row r="379" spans="2:15">
      <c r="B379" s="117"/>
      <c r="C379" s="117"/>
      <c r="D379" s="117"/>
      <c r="E379" s="117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</row>
    <row r="380" spans="2:15">
      <c r="B380" s="117"/>
      <c r="C380" s="117"/>
      <c r="D380" s="117"/>
      <c r="E380" s="117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</row>
    <row r="381" spans="2:15">
      <c r="B381" s="117"/>
      <c r="C381" s="117"/>
      <c r="D381" s="117"/>
      <c r="E381" s="117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</row>
    <row r="382" spans="2:15">
      <c r="B382" s="117"/>
      <c r="C382" s="117"/>
      <c r="D382" s="117"/>
      <c r="E382" s="117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</row>
    <row r="383" spans="2:15">
      <c r="B383" s="117"/>
      <c r="C383" s="117"/>
      <c r="D383" s="117"/>
      <c r="E383" s="117"/>
      <c r="F383" s="118"/>
      <c r="G383" s="118"/>
      <c r="H383" s="118"/>
      <c r="I383" s="118"/>
      <c r="J383" s="118"/>
      <c r="K383" s="118"/>
      <c r="L383" s="118"/>
      <c r="M383" s="118"/>
      <c r="N383" s="118"/>
      <c r="O383" s="118"/>
    </row>
    <row r="384" spans="2:15">
      <c r="B384" s="117"/>
      <c r="C384" s="117"/>
      <c r="D384" s="117"/>
      <c r="E384" s="117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</row>
    <row r="385" spans="2:15">
      <c r="B385" s="117"/>
      <c r="C385" s="117"/>
      <c r="D385" s="117"/>
      <c r="E385" s="117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</row>
    <row r="386" spans="2:15">
      <c r="B386" s="117"/>
      <c r="C386" s="117"/>
      <c r="D386" s="117"/>
      <c r="E386" s="117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</row>
    <row r="387" spans="2:15">
      <c r="B387" s="117"/>
      <c r="C387" s="117"/>
      <c r="D387" s="117"/>
      <c r="E387" s="117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</row>
    <row r="388" spans="2:15">
      <c r="B388" s="117"/>
      <c r="C388" s="117"/>
      <c r="D388" s="117"/>
      <c r="E388" s="117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</row>
    <row r="389" spans="2:15">
      <c r="B389" s="117"/>
      <c r="C389" s="117"/>
      <c r="D389" s="117"/>
      <c r="E389" s="117"/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</row>
    <row r="390" spans="2:15">
      <c r="B390" s="117"/>
      <c r="C390" s="117"/>
      <c r="D390" s="117"/>
      <c r="E390" s="117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</row>
    <row r="391" spans="2:15">
      <c r="B391" s="117"/>
      <c r="C391" s="117"/>
      <c r="D391" s="117"/>
      <c r="E391" s="117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</row>
    <row r="392" spans="2:15">
      <c r="B392" s="117"/>
      <c r="C392" s="117"/>
      <c r="D392" s="117"/>
      <c r="E392" s="117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</row>
    <row r="393" spans="2:15">
      <c r="B393" s="117"/>
      <c r="C393" s="117"/>
      <c r="D393" s="117"/>
      <c r="E393" s="117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</row>
    <row r="394" spans="2:15">
      <c r="B394" s="117"/>
      <c r="C394" s="117"/>
      <c r="D394" s="117"/>
      <c r="E394" s="117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</row>
    <row r="395" spans="2:15">
      <c r="B395" s="117"/>
      <c r="C395" s="117"/>
      <c r="D395" s="117"/>
      <c r="E395" s="117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</row>
    <row r="396" spans="2:15">
      <c r="B396" s="117"/>
      <c r="C396" s="117"/>
      <c r="D396" s="117"/>
      <c r="E396" s="117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</row>
    <row r="397" spans="2:15">
      <c r="B397" s="117"/>
      <c r="C397" s="117"/>
      <c r="D397" s="117"/>
      <c r="E397" s="117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</row>
    <row r="398" spans="2:15">
      <c r="B398" s="117"/>
      <c r="C398" s="117"/>
      <c r="D398" s="117"/>
      <c r="E398" s="117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</row>
    <row r="399" spans="2:15">
      <c r="B399" s="117"/>
      <c r="C399" s="117"/>
      <c r="D399" s="117"/>
      <c r="E399" s="117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</row>
    <row r="400" spans="2:15">
      <c r="B400" s="117"/>
      <c r="C400" s="117"/>
      <c r="D400" s="117"/>
      <c r="E400" s="117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</row>
    <row r="401" spans="2:15">
      <c r="B401" s="117"/>
      <c r="C401" s="117"/>
      <c r="D401" s="117"/>
      <c r="E401" s="117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</row>
    <row r="402" spans="2:15">
      <c r="B402" s="117"/>
      <c r="C402" s="117"/>
      <c r="D402" s="117"/>
      <c r="E402" s="117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</row>
    <row r="403" spans="2:15">
      <c r="B403" s="117"/>
      <c r="C403" s="117"/>
      <c r="D403" s="117"/>
      <c r="E403" s="117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</row>
    <row r="404" spans="2:15">
      <c r="B404" s="117"/>
      <c r="C404" s="117"/>
      <c r="D404" s="117"/>
      <c r="E404" s="117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</row>
    <row r="405" spans="2:15">
      <c r="B405" s="117"/>
      <c r="C405" s="117"/>
      <c r="D405" s="117"/>
      <c r="E405" s="117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</row>
    <row r="406" spans="2:15">
      <c r="B406" s="117"/>
      <c r="C406" s="117"/>
      <c r="D406" s="117"/>
      <c r="E406" s="117"/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</row>
    <row r="407" spans="2:15">
      <c r="B407" s="117"/>
      <c r="C407" s="117"/>
      <c r="D407" s="117"/>
      <c r="E407" s="117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</row>
    <row r="408" spans="2:15">
      <c r="B408" s="117"/>
      <c r="C408" s="117"/>
      <c r="D408" s="117"/>
      <c r="E408" s="117"/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</row>
    <row r="409" spans="2:15">
      <c r="B409" s="117"/>
      <c r="C409" s="117"/>
      <c r="D409" s="117"/>
      <c r="E409" s="117"/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</row>
    <row r="410" spans="2:15">
      <c r="B410" s="117"/>
      <c r="C410" s="117"/>
      <c r="D410" s="117"/>
      <c r="E410" s="117"/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</row>
    <row r="411" spans="2:15">
      <c r="B411" s="117"/>
      <c r="C411" s="117"/>
      <c r="D411" s="117"/>
      <c r="E411" s="117"/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</row>
    <row r="412" spans="2:15">
      <c r="B412" s="117"/>
      <c r="C412" s="117"/>
      <c r="D412" s="117"/>
      <c r="E412" s="117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</row>
    <row r="413" spans="2:15">
      <c r="B413" s="117"/>
      <c r="C413" s="117"/>
      <c r="D413" s="117"/>
      <c r="E413" s="117"/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</row>
    <row r="414" spans="2:15">
      <c r="B414" s="117"/>
      <c r="C414" s="117"/>
      <c r="D414" s="117"/>
      <c r="E414" s="117"/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</row>
    <row r="415" spans="2:15">
      <c r="B415" s="117"/>
      <c r="C415" s="117"/>
      <c r="D415" s="117"/>
      <c r="E415" s="117"/>
      <c r="F415" s="118"/>
      <c r="G415" s="118"/>
      <c r="H415" s="118"/>
      <c r="I415" s="118"/>
      <c r="J415" s="118"/>
      <c r="K415" s="118"/>
      <c r="L415" s="118"/>
      <c r="M415" s="118"/>
      <c r="N415" s="118"/>
      <c r="O415" s="118"/>
    </row>
    <row r="416" spans="2:15">
      <c r="B416" s="117"/>
      <c r="C416" s="117"/>
      <c r="D416" s="117"/>
      <c r="E416" s="117"/>
      <c r="F416" s="118"/>
      <c r="G416" s="118"/>
      <c r="H416" s="118"/>
      <c r="I416" s="118"/>
      <c r="J416" s="118"/>
      <c r="K416" s="118"/>
      <c r="L416" s="118"/>
      <c r="M416" s="118"/>
      <c r="N416" s="118"/>
      <c r="O416" s="118"/>
    </row>
    <row r="417" spans="2:15">
      <c r="B417" s="117"/>
      <c r="C417" s="117"/>
      <c r="D417" s="117"/>
      <c r="E417" s="117"/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</row>
    <row r="418" spans="2:15">
      <c r="B418" s="117"/>
      <c r="C418" s="117"/>
      <c r="D418" s="117"/>
      <c r="E418" s="117"/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</row>
    <row r="419" spans="2:15">
      <c r="B419" s="117"/>
      <c r="C419" s="117"/>
      <c r="D419" s="117"/>
      <c r="E419" s="117"/>
      <c r="F419" s="118"/>
      <c r="G419" s="118"/>
      <c r="H419" s="118"/>
      <c r="I419" s="118"/>
      <c r="J419" s="118"/>
      <c r="K419" s="118"/>
      <c r="L419" s="118"/>
      <c r="M419" s="118"/>
      <c r="N419" s="118"/>
      <c r="O419" s="118"/>
    </row>
    <row r="420" spans="2:15">
      <c r="B420" s="117"/>
      <c r="C420" s="117"/>
      <c r="D420" s="117"/>
      <c r="E420" s="117"/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</row>
    <row r="421" spans="2:15">
      <c r="B421" s="117"/>
      <c r="C421" s="117"/>
      <c r="D421" s="117"/>
      <c r="E421" s="117"/>
      <c r="F421" s="118"/>
      <c r="G421" s="118"/>
      <c r="H421" s="118"/>
      <c r="I421" s="118"/>
      <c r="J421" s="118"/>
      <c r="K421" s="118"/>
      <c r="L421" s="118"/>
      <c r="M421" s="118"/>
      <c r="N421" s="118"/>
      <c r="O421" s="118"/>
    </row>
    <row r="422" spans="2:15">
      <c r="B422" s="117"/>
      <c r="C422" s="117"/>
      <c r="D422" s="117"/>
      <c r="E422" s="117"/>
      <c r="F422" s="118"/>
      <c r="G422" s="118"/>
      <c r="H422" s="118"/>
      <c r="I422" s="118"/>
      <c r="J422" s="118"/>
      <c r="K422" s="118"/>
      <c r="L422" s="118"/>
      <c r="M422" s="118"/>
      <c r="N422" s="118"/>
      <c r="O422" s="118"/>
    </row>
    <row r="423" spans="2:15">
      <c r="B423" s="117"/>
      <c r="C423" s="117"/>
      <c r="D423" s="117"/>
      <c r="E423" s="117"/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</row>
    <row r="424" spans="2:15">
      <c r="B424" s="117"/>
      <c r="C424" s="117"/>
      <c r="D424" s="117"/>
      <c r="E424" s="117"/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</row>
    <row r="425" spans="2:15">
      <c r="B425" s="117"/>
      <c r="C425" s="117"/>
      <c r="D425" s="117"/>
      <c r="E425" s="117"/>
      <c r="F425" s="118"/>
      <c r="G425" s="118"/>
      <c r="H425" s="118"/>
      <c r="I425" s="118"/>
      <c r="J425" s="118"/>
      <c r="K425" s="118"/>
      <c r="L425" s="118"/>
      <c r="M425" s="118"/>
      <c r="N425" s="118"/>
      <c r="O425" s="118"/>
    </row>
    <row r="426" spans="2:15">
      <c r="B426" s="117"/>
      <c r="C426" s="117"/>
      <c r="D426" s="117"/>
      <c r="E426" s="117"/>
      <c r="F426" s="118"/>
      <c r="G426" s="118"/>
      <c r="H426" s="118"/>
      <c r="I426" s="118"/>
      <c r="J426" s="118"/>
      <c r="K426" s="118"/>
      <c r="L426" s="118"/>
      <c r="M426" s="118"/>
      <c r="N426" s="118"/>
      <c r="O426" s="118"/>
    </row>
    <row r="427" spans="2:15">
      <c r="B427" s="117"/>
      <c r="C427" s="117"/>
      <c r="D427" s="117"/>
      <c r="E427" s="117"/>
      <c r="F427" s="118"/>
      <c r="G427" s="118"/>
      <c r="H427" s="118"/>
      <c r="I427" s="118"/>
      <c r="J427" s="118"/>
      <c r="K427" s="118"/>
      <c r="L427" s="118"/>
      <c r="M427" s="118"/>
      <c r="N427" s="118"/>
      <c r="O427" s="118"/>
    </row>
    <row r="428" spans="2:15">
      <c r="B428" s="117"/>
      <c r="C428" s="117"/>
      <c r="D428" s="117"/>
      <c r="E428" s="117"/>
      <c r="F428" s="118"/>
      <c r="G428" s="118"/>
      <c r="H428" s="118"/>
      <c r="I428" s="118"/>
      <c r="J428" s="118"/>
      <c r="K428" s="118"/>
      <c r="L428" s="118"/>
      <c r="M428" s="118"/>
      <c r="N428" s="118"/>
      <c r="O428" s="118"/>
    </row>
    <row r="429" spans="2:15">
      <c r="B429" s="117"/>
      <c r="C429" s="117"/>
      <c r="D429" s="117"/>
      <c r="E429" s="117"/>
      <c r="F429" s="118"/>
      <c r="G429" s="118"/>
      <c r="H429" s="118"/>
      <c r="I429" s="118"/>
      <c r="J429" s="118"/>
      <c r="K429" s="118"/>
      <c r="L429" s="118"/>
      <c r="M429" s="118"/>
      <c r="N429" s="118"/>
      <c r="O429" s="118"/>
    </row>
    <row r="430" spans="2:15">
      <c r="B430" s="117"/>
      <c r="C430" s="117"/>
      <c r="D430" s="117"/>
      <c r="E430" s="117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</row>
    <row r="431" spans="2:15">
      <c r="B431" s="117"/>
      <c r="C431" s="117"/>
      <c r="D431" s="117"/>
      <c r="E431" s="117"/>
      <c r="F431" s="118"/>
      <c r="G431" s="118"/>
      <c r="H431" s="118"/>
      <c r="I431" s="118"/>
      <c r="J431" s="118"/>
      <c r="K431" s="118"/>
      <c r="L431" s="118"/>
      <c r="M431" s="118"/>
      <c r="N431" s="118"/>
      <c r="O431" s="118"/>
    </row>
    <row r="432" spans="2:15">
      <c r="B432" s="117"/>
      <c r="C432" s="117"/>
      <c r="D432" s="117"/>
      <c r="E432" s="117"/>
      <c r="F432" s="118"/>
      <c r="G432" s="118"/>
      <c r="H432" s="118"/>
      <c r="I432" s="118"/>
      <c r="J432" s="118"/>
      <c r="K432" s="118"/>
      <c r="L432" s="118"/>
      <c r="M432" s="118"/>
      <c r="N432" s="118"/>
      <c r="O432" s="118"/>
    </row>
    <row r="433" spans="2:15">
      <c r="B433" s="117"/>
      <c r="C433" s="117"/>
      <c r="D433" s="117"/>
      <c r="E433" s="117"/>
      <c r="F433" s="118"/>
      <c r="G433" s="118"/>
      <c r="H433" s="118"/>
      <c r="I433" s="118"/>
      <c r="J433" s="118"/>
      <c r="K433" s="118"/>
      <c r="L433" s="118"/>
      <c r="M433" s="118"/>
      <c r="N433" s="118"/>
      <c r="O433" s="118"/>
    </row>
    <row r="434" spans="2:15">
      <c r="B434" s="117"/>
      <c r="C434" s="117"/>
      <c r="D434" s="117"/>
      <c r="E434" s="117"/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</row>
    <row r="435" spans="2:15">
      <c r="B435" s="117"/>
      <c r="C435" s="117"/>
      <c r="D435" s="117"/>
      <c r="E435" s="117"/>
      <c r="F435" s="118"/>
      <c r="G435" s="118"/>
      <c r="H435" s="118"/>
      <c r="I435" s="118"/>
      <c r="J435" s="118"/>
      <c r="K435" s="118"/>
      <c r="L435" s="118"/>
      <c r="M435" s="118"/>
      <c r="N435" s="118"/>
      <c r="O435" s="118"/>
    </row>
    <row r="436" spans="2:15">
      <c r="B436" s="117"/>
      <c r="C436" s="117"/>
      <c r="D436" s="117"/>
      <c r="E436" s="117"/>
      <c r="F436" s="118"/>
      <c r="G436" s="118"/>
      <c r="H436" s="118"/>
      <c r="I436" s="118"/>
      <c r="J436" s="118"/>
      <c r="K436" s="118"/>
      <c r="L436" s="118"/>
      <c r="M436" s="118"/>
      <c r="N436" s="118"/>
      <c r="O436" s="118"/>
    </row>
    <row r="437" spans="2:15">
      <c r="B437" s="117"/>
      <c r="C437" s="117"/>
      <c r="D437" s="117"/>
      <c r="E437" s="117"/>
      <c r="F437" s="118"/>
      <c r="G437" s="118"/>
      <c r="H437" s="118"/>
      <c r="I437" s="118"/>
      <c r="J437" s="118"/>
      <c r="K437" s="118"/>
      <c r="L437" s="118"/>
      <c r="M437" s="118"/>
      <c r="N437" s="118"/>
      <c r="O437" s="118"/>
    </row>
    <row r="438" spans="2:15">
      <c r="B438" s="117"/>
      <c r="C438" s="117"/>
      <c r="D438" s="117"/>
      <c r="E438" s="117"/>
      <c r="F438" s="118"/>
      <c r="G438" s="118"/>
      <c r="H438" s="118"/>
      <c r="I438" s="118"/>
      <c r="J438" s="118"/>
      <c r="K438" s="118"/>
      <c r="L438" s="118"/>
      <c r="M438" s="118"/>
      <c r="N438" s="118"/>
      <c r="O438" s="118"/>
    </row>
    <row r="439" spans="2:15">
      <c r="B439" s="117"/>
      <c r="C439" s="117"/>
      <c r="D439" s="117"/>
      <c r="E439" s="117"/>
      <c r="F439" s="118"/>
      <c r="G439" s="118"/>
      <c r="H439" s="118"/>
      <c r="I439" s="118"/>
      <c r="J439" s="118"/>
      <c r="K439" s="118"/>
      <c r="L439" s="118"/>
      <c r="M439" s="118"/>
      <c r="N439" s="118"/>
      <c r="O439" s="118"/>
    </row>
    <row r="440" spans="2:15">
      <c r="B440" s="117"/>
      <c r="C440" s="117"/>
      <c r="D440" s="117"/>
      <c r="E440" s="117"/>
      <c r="F440" s="118"/>
      <c r="G440" s="118"/>
      <c r="H440" s="118"/>
      <c r="I440" s="118"/>
      <c r="J440" s="118"/>
      <c r="K440" s="118"/>
      <c r="L440" s="118"/>
      <c r="M440" s="118"/>
      <c r="N440" s="118"/>
      <c r="O440" s="118"/>
    </row>
    <row r="441" spans="2:15">
      <c r="B441" s="117"/>
      <c r="C441" s="117"/>
      <c r="D441" s="117"/>
      <c r="E441" s="117"/>
      <c r="F441" s="118"/>
      <c r="G441" s="118"/>
      <c r="H441" s="118"/>
      <c r="I441" s="118"/>
      <c r="J441" s="118"/>
      <c r="K441" s="118"/>
      <c r="L441" s="118"/>
      <c r="M441" s="118"/>
      <c r="N441" s="118"/>
      <c r="O441" s="118"/>
    </row>
    <row r="442" spans="2:15">
      <c r="B442" s="117"/>
      <c r="C442" s="117"/>
      <c r="D442" s="117"/>
      <c r="E442" s="117"/>
      <c r="F442" s="118"/>
      <c r="G442" s="118"/>
      <c r="H442" s="118"/>
      <c r="I442" s="118"/>
      <c r="J442" s="118"/>
      <c r="K442" s="118"/>
      <c r="L442" s="118"/>
      <c r="M442" s="118"/>
      <c r="N442" s="118"/>
      <c r="O442" s="118"/>
    </row>
    <row r="443" spans="2:15">
      <c r="B443" s="117"/>
      <c r="C443" s="117"/>
      <c r="D443" s="117"/>
      <c r="E443" s="117"/>
      <c r="F443" s="118"/>
      <c r="G443" s="118"/>
      <c r="H443" s="118"/>
      <c r="I443" s="118"/>
      <c r="J443" s="118"/>
      <c r="K443" s="118"/>
      <c r="L443" s="118"/>
      <c r="M443" s="118"/>
      <c r="N443" s="118"/>
      <c r="O443" s="118"/>
    </row>
    <row r="444" spans="2:15">
      <c r="B444" s="117"/>
      <c r="C444" s="117"/>
      <c r="D444" s="117"/>
      <c r="E444" s="117"/>
      <c r="F444" s="118"/>
      <c r="G444" s="118"/>
      <c r="H444" s="118"/>
      <c r="I444" s="118"/>
      <c r="J444" s="118"/>
      <c r="K444" s="118"/>
      <c r="L444" s="118"/>
      <c r="M444" s="118"/>
      <c r="N444" s="118"/>
      <c r="O444" s="118"/>
    </row>
    <row r="445" spans="2:15">
      <c r="B445" s="117"/>
      <c r="C445" s="117"/>
      <c r="D445" s="117"/>
      <c r="E445" s="117"/>
      <c r="F445" s="118"/>
      <c r="G445" s="118"/>
      <c r="H445" s="118"/>
      <c r="I445" s="118"/>
      <c r="J445" s="118"/>
      <c r="K445" s="118"/>
      <c r="L445" s="118"/>
      <c r="M445" s="118"/>
      <c r="N445" s="118"/>
      <c r="O445" s="118"/>
    </row>
    <row r="446" spans="2:15">
      <c r="B446" s="117"/>
      <c r="C446" s="117"/>
      <c r="D446" s="117"/>
      <c r="E446" s="117"/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</row>
    <row r="447" spans="2:15">
      <c r="B447" s="117"/>
      <c r="C447" s="117"/>
      <c r="D447" s="117"/>
      <c r="E447" s="117"/>
      <c r="F447" s="118"/>
      <c r="G447" s="118"/>
      <c r="H447" s="118"/>
      <c r="I447" s="118"/>
      <c r="J447" s="118"/>
      <c r="K447" s="118"/>
      <c r="L447" s="118"/>
      <c r="M447" s="118"/>
      <c r="N447" s="118"/>
      <c r="O447" s="118"/>
    </row>
    <row r="448" spans="2:15">
      <c r="B448" s="117"/>
      <c r="C448" s="117"/>
      <c r="D448" s="117"/>
      <c r="E448" s="117"/>
      <c r="F448" s="118"/>
      <c r="G448" s="118"/>
      <c r="H448" s="118"/>
      <c r="I448" s="118"/>
      <c r="J448" s="118"/>
      <c r="K448" s="118"/>
      <c r="L448" s="118"/>
      <c r="M448" s="118"/>
      <c r="N448" s="118"/>
      <c r="O448" s="118"/>
    </row>
    <row r="449" spans="2:15">
      <c r="B449" s="117"/>
      <c r="C449" s="117"/>
      <c r="D449" s="117"/>
      <c r="E449" s="117"/>
      <c r="F449" s="118"/>
      <c r="G449" s="118"/>
      <c r="H449" s="118"/>
      <c r="I449" s="118"/>
      <c r="J449" s="118"/>
      <c r="K449" s="118"/>
      <c r="L449" s="118"/>
      <c r="M449" s="118"/>
      <c r="N449" s="118"/>
      <c r="O449" s="118"/>
    </row>
    <row r="450" spans="2:15">
      <c r="B450" s="117"/>
      <c r="C450" s="117"/>
      <c r="D450" s="117"/>
      <c r="E450" s="117"/>
      <c r="F450" s="118"/>
      <c r="G450" s="118"/>
      <c r="H450" s="118"/>
      <c r="I450" s="118"/>
      <c r="J450" s="118"/>
      <c r="K450" s="118"/>
      <c r="L450" s="118"/>
      <c r="M450" s="118"/>
      <c r="N450" s="118"/>
      <c r="O450" s="118"/>
    </row>
    <row r="451" spans="2:15">
      <c r="B451" s="117"/>
      <c r="C451" s="117"/>
      <c r="D451" s="117"/>
      <c r="E451" s="117"/>
      <c r="F451" s="118"/>
      <c r="G451" s="118"/>
      <c r="H451" s="118"/>
      <c r="I451" s="118"/>
      <c r="J451" s="118"/>
      <c r="K451" s="118"/>
      <c r="L451" s="118"/>
      <c r="M451" s="118"/>
      <c r="N451" s="118"/>
      <c r="O451" s="118"/>
    </row>
    <row r="452" spans="2:15">
      <c r="B452" s="117"/>
      <c r="C452" s="117"/>
      <c r="D452" s="117"/>
      <c r="E452" s="117"/>
      <c r="F452" s="118"/>
      <c r="G452" s="118"/>
      <c r="H452" s="118"/>
      <c r="I452" s="118"/>
      <c r="J452" s="118"/>
      <c r="K452" s="118"/>
      <c r="L452" s="118"/>
      <c r="M452" s="118"/>
      <c r="N452" s="118"/>
      <c r="O452" s="118"/>
    </row>
    <row r="453" spans="2:15">
      <c r="B453" s="117"/>
      <c r="C453" s="117"/>
      <c r="D453" s="117"/>
      <c r="E453" s="117"/>
      <c r="F453" s="118"/>
      <c r="G453" s="118"/>
      <c r="H453" s="118"/>
      <c r="I453" s="118"/>
      <c r="J453" s="118"/>
      <c r="K453" s="118"/>
      <c r="L453" s="118"/>
      <c r="M453" s="118"/>
      <c r="N453" s="118"/>
      <c r="O453" s="118"/>
    </row>
    <row r="454" spans="2:15">
      <c r="B454" s="117"/>
      <c r="C454" s="117"/>
      <c r="D454" s="117"/>
      <c r="E454" s="117"/>
      <c r="F454" s="118"/>
      <c r="G454" s="118"/>
      <c r="H454" s="118"/>
      <c r="I454" s="118"/>
      <c r="J454" s="118"/>
      <c r="K454" s="118"/>
      <c r="L454" s="118"/>
      <c r="M454" s="118"/>
      <c r="N454" s="118"/>
      <c r="O454" s="118"/>
    </row>
    <row r="455" spans="2:15">
      <c r="B455" s="117"/>
      <c r="C455" s="117"/>
      <c r="D455" s="117"/>
      <c r="E455" s="117"/>
      <c r="F455" s="118"/>
      <c r="G455" s="118"/>
      <c r="H455" s="118"/>
      <c r="I455" s="118"/>
      <c r="J455" s="118"/>
      <c r="K455" s="118"/>
      <c r="L455" s="118"/>
      <c r="M455" s="118"/>
      <c r="N455" s="118"/>
      <c r="O455" s="118"/>
    </row>
    <row r="456" spans="2:15">
      <c r="B456" s="117"/>
      <c r="C456" s="117"/>
      <c r="D456" s="117"/>
      <c r="E456" s="117"/>
      <c r="F456" s="118"/>
      <c r="G456" s="118"/>
      <c r="H456" s="118"/>
      <c r="I456" s="118"/>
      <c r="J456" s="118"/>
      <c r="K456" s="118"/>
      <c r="L456" s="118"/>
      <c r="M456" s="118"/>
      <c r="N456" s="118"/>
      <c r="O456" s="118"/>
    </row>
    <row r="457" spans="2:15">
      <c r="B457" s="117"/>
      <c r="C457" s="117"/>
      <c r="D457" s="117"/>
      <c r="E457" s="117"/>
      <c r="F457" s="118"/>
      <c r="G457" s="118"/>
      <c r="H457" s="118"/>
      <c r="I457" s="118"/>
      <c r="J457" s="118"/>
      <c r="K457" s="118"/>
      <c r="L457" s="118"/>
      <c r="M457" s="118"/>
      <c r="N457" s="118"/>
      <c r="O457" s="118"/>
    </row>
    <row r="458" spans="2:15">
      <c r="B458" s="117"/>
      <c r="C458" s="117"/>
      <c r="D458" s="117"/>
      <c r="E458" s="117"/>
      <c r="F458" s="118"/>
      <c r="G458" s="118"/>
      <c r="H458" s="118"/>
      <c r="I458" s="118"/>
      <c r="J458" s="118"/>
      <c r="K458" s="118"/>
      <c r="L458" s="118"/>
      <c r="M458" s="118"/>
      <c r="N458" s="118"/>
      <c r="O458" s="118"/>
    </row>
    <row r="459" spans="2:15">
      <c r="B459" s="117"/>
      <c r="C459" s="117"/>
      <c r="D459" s="117"/>
      <c r="E459" s="117"/>
      <c r="F459" s="118"/>
      <c r="G459" s="118"/>
      <c r="H459" s="118"/>
      <c r="I459" s="118"/>
      <c r="J459" s="118"/>
      <c r="K459" s="118"/>
      <c r="L459" s="118"/>
      <c r="M459" s="118"/>
      <c r="N459" s="118"/>
      <c r="O459" s="118"/>
    </row>
    <row r="460" spans="2:15">
      <c r="B460" s="117"/>
      <c r="C460" s="117"/>
      <c r="D460" s="117"/>
      <c r="E460" s="117"/>
      <c r="F460" s="118"/>
      <c r="G460" s="118"/>
      <c r="H460" s="118"/>
      <c r="I460" s="118"/>
      <c r="J460" s="118"/>
      <c r="K460" s="118"/>
      <c r="L460" s="118"/>
      <c r="M460" s="118"/>
      <c r="N460" s="118"/>
      <c r="O460" s="118"/>
    </row>
    <row r="461" spans="2:15">
      <c r="B461" s="117"/>
      <c r="C461" s="117"/>
      <c r="D461" s="117"/>
      <c r="E461" s="117"/>
      <c r="F461" s="118"/>
      <c r="G461" s="118"/>
      <c r="H461" s="118"/>
      <c r="I461" s="118"/>
      <c r="J461" s="118"/>
      <c r="K461" s="118"/>
      <c r="L461" s="118"/>
      <c r="M461" s="118"/>
      <c r="N461" s="118"/>
      <c r="O461" s="118"/>
    </row>
    <row r="462" spans="2:15">
      <c r="B462" s="117"/>
      <c r="C462" s="117"/>
      <c r="D462" s="117"/>
      <c r="E462" s="117"/>
      <c r="F462" s="118"/>
      <c r="G462" s="118"/>
      <c r="H462" s="118"/>
      <c r="I462" s="118"/>
      <c r="J462" s="118"/>
      <c r="K462" s="118"/>
      <c r="L462" s="118"/>
      <c r="M462" s="118"/>
      <c r="N462" s="118"/>
      <c r="O462" s="118"/>
    </row>
    <row r="463" spans="2:15">
      <c r="B463" s="117"/>
      <c r="C463" s="117"/>
      <c r="D463" s="117"/>
      <c r="E463" s="117"/>
      <c r="F463" s="118"/>
      <c r="G463" s="118"/>
      <c r="H463" s="118"/>
      <c r="I463" s="118"/>
      <c r="J463" s="118"/>
      <c r="K463" s="118"/>
      <c r="L463" s="118"/>
      <c r="M463" s="118"/>
      <c r="N463" s="118"/>
      <c r="O463" s="118"/>
    </row>
    <row r="464" spans="2:15">
      <c r="B464" s="117"/>
      <c r="C464" s="117"/>
      <c r="D464" s="117"/>
      <c r="E464" s="117"/>
      <c r="F464" s="118"/>
      <c r="G464" s="118"/>
      <c r="H464" s="118"/>
      <c r="I464" s="118"/>
      <c r="J464" s="118"/>
      <c r="K464" s="118"/>
      <c r="L464" s="118"/>
      <c r="M464" s="118"/>
      <c r="N464" s="118"/>
      <c r="O464" s="118"/>
    </row>
    <row r="465" spans="2:15">
      <c r="B465" s="117"/>
      <c r="C465" s="117"/>
      <c r="D465" s="117"/>
      <c r="E465" s="117"/>
      <c r="F465" s="118"/>
      <c r="G465" s="118"/>
      <c r="H465" s="118"/>
      <c r="I465" s="118"/>
      <c r="J465" s="118"/>
      <c r="K465" s="118"/>
      <c r="L465" s="118"/>
      <c r="M465" s="118"/>
      <c r="N465" s="118"/>
      <c r="O465" s="118"/>
    </row>
    <row r="466" spans="2:15">
      <c r="B466" s="117"/>
      <c r="C466" s="117"/>
      <c r="D466" s="117"/>
      <c r="E466" s="117"/>
      <c r="F466" s="118"/>
      <c r="G466" s="118"/>
      <c r="H466" s="118"/>
      <c r="I466" s="118"/>
      <c r="J466" s="118"/>
      <c r="K466" s="118"/>
      <c r="L466" s="118"/>
      <c r="M466" s="118"/>
      <c r="N466" s="118"/>
      <c r="O466" s="118"/>
    </row>
    <row r="467" spans="2:15">
      <c r="B467" s="117"/>
      <c r="C467" s="117"/>
      <c r="D467" s="117"/>
      <c r="E467" s="117"/>
      <c r="F467" s="118"/>
      <c r="G467" s="118"/>
      <c r="H467" s="118"/>
      <c r="I467" s="118"/>
      <c r="J467" s="118"/>
      <c r="K467" s="118"/>
      <c r="L467" s="118"/>
      <c r="M467" s="118"/>
      <c r="N467" s="118"/>
      <c r="O467" s="118"/>
    </row>
    <row r="468" spans="2:15">
      <c r="B468" s="117"/>
      <c r="C468" s="117"/>
      <c r="D468" s="117"/>
      <c r="E468" s="117"/>
      <c r="F468" s="118"/>
      <c r="G468" s="118"/>
      <c r="H468" s="118"/>
      <c r="I468" s="118"/>
      <c r="J468" s="118"/>
      <c r="K468" s="118"/>
      <c r="L468" s="118"/>
      <c r="M468" s="118"/>
      <c r="N468" s="118"/>
      <c r="O468" s="118"/>
    </row>
    <row r="469" spans="2:15">
      <c r="B469" s="117"/>
      <c r="C469" s="117"/>
      <c r="D469" s="117"/>
      <c r="E469" s="117"/>
      <c r="F469" s="118"/>
      <c r="G469" s="118"/>
      <c r="H469" s="118"/>
      <c r="I469" s="118"/>
      <c r="J469" s="118"/>
      <c r="K469" s="118"/>
      <c r="L469" s="118"/>
      <c r="M469" s="118"/>
      <c r="N469" s="118"/>
      <c r="O469" s="118"/>
    </row>
    <row r="470" spans="2:15">
      <c r="B470" s="117"/>
      <c r="C470" s="117"/>
      <c r="D470" s="117"/>
      <c r="E470" s="117"/>
      <c r="F470" s="118"/>
      <c r="G470" s="118"/>
      <c r="H470" s="118"/>
      <c r="I470" s="118"/>
      <c r="J470" s="118"/>
      <c r="K470" s="118"/>
      <c r="L470" s="118"/>
      <c r="M470" s="118"/>
      <c r="N470" s="118"/>
      <c r="O470" s="118"/>
    </row>
    <row r="471" spans="2:15">
      <c r="B471" s="117"/>
      <c r="C471" s="117"/>
      <c r="D471" s="117"/>
      <c r="E471" s="117"/>
      <c r="F471" s="118"/>
      <c r="G471" s="118"/>
      <c r="H471" s="118"/>
      <c r="I471" s="118"/>
      <c r="J471" s="118"/>
      <c r="K471" s="118"/>
      <c r="L471" s="118"/>
      <c r="M471" s="118"/>
      <c r="N471" s="118"/>
      <c r="O471" s="118"/>
    </row>
    <row r="472" spans="2:15">
      <c r="B472" s="117"/>
      <c r="C472" s="117"/>
      <c r="D472" s="117"/>
      <c r="E472" s="117"/>
      <c r="F472" s="118"/>
      <c r="G472" s="118"/>
      <c r="H472" s="118"/>
      <c r="I472" s="118"/>
      <c r="J472" s="118"/>
      <c r="K472" s="118"/>
      <c r="L472" s="118"/>
      <c r="M472" s="118"/>
      <c r="N472" s="118"/>
      <c r="O472" s="118"/>
    </row>
    <row r="473" spans="2:15">
      <c r="B473" s="117"/>
      <c r="C473" s="117"/>
      <c r="D473" s="117"/>
      <c r="E473" s="117"/>
      <c r="F473" s="118"/>
      <c r="G473" s="118"/>
      <c r="H473" s="118"/>
      <c r="I473" s="118"/>
      <c r="J473" s="118"/>
      <c r="K473" s="118"/>
      <c r="L473" s="118"/>
      <c r="M473" s="118"/>
      <c r="N473" s="118"/>
      <c r="O473" s="118"/>
    </row>
    <row r="474" spans="2:15">
      <c r="B474" s="117"/>
      <c r="C474" s="117"/>
      <c r="D474" s="117"/>
      <c r="E474" s="117"/>
      <c r="F474" s="118"/>
      <c r="G474" s="118"/>
      <c r="H474" s="118"/>
      <c r="I474" s="118"/>
      <c r="J474" s="118"/>
      <c r="K474" s="118"/>
      <c r="L474" s="118"/>
      <c r="M474" s="118"/>
      <c r="N474" s="118"/>
      <c r="O474" s="118"/>
    </row>
    <row r="475" spans="2:15">
      <c r="B475" s="117"/>
      <c r="C475" s="117"/>
      <c r="D475" s="117"/>
      <c r="E475" s="117"/>
      <c r="F475" s="118"/>
      <c r="G475" s="118"/>
      <c r="H475" s="118"/>
      <c r="I475" s="118"/>
      <c r="J475" s="118"/>
      <c r="K475" s="118"/>
      <c r="L475" s="118"/>
      <c r="M475" s="118"/>
      <c r="N475" s="118"/>
      <c r="O475" s="118"/>
    </row>
    <row r="476" spans="2:15">
      <c r="B476" s="117"/>
      <c r="C476" s="117"/>
      <c r="D476" s="117"/>
      <c r="E476" s="117"/>
      <c r="F476" s="118"/>
      <c r="G476" s="118"/>
      <c r="H476" s="118"/>
      <c r="I476" s="118"/>
      <c r="J476" s="118"/>
      <c r="K476" s="118"/>
      <c r="L476" s="118"/>
      <c r="M476" s="118"/>
      <c r="N476" s="118"/>
      <c r="O476" s="118"/>
    </row>
    <row r="477" spans="2:15">
      <c r="B477" s="117"/>
      <c r="C477" s="117"/>
      <c r="D477" s="117"/>
      <c r="E477" s="117"/>
      <c r="F477" s="118"/>
      <c r="G477" s="118"/>
      <c r="H477" s="118"/>
      <c r="I477" s="118"/>
      <c r="J477" s="118"/>
      <c r="K477" s="118"/>
      <c r="L477" s="118"/>
      <c r="M477" s="118"/>
      <c r="N477" s="118"/>
      <c r="O477" s="118"/>
    </row>
    <row r="478" spans="2:15">
      <c r="B478" s="117"/>
      <c r="C478" s="117"/>
      <c r="D478" s="117"/>
      <c r="E478" s="117"/>
      <c r="F478" s="118"/>
      <c r="G478" s="118"/>
      <c r="H478" s="118"/>
      <c r="I478" s="118"/>
      <c r="J478" s="118"/>
      <c r="K478" s="118"/>
      <c r="L478" s="118"/>
      <c r="M478" s="118"/>
      <c r="N478" s="118"/>
      <c r="O478" s="118"/>
    </row>
    <row r="479" spans="2:15">
      <c r="B479" s="117"/>
      <c r="C479" s="117"/>
      <c r="D479" s="117"/>
      <c r="E479" s="117"/>
      <c r="F479" s="118"/>
      <c r="G479" s="118"/>
      <c r="H479" s="118"/>
      <c r="I479" s="118"/>
      <c r="J479" s="118"/>
      <c r="K479" s="118"/>
      <c r="L479" s="118"/>
      <c r="M479" s="118"/>
      <c r="N479" s="118"/>
      <c r="O479" s="118"/>
    </row>
    <row r="480" spans="2:15">
      <c r="B480" s="117"/>
      <c r="C480" s="117"/>
      <c r="D480" s="117"/>
      <c r="E480" s="117"/>
      <c r="F480" s="118"/>
      <c r="G480" s="118"/>
      <c r="H480" s="118"/>
      <c r="I480" s="118"/>
      <c r="J480" s="118"/>
      <c r="K480" s="118"/>
      <c r="L480" s="118"/>
      <c r="M480" s="118"/>
      <c r="N480" s="118"/>
      <c r="O480" s="118"/>
    </row>
    <row r="481" spans="2:15">
      <c r="B481" s="117"/>
      <c r="C481" s="117"/>
      <c r="D481" s="117"/>
      <c r="E481" s="117"/>
      <c r="F481" s="118"/>
      <c r="G481" s="118"/>
      <c r="H481" s="118"/>
      <c r="I481" s="118"/>
      <c r="J481" s="118"/>
      <c r="K481" s="118"/>
      <c r="L481" s="118"/>
      <c r="M481" s="118"/>
      <c r="N481" s="118"/>
      <c r="O481" s="118"/>
    </row>
    <row r="482" spans="2:15">
      <c r="B482" s="117"/>
      <c r="C482" s="117"/>
      <c r="D482" s="117"/>
      <c r="E482" s="117"/>
      <c r="F482" s="118"/>
      <c r="G482" s="118"/>
      <c r="H482" s="118"/>
      <c r="I482" s="118"/>
      <c r="J482" s="118"/>
      <c r="K482" s="118"/>
      <c r="L482" s="118"/>
      <c r="M482" s="118"/>
      <c r="N482" s="118"/>
      <c r="O482" s="118"/>
    </row>
    <row r="483" spans="2:15">
      <c r="B483" s="117"/>
      <c r="C483" s="117"/>
      <c r="D483" s="117"/>
      <c r="E483" s="117"/>
      <c r="F483" s="118"/>
      <c r="G483" s="118"/>
      <c r="H483" s="118"/>
      <c r="I483" s="118"/>
      <c r="J483" s="118"/>
      <c r="K483" s="118"/>
      <c r="L483" s="118"/>
      <c r="M483" s="118"/>
      <c r="N483" s="118"/>
      <c r="O483" s="118"/>
    </row>
    <row r="484" spans="2:15">
      <c r="B484" s="117"/>
      <c r="C484" s="117"/>
      <c r="D484" s="117"/>
      <c r="E484" s="117"/>
      <c r="F484" s="118"/>
      <c r="G484" s="118"/>
      <c r="H484" s="118"/>
      <c r="I484" s="118"/>
      <c r="J484" s="118"/>
      <c r="K484" s="118"/>
      <c r="L484" s="118"/>
      <c r="M484" s="118"/>
      <c r="N484" s="118"/>
      <c r="O484" s="118"/>
    </row>
    <row r="485" spans="2:15">
      <c r="B485" s="117"/>
      <c r="C485" s="117"/>
      <c r="D485" s="117"/>
      <c r="E485" s="117"/>
      <c r="F485" s="118"/>
      <c r="G485" s="118"/>
      <c r="H485" s="118"/>
      <c r="I485" s="118"/>
      <c r="J485" s="118"/>
      <c r="K485" s="118"/>
      <c r="L485" s="118"/>
      <c r="M485" s="118"/>
      <c r="N485" s="118"/>
      <c r="O485" s="118"/>
    </row>
    <row r="486" spans="2:15">
      <c r="B486" s="117"/>
      <c r="C486" s="117"/>
      <c r="D486" s="117"/>
      <c r="E486" s="117"/>
      <c r="F486" s="118"/>
      <c r="G486" s="118"/>
      <c r="H486" s="118"/>
      <c r="I486" s="118"/>
      <c r="J486" s="118"/>
      <c r="K486" s="118"/>
      <c r="L486" s="118"/>
      <c r="M486" s="118"/>
      <c r="N486" s="118"/>
      <c r="O486" s="118"/>
    </row>
    <row r="487" spans="2:15">
      <c r="B487" s="117"/>
      <c r="C487" s="117"/>
      <c r="D487" s="117"/>
      <c r="E487" s="117"/>
      <c r="F487" s="118"/>
      <c r="G487" s="118"/>
      <c r="H487" s="118"/>
      <c r="I487" s="118"/>
      <c r="J487" s="118"/>
      <c r="K487" s="118"/>
      <c r="L487" s="118"/>
      <c r="M487" s="118"/>
      <c r="N487" s="118"/>
      <c r="O487" s="118"/>
    </row>
    <row r="488" spans="2:15">
      <c r="B488" s="117"/>
      <c r="C488" s="117"/>
      <c r="D488" s="117"/>
      <c r="E488" s="117"/>
      <c r="F488" s="118"/>
      <c r="G488" s="118"/>
      <c r="H488" s="118"/>
      <c r="I488" s="118"/>
      <c r="J488" s="118"/>
      <c r="K488" s="118"/>
      <c r="L488" s="118"/>
      <c r="M488" s="118"/>
      <c r="N488" s="118"/>
      <c r="O488" s="118"/>
    </row>
    <row r="489" spans="2:15">
      <c r="B489" s="117"/>
      <c r="C489" s="117"/>
      <c r="D489" s="117"/>
      <c r="E489" s="117"/>
      <c r="F489" s="118"/>
      <c r="G489" s="118"/>
      <c r="H489" s="118"/>
      <c r="I489" s="118"/>
      <c r="J489" s="118"/>
      <c r="K489" s="118"/>
      <c r="L489" s="118"/>
      <c r="M489" s="118"/>
      <c r="N489" s="118"/>
      <c r="O489" s="118"/>
    </row>
    <row r="490" spans="2:15">
      <c r="B490" s="117"/>
      <c r="C490" s="117"/>
      <c r="D490" s="117"/>
      <c r="E490" s="117"/>
      <c r="F490" s="118"/>
      <c r="G490" s="118"/>
      <c r="H490" s="118"/>
      <c r="I490" s="118"/>
      <c r="J490" s="118"/>
      <c r="K490" s="118"/>
      <c r="L490" s="118"/>
      <c r="M490" s="118"/>
      <c r="N490" s="118"/>
      <c r="O490" s="118"/>
    </row>
    <row r="491" spans="2:15">
      <c r="B491" s="117"/>
      <c r="C491" s="117"/>
      <c r="D491" s="117"/>
      <c r="E491" s="117"/>
      <c r="F491" s="118"/>
      <c r="G491" s="118"/>
      <c r="H491" s="118"/>
      <c r="I491" s="118"/>
      <c r="J491" s="118"/>
      <c r="K491" s="118"/>
      <c r="L491" s="118"/>
      <c r="M491" s="118"/>
      <c r="N491" s="118"/>
      <c r="O491" s="118"/>
    </row>
    <row r="492" spans="2:15">
      <c r="B492" s="117"/>
      <c r="C492" s="117"/>
      <c r="D492" s="117"/>
      <c r="E492" s="117"/>
      <c r="F492" s="118"/>
      <c r="G492" s="118"/>
      <c r="H492" s="118"/>
      <c r="I492" s="118"/>
      <c r="J492" s="118"/>
      <c r="K492" s="118"/>
      <c r="L492" s="118"/>
      <c r="M492" s="118"/>
      <c r="N492" s="118"/>
      <c r="O492" s="118"/>
    </row>
    <row r="493" spans="2:15">
      <c r="B493" s="117"/>
      <c r="C493" s="117"/>
      <c r="D493" s="117"/>
      <c r="E493" s="117"/>
      <c r="F493" s="118"/>
      <c r="G493" s="118"/>
      <c r="H493" s="118"/>
      <c r="I493" s="118"/>
      <c r="J493" s="118"/>
      <c r="K493" s="118"/>
      <c r="L493" s="118"/>
      <c r="M493" s="118"/>
      <c r="N493" s="118"/>
      <c r="O493" s="118"/>
    </row>
    <row r="494" spans="2:15">
      <c r="B494" s="117"/>
      <c r="C494" s="117"/>
      <c r="D494" s="117"/>
      <c r="E494" s="117"/>
      <c r="F494" s="118"/>
      <c r="G494" s="118"/>
      <c r="H494" s="118"/>
      <c r="I494" s="118"/>
      <c r="J494" s="118"/>
      <c r="K494" s="118"/>
      <c r="L494" s="118"/>
      <c r="M494" s="118"/>
      <c r="N494" s="118"/>
      <c r="O494" s="118"/>
    </row>
    <row r="495" spans="2:15">
      <c r="B495" s="117"/>
      <c r="C495" s="117"/>
      <c r="D495" s="117"/>
      <c r="E495" s="117"/>
      <c r="F495" s="118"/>
      <c r="G495" s="118"/>
      <c r="H495" s="118"/>
      <c r="I495" s="118"/>
      <c r="J495" s="118"/>
      <c r="K495" s="118"/>
      <c r="L495" s="118"/>
      <c r="M495" s="118"/>
      <c r="N495" s="118"/>
      <c r="O495" s="118"/>
    </row>
    <row r="496" spans="2:15">
      <c r="B496" s="117"/>
      <c r="C496" s="117"/>
      <c r="D496" s="117"/>
      <c r="E496" s="117"/>
      <c r="F496" s="118"/>
      <c r="G496" s="118"/>
      <c r="H496" s="118"/>
      <c r="I496" s="118"/>
      <c r="J496" s="118"/>
      <c r="K496" s="118"/>
      <c r="L496" s="118"/>
      <c r="M496" s="118"/>
      <c r="N496" s="118"/>
      <c r="O496" s="118"/>
    </row>
    <row r="497" spans="2:15">
      <c r="B497" s="117"/>
      <c r="C497" s="117"/>
      <c r="D497" s="117"/>
      <c r="E497" s="117"/>
      <c r="F497" s="118"/>
      <c r="G497" s="118"/>
      <c r="H497" s="118"/>
      <c r="I497" s="118"/>
      <c r="J497" s="118"/>
      <c r="K497" s="118"/>
      <c r="L497" s="118"/>
      <c r="M497" s="118"/>
      <c r="N497" s="118"/>
      <c r="O497" s="118"/>
    </row>
    <row r="498" spans="2:15">
      <c r="B498" s="117"/>
      <c r="C498" s="117"/>
      <c r="D498" s="117"/>
      <c r="E498" s="117"/>
      <c r="F498" s="118"/>
      <c r="G498" s="118"/>
      <c r="H498" s="118"/>
      <c r="I498" s="118"/>
      <c r="J498" s="118"/>
      <c r="K498" s="118"/>
      <c r="L498" s="118"/>
      <c r="M498" s="118"/>
      <c r="N498" s="118"/>
      <c r="O498" s="118"/>
    </row>
    <row r="499" spans="2:15">
      <c r="B499" s="117"/>
      <c r="C499" s="117"/>
      <c r="D499" s="117"/>
      <c r="E499" s="117"/>
      <c r="F499" s="118"/>
      <c r="G499" s="118"/>
      <c r="H499" s="118"/>
      <c r="I499" s="118"/>
      <c r="J499" s="118"/>
      <c r="K499" s="118"/>
      <c r="L499" s="118"/>
      <c r="M499" s="118"/>
      <c r="N499" s="118"/>
      <c r="O499" s="118"/>
    </row>
    <row r="500" spans="2:15">
      <c r="B500" s="117"/>
      <c r="C500" s="117"/>
      <c r="D500" s="117"/>
      <c r="E500" s="117"/>
      <c r="F500" s="118"/>
      <c r="G500" s="118"/>
      <c r="H500" s="118"/>
      <c r="I500" s="118"/>
      <c r="J500" s="118"/>
      <c r="K500" s="118"/>
      <c r="L500" s="118"/>
      <c r="M500" s="118"/>
      <c r="N500" s="118"/>
      <c r="O500" s="118"/>
    </row>
    <row r="501" spans="2:15">
      <c r="B501" s="117"/>
      <c r="C501" s="117"/>
      <c r="D501" s="117"/>
      <c r="E501" s="117"/>
      <c r="F501" s="118"/>
      <c r="G501" s="118"/>
      <c r="H501" s="118"/>
      <c r="I501" s="118"/>
      <c r="J501" s="118"/>
      <c r="K501" s="118"/>
      <c r="L501" s="118"/>
      <c r="M501" s="118"/>
      <c r="N501" s="118"/>
      <c r="O501" s="118"/>
    </row>
    <row r="502" spans="2:15">
      <c r="B502" s="117"/>
      <c r="C502" s="117"/>
      <c r="D502" s="117"/>
      <c r="E502" s="117"/>
      <c r="F502" s="118"/>
      <c r="G502" s="118"/>
      <c r="H502" s="118"/>
      <c r="I502" s="118"/>
      <c r="J502" s="118"/>
      <c r="K502" s="118"/>
      <c r="L502" s="118"/>
      <c r="M502" s="118"/>
      <c r="N502" s="118"/>
      <c r="O502" s="118"/>
    </row>
    <row r="503" spans="2:15">
      <c r="B503" s="117"/>
      <c r="C503" s="117"/>
      <c r="D503" s="117"/>
      <c r="E503" s="117"/>
      <c r="F503" s="118"/>
      <c r="G503" s="118"/>
      <c r="H503" s="118"/>
      <c r="I503" s="118"/>
      <c r="J503" s="118"/>
      <c r="K503" s="118"/>
      <c r="L503" s="118"/>
      <c r="M503" s="118"/>
      <c r="N503" s="118"/>
      <c r="O503" s="118"/>
    </row>
    <row r="504" spans="2:15">
      <c r="B504" s="117"/>
      <c r="C504" s="117"/>
      <c r="D504" s="117"/>
      <c r="E504" s="117"/>
      <c r="F504" s="118"/>
      <c r="G504" s="118"/>
      <c r="H504" s="118"/>
      <c r="I504" s="118"/>
      <c r="J504" s="118"/>
      <c r="K504" s="118"/>
      <c r="L504" s="118"/>
      <c r="M504" s="118"/>
      <c r="N504" s="118"/>
      <c r="O504" s="118"/>
    </row>
    <row r="505" spans="2:15">
      <c r="B505" s="117"/>
      <c r="C505" s="117"/>
      <c r="D505" s="117"/>
      <c r="E505" s="117"/>
      <c r="F505" s="118"/>
      <c r="G505" s="118"/>
      <c r="H505" s="118"/>
      <c r="I505" s="118"/>
      <c r="J505" s="118"/>
      <c r="K505" s="118"/>
      <c r="L505" s="118"/>
      <c r="M505" s="118"/>
      <c r="N505" s="118"/>
      <c r="O505" s="118"/>
    </row>
    <row r="506" spans="2:15">
      <c r="B506" s="117"/>
      <c r="C506" s="117"/>
      <c r="D506" s="117"/>
      <c r="E506" s="117"/>
      <c r="F506" s="118"/>
      <c r="G506" s="118"/>
      <c r="H506" s="118"/>
      <c r="I506" s="118"/>
      <c r="J506" s="118"/>
      <c r="K506" s="118"/>
      <c r="L506" s="118"/>
      <c r="M506" s="118"/>
      <c r="N506" s="118"/>
      <c r="O506" s="118"/>
    </row>
    <row r="507" spans="2:15">
      <c r="B507" s="117"/>
      <c r="C507" s="117"/>
      <c r="D507" s="117"/>
      <c r="E507" s="117"/>
      <c r="F507" s="118"/>
      <c r="G507" s="118"/>
      <c r="H507" s="118"/>
      <c r="I507" s="118"/>
      <c r="J507" s="118"/>
      <c r="K507" s="118"/>
      <c r="L507" s="118"/>
      <c r="M507" s="118"/>
      <c r="N507" s="118"/>
      <c r="O507" s="118"/>
    </row>
    <row r="508" spans="2:15">
      <c r="B508" s="117"/>
      <c r="C508" s="117"/>
      <c r="D508" s="117"/>
      <c r="E508" s="117"/>
      <c r="F508" s="118"/>
      <c r="G508" s="118"/>
      <c r="H508" s="118"/>
      <c r="I508" s="118"/>
      <c r="J508" s="118"/>
      <c r="K508" s="118"/>
      <c r="L508" s="118"/>
      <c r="M508" s="118"/>
      <c r="N508" s="118"/>
      <c r="O508" s="118"/>
    </row>
    <row r="509" spans="2:15">
      <c r="B509" s="117"/>
      <c r="C509" s="117"/>
      <c r="D509" s="117"/>
      <c r="E509" s="117"/>
      <c r="F509" s="118"/>
      <c r="G509" s="118"/>
      <c r="H509" s="118"/>
      <c r="I509" s="118"/>
      <c r="J509" s="118"/>
      <c r="K509" s="118"/>
      <c r="L509" s="118"/>
      <c r="M509" s="118"/>
      <c r="N509" s="118"/>
      <c r="O509" s="118"/>
    </row>
    <row r="510" spans="2:15">
      <c r="B510" s="117"/>
      <c r="C510" s="117"/>
      <c r="D510" s="117"/>
      <c r="E510" s="117"/>
      <c r="F510" s="118"/>
      <c r="G510" s="118"/>
      <c r="H510" s="118"/>
      <c r="I510" s="118"/>
      <c r="J510" s="118"/>
      <c r="K510" s="118"/>
      <c r="L510" s="118"/>
      <c r="M510" s="118"/>
      <c r="N510" s="118"/>
      <c r="O510" s="118"/>
    </row>
    <row r="511" spans="2:15">
      <c r="B511" s="117"/>
      <c r="C511" s="117"/>
      <c r="D511" s="117"/>
      <c r="E511" s="117"/>
      <c r="F511" s="118"/>
      <c r="G511" s="118"/>
      <c r="H511" s="118"/>
      <c r="I511" s="118"/>
      <c r="J511" s="118"/>
      <c r="K511" s="118"/>
      <c r="L511" s="118"/>
      <c r="M511" s="118"/>
      <c r="N511" s="118"/>
      <c r="O511" s="118"/>
    </row>
    <row r="512" spans="2:15">
      <c r="B512" s="117"/>
      <c r="C512" s="117"/>
      <c r="D512" s="117"/>
      <c r="E512" s="117"/>
      <c r="F512" s="118"/>
      <c r="G512" s="118"/>
      <c r="H512" s="118"/>
      <c r="I512" s="118"/>
      <c r="J512" s="118"/>
      <c r="K512" s="118"/>
      <c r="L512" s="118"/>
      <c r="M512" s="118"/>
      <c r="N512" s="118"/>
      <c r="O512" s="118"/>
    </row>
    <row r="513" spans="2:15">
      <c r="B513" s="117"/>
      <c r="C513" s="117"/>
      <c r="D513" s="117"/>
      <c r="E513" s="117"/>
      <c r="F513" s="118"/>
      <c r="G513" s="118"/>
      <c r="H513" s="118"/>
      <c r="I513" s="118"/>
      <c r="J513" s="118"/>
      <c r="K513" s="118"/>
      <c r="L513" s="118"/>
      <c r="M513" s="118"/>
      <c r="N513" s="118"/>
      <c r="O513" s="118"/>
    </row>
    <row r="514" spans="2:15">
      <c r="B514" s="117"/>
      <c r="C514" s="117"/>
      <c r="D514" s="117"/>
      <c r="E514" s="117"/>
      <c r="F514" s="118"/>
      <c r="G514" s="118"/>
      <c r="H514" s="118"/>
      <c r="I514" s="118"/>
      <c r="J514" s="118"/>
      <c r="K514" s="118"/>
      <c r="L514" s="118"/>
      <c r="M514" s="118"/>
      <c r="N514" s="118"/>
      <c r="O514" s="118"/>
    </row>
    <row r="515" spans="2:15">
      <c r="B515" s="117"/>
      <c r="C515" s="117"/>
      <c r="D515" s="117"/>
      <c r="E515" s="117"/>
      <c r="F515" s="118"/>
      <c r="G515" s="118"/>
      <c r="H515" s="118"/>
      <c r="I515" s="118"/>
      <c r="J515" s="118"/>
      <c r="K515" s="118"/>
      <c r="L515" s="118"/>
      <c r="M515" s="118"/>
      <c r="N515" s="118"/>
      <c r="O515" s="118"/>
    </row>
    <row r="516" spans="2:15">
      <c r="B516" s="117"/>
      <c r="C516" s="117"/>
      <c r="D516" s="117"/>
      <c r="E516" s="117"/>
      <c r="F516" s="118"/>
      <c r="G516" s="118"/>
      <c r="H516" s="118"/>
      <c r="I516" s="118"/>
      <c r="J516" s="118"/>
      <c r="K516" s="118"/>
      <c r="L516" s="118"/>
      <c r="M516" s="118"/>
      <c r="N516" s="118"/>
      <c r="O516" s="118"/>
    </row>
    <row r="517" spans="2:15">
      <c r="B517" s="117"/>
      <c r="C517" s="117"/>
      <c r="D517" s="117"/>
      <c r="E517" s="117"/>
      <c r="F517" s="118"/>
      <c r="G517" s="118"/>
      <c r="H517" s="118"/>
      <c r="I517" s="118"/>
      <c r="J517" s="118"/>
      <c r="K517" s="118"/>
      <c r="L517" s="118"/>
      <c r="M517" s="118"/>
      <c r="N517" s="118"/>
      <c r="O517" s="118"/>
    </row>
    <row r="518" spans="2:15">
      <c r="B518" s="117"/>
      <c r="C518" s="117"/>
      <c r="D518" s="117"/>
      <c r="E518" s="117"/>
      <c r="F518" s="118"/>
      <c r="G518" s="118"/>
      <c r="H518" s="118"/>
      <c r="I518" s="118"/>
      <c r="J518" s="118"/>
      <c r="K518" s="118"/>
      <c r="L518" s="118"/>
      <c r="M518" s="118"/>
      <c r="N518" s="118"/>
      <c r="O518" s="118"/>
    </row>
    <row r="519" spans="2:15">
      <c r="B519" s="117"/>
      <c r="C519" s="117"/>
      <c r="D519" s="117"/>
      <c r="E519" s="117"/>
      <c r="F519" s="118"/>
      <c r="G519" s="118"/>
      <c r="H519" s="118"/>
      <c r="I519" s="118"/>
      <c r="J519" s="118"/>
      <c r="K519" s="118"/>
      <c r="L519" s="118"/>
      <c r="M519" s="118"/>
      <c r="N519" s="118"/>
      <c r="O519" s="118"/>
    </row>
    <row r="520" spans="2:15">
      <c r="B520" s="117"/>
      <c r="C520" s="117"/>
      <c r="D520" s="117"/>
      <c r="E520" s="117"/>
      <c r="F520" s="118"/>
      <c r="G520" s="118"/>
      <c r="H520" s="118"/>
      <c r="I520" s="118"/>
      <c r="J520" s="118"/>
      <c r="K520" s="118"/>
      <c r="L520" s="118"/>
      <c r="M520" s="118"/>
      <c r="N520" s="118"/>
      <c r="O520" s="118"/>
    </row>
    <row r="521" spans="2:15">
      <c r="B521" s="117"/>
      <c r="C521" s="117"/>
      <c r="D521" s="117"/>
      <c r="E521" s="117"/>
      <c r="F521" s="118"/>
      <c r="G521" s="118"/>
      <c r="H521" s="118"/>
      <c r="I521" s="118"/>
      <c r="J521" s="118"/>
      <c r="K521" s="118"/>
      <c r="L521" s="118"/>
      <c r="M521" s="118"/>
      <c r="N521" s="118"/>
      <c r="O521" s="118"/>
    </row>
    <row r="522" spans="2:15">
      <c r="B522" s="117"/>
      <c r="C522" s="117"/>
      <c r="D522" s="117"/>
      <c r="E522" s="117"/>
      <c r="F522" s="118"/>
      <c r="G522" s="118"/>
      <c r="H522" s="118"/>
      <c r="I522" s="118"/>
      <c r="J522" s="118"/>
      <c r="K522" s="118"/>
      <c r="L522" s="118"/>
      <c r="M522" s="118"/>
      <c r="N522" s="118"/>
      <c r="O522" s="118"/>
    </row>
    <row r="523" spans="2:15">
      <c r="B523" s="117"/>
      <c r="C523" s="117"/>
      <c r="D523" s="117"/>
      <c r="E523" s="117"/>
      <c r="F523" s="118"/>
      <c r="G523" s="118"/>
      <c r="H523" s="118"/>
      <c r="I523" s="118"/>
      <c r="J523" s="118"/>
      <c r="K523" s="118"/>
      <c r="L523" s="118"/>
      <c r="M523" s="118"/>
      <c r="N523" s="118"/>
      <c r="O523" s="118"/>
    </row>
    <row r="524" spans="2:15">
      <c r="B524" s="117"/>
      <c r="C524" s="117"/>
      <c r="D524" s="117"/>
      <c r="E524" s="117"/>
      <c r="F524" s="118"/>
      <c r="G524" s="118"/>
      <c r="H524" s="118"/>
      <c r="I524" s="118"/>
      <c r="J524" s="118"/>
      <c r="K524" s="118"/>
      <c r="L524" s="118"/>
      <c r="M524" s="118"/>
      <c r="N524" s="118"/>
      <c r="O524" s="118"/>
    </row>
    <row r="525" spans="2:15">
      <c r="B525" s="117"/>
      <c r="C525" s="117"/>
      <c r="D525" s="117"/>
      <c r="E525" s="117"/>
      <c r="F525" s="118"/>
      <c r="G525" s="118"/>
      <c r="H525" s="118"/>
      <c r="I525" s="118"/>
      <c r="J525" s="118"/>
      <c r="K525" s="118"/>
      <c r="L525" s="118"/>
      <c r="M525" s="118"/>
      <c r="N525" s="118"/>
      <c r="O525" s="118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27 B29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58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10.140625" style="1" bestFit="1" customWidth="1"/>
    <col min="8" max="8" width="8.42578125" style="1" bestFit="1" customWidth="1"/>
    <col min="9" max="9" width="7.28515625" style="1" bestFit="1" customWidth="1"/>
    <col min="10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147</v>
      </c>
      <c r="C1" s="67" t="s" vm="1">
        <v>231</v>
      </c>
    </row>
    <row r="2" spans="2:12">
      <c r="B2" s="46" t="s">
        <v>146</v>
      </c>
      <c r="C2" s="67" t="s">
        <v>232</v>
      </c>
    </row>
    <row r="3" spans="2:12">
      <c r="B3" s="46" t="s">
        <v>148</v>
      </c>
      <c r="C3" s="67" t="s">
        <v>233</v>
      </c>
    </row>
    <row r="4" spans="2:12">
      <c r="B4" s="46" t="s">
        <v>149</v>
      </c>
      <c r="C4" s="67">
        <v>8802</v>
      </c>
    </row>
    <row r="6" spans="2:12" ht="26.25" customHeight="1">
      <c r="B6" s="145" t="s">
        <v>175</v>
      </c>
      <c r="C6" s="146"/>
      <c r="D6" s="146"/>
      <c r="E6" s="146"/>
      <c r="F6" s="146"/>
      <c r="G6" s="146"/>
      <c r="H6" s="146"/>
      <c r="I6" s="146"/>
      <c r="J6" s="146"/>
      <c r="K6" s="146"/>
      <c r="L6" s="147"/>
    </row>
    <row r="7" spans="2:12" ht="26.25" customHeight="1">
      <c r="B7" s="145" t="s">
        <v>95</v>
      </c>
      <c r="C7" s="146"/>
      <c r="D7" s="146"/>
      <c r="E7" s="146"/>
      <c r="F7" s="146"/>
      <c r="G7" s="146"/>
      <c r="H7" s="146"/>
      <c r="I7" s="146"/>
      <c r="J7" s="146"/>
      <c r="K7" s="146"/>
      <c r="L7" s="147"/>
    </row>
    <row r="8" spans="2:12" s="3" customFormat="1" ht="78.75">
      <c r="B8" s="21" t="s">
        <v>117</v>
      </c>
      <c r="C8" s="29" t="s">
        <v>47</v>
      </c>
      <c r="D8" s="29" t="s">
        <v>120</v>
      </c>
      <c r="E8" s="29" t="s">
        <v>67</v>
      </c>
      <c r="F8" s="29" t="s">
        <v>104</v>
      </c>
      <c r="G8" s="29" t="s">
        <v>207</v>
      </c>
      <c r="H8" s="29" t="s">
        <v>206</v>
      </c>
      <c r="I8" s="29" t="s">
        <v>63</v>
      </c>
      <c r="J8" s="29" t="s">
        <v>60</v>
      </c>
      <c r="K8" s="29" t="s">
        <v>150</v>
      </c>
      <c r="L8" s="65" t="s">
        <v>152</v>
      </c>
    </row>
    <row r="9" spans="2:12" s="3" customFormat="1" ht="25.5">
      <c r="B9" s="14"/>
      <c r="C9" s="15"/>
      <c r="D9" s="15"/>
      <c r="E9" s="15"/>
      <c r="F9" s="15"/>
      <c r="G9" s="15" t="s">
        <v>214</v>
      </c>
      <c r="H9" s="15"/>
      <c r="I9" s="15" t="s">
        <v>210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88" t="s">
        <v>50</v>
      </c>
      <c r="C11" s="73"/>
      <c r="D11" s="73"/>
      <c r="E11" s="73"/>
      <c r="F11" s="73"/>
      <c r="G11" s="83"/>
      <c r="H11" s="85"/>
      <c r="I11" s="83">
        <v>122.70344149000003</v>
      </c>
      <c r="J11" s="73"/>
      <c r="K11" s="84">
        <f>IFERROR(I11/$I$11,0)</f>
        <v>1</v>
      </c>
      <c r="L11" s="84">
        <f>I11/'סכום נכסי הקרן'!$C$42</f>
        <v>2.6268838257304675E-5</v>
      </c>
    </row>
    <row r="12" spans="2:12" s="4" customFormat="1" ht="18" customHeight="1">
      <c r="B12" s="92" t="s">
        <v>27</v>
      </c>
      <c r="C12" s="73"/>
      <c r="D12" s="73"/>
      <c r="E12" s="73"/>
      <c r="F12" s="73"/>
      <c r="G12" s="83"/>
      <c r="H12" s="85"/>
      <c r="I12" s="83">
        <v>116.25321336800002</v>
      </c>
      <c r="J12" s="73"/>
      <c r="K12" s="84">
        <f t="shared" ref="K12:K21" si="0">IFERROR(I12/$I$11,0)</f>
        <v>0.94743237806801295</v>
      </c>
      <c r="L12" s="84">
        <f>I12/'סכום נכסי הקרן'!$C$42</f>
        <v>2.4887947899202165E-5</v>
      </c>
    </row>
    <row r="13" spans="2:12">
      <c r="B13" s="89" t="s">
        <v>1705</v>
      </c>
      <c r="C13" s="71"/>
      <c r="D13" s="71"/>
      <c r="E13" s="71"/>
      <c r="F13" s="71"/>
      <c r="G13" s="80"/>
      <c r="H13" s="82"/>
      <c r="I13" s="80">
        <v>116.25321336800002</v>
      </c>
      <c r="J13" s="71"/>
      <c r="K13" s="81">
        <f t="shared" si="0"/>
        <v>0.94743237806801295</v>
      </c>
      <c r="L13" s="81">
        <f>I13/'סכום נכסי הקרן'!$C$42</f>
        <v>2.4887947899202165E-5</v>
      </c>
    </row>
    <row r="14" spans="2:12">
      <c r="B14" s="76" t="s">
        <v>1706</v>
      </c>
      <c r="C14" s="73" t="s">
        <v>1707</v>
      </c>
      <c r="D14" s="86" t="s">
        <v>121</v>
      </c>
      <c r="E14" s="86" t="s">
        <v>492</v>
      </c>
      <c r="F14" s="86" t="s">
        <v>134</v>
      </c>
      <c r="G14" s="83">
        <v>5318.7551549999998</v>
      </c>
      <c r="H14" s="85">
        <v>1696</v>
      </c>
      <c r="I14" s="83">
        <v>90.206087429000007</v>
      </c>
      <c r="J14" s="84">
        <v>2.6593775774999997E-3</v>
      </c>
      <c r="K14" s="84">
        <f t="shared" si="0"/>
        <v>0.7351553170279379</v>
      </c>
      <c r="L14" s="84">
        <f>I14/'סכום נכסי הקרן'!$C$42</f>
        <v>1.9311676117004443E-5</v>
      </c>
    </row>
    <row r="15" spans="2:12">
      <c r="B15" s="76" t="s">
        <v>1708</v>
      </c>
      <c r="C15" s="73" t="s">
        <v>1709</v>
      </c>
      <c r="D15" s="86" t="s">
        <v>121</v>
      </c>
      <c r="E15" s="86" t="s">
        <v>159</v>
      </c>
      <c r="F15" s="86" t="s">
        <v>134</v>
      </c>
      <c r="G15" s="83">
        <v>67117.624574999994</v>
      </c>
      <c r="H15" s="85">
        <v>9.1</v>
      </c>
      <c r="I15" s="83">
        <v>6.1077038359999998</v>
      </c>
      <c r="J15" s="84">
        <v>4.4758964296793911E-3</v>
      </c>
      <c r="K15" s="84">
        <f t="shared" si="0"/>
        <v>4.9776141254340933E-2</v>
      </c>
      <c r="L15" s="84">
        <f>I15/'סכום נכסי הקרן'!$C$42</f>
        <v>1.3075614036830326E-6</v>
      </c>
    </row>
    <row r="16" spans="2:12">
      <c r="B16" s="76" t="s">
        <v>1710</v>
      </c>
      <c r="C16" s="73" t="s">
        <v>1711</v>
      </c>
      <c r="D16" s="86" t="s">
        <v>121</v>
      </c>
      <c r="E16" s="86" t="s">
        <v>492</v>
      </c>
      <c r="F16" s="86" t="s">
        <v>134</v>
      </c>
      <c r="G16" s="83">
        <v>41368.095650000003</v>
      </c>
      <c r="H16" s="85">
        <v>48.2</v>
      </c>
      <c r="I16" s="83">
        <v>19.939422103000002</v>
      </c>
      <c r="J16" s="84">
        <v>3.3769874000000003E-3</v>
      </c>
      <c r="K16" s="84">
        <f t="shared" si="0"/>
        <v>0.162500919785734</v>
      </c>
      <c r="L16" s="84">
        <f>I16/'סכום נכסי הקרן'!$C$42</f>
        <v>4.2687103785146873E-6</v>
      </c>
    </row>
    <row r="17" spans="2:12">
      <c r="B17" s="72"/>
      <c r="C17" s="73"/>
      <c r="D17" s="73"/>
      <c r="E17" s="73"/>
      <c r="F17" s="73"/>
      <c r="G17" s="83"/>
      <c r="H17" s="85"/>
      <c r="I17" s="73"/>
      <c r="J17" s="73"/>
      <c r="K17" s="84"/>
      <c r="L17" s="73"/>
    </row>
    <row r="18" spans="2:12">
      <c r="B18" s="92" t="s">
        <v>42</v>
      </c>
      <c r="C18" s="73"/>
      <c r="D18" s="73"/>
      <c r="E18" s="73"/>
      <c r="F18" s="73"/>
      <c r="G18" s="83"/>
      <c r="H18" s="85"/>
      <c r="I18" s="83">
        <v>6.4502281220000004</v>
      </c>
      <c r="J18" s="73"/>
      <c r="K18" s="84">
        <f t="shared" si="0"/>
        <v>5.2567621931986927E-2</v>
      </c>
      <c r="L18" s="84">
        <f>I18/'סכום נכסי הקרן'!$C$42</f>
        <v>1.3808903581025064E-6</v>
      </c>
    </row>
    <row r="19" spans="2:12">
      <c r="B19" s="89" t="s">
        <v>1712</v>
      </c>
      <c r="C19" s="71"/>
      <c r="D19" s="71"/>
      <c r="E19" s="71"/>
      <c r="F19" s="71"/>
      <c r="G19" s="80"/>
      <c r="H19" s="82"/>
      <c r="I19" s="80">
        <v>6.4502281220000004</v>
      </c>
      <c r="J19" s="71"/>
      <c r="K19" s="81">
        <f t="shared" si="0"/>
        <v>5.2567621931986927E-2</v>
      </c>
      <c r="L19" s="81">
        <f>I19/'סכום נכסי הקרן'!$C$42</f>
        <v>1.3808903581025064E-6</v>
      </c>
    </row>
    <row r="20" spans="2:12">
      <c r="B20" s="76" t="s">
        <v>1713</v>
      </c>
      <c r="C20" s="73" t="s">
        <v>1714</v>
      </c>
      <c r="D20" s="86" t="s">
        <v>1410</v>
      </c>
      <c r="E20" s="86" t="s">
        <v>784</v>
      </c>
      <c r="F20" s="86" t="s">
        <v>133</v>
      </c>
      <c r="G20" s="83">
        <v>10130.9622</v>
      </c>
      <c r="H20" s="85">
        <v>14.97</v>
      </c>
      <c r="I20" s="83">
        <v>5.4825272240000009</v>
      </c>
      <c r="J20" s="84">
        <v>3.0332222155688625E-4</v>
      </c>
      <c r="K20" s="84">
        <f t="shared" si="0"/>
        <v>4.4681120247526317E-2</v>
      </c>
      <c r="L20" s="84">
        <f>I20/'סכום נכסי הקרן'!$C$42</f>
        <v>1.1737211209374497E-6</v>
      </c>
    </row>
    <row r="21" spans="2:12">
      <c r="B21" s="76" t="s">
        <v>1715</v>
      </c>
      <c r="C21" s="73" t="s">
        <v>1716</v>
      </c>
      <c r="D21" s="86" t="s">
        <v>1426</v>
      </c>
      <c r="E21" s="86" t="s">
        <v>845</v>
      </c>
      <c r="F21" s="86" t="s">
        <v>133</v>
      </c>
      <c r="G21" s="83">
        <v>2676.9041419999999</v>
      </c>
      <c r="H21" s="85">
        <v>10</v>
      </c>
      <c r="I21" s="83">
        <v>0.96770089800000003</v>
      </c>
      <c r="J21" s="84">
        <v>1.0580648782608695E-4</v>
      </c>
      <c r="K21" s="84">
        <f t="shared" si="0"/>
        <v>7.8865016844606173E-3</v>
      </c>
      <c r="L21" s="84">
        <f>I21/'סכום נכסי הקרן'!$C$42</f>
        <v>2.0716923716505682E-7</v>
      </c>
    </row>
    <row r="22" spans="2:12">
      <c r="B22" s="72"/>
      <c r="C22" s="73"/>
      <c r="D22" s="73"/>
      <c r="E22" s="73"/>
      <c r="F22" s="73"/>
      <c r="G22" s="83"/>
      <c r="H22" s="85"/>
      <c r="I22" s="73"/>
      <c r="J22" s="73"/>
      <c r="K22" s="84"/>
      <c r="L22" s="73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126" t="s">
        <v>222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126" t="s">
        <v>113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126" t="s">
        <v>205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126" t="s">
        <v>213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</row>
    <row r="122" spans="2:12">
      <c r="B122" s="117"/>
      <c r="C122" s="117"/>
      <c r="D122" s="118"/>
      <c r="E122" s="118"/>
      <c r="F122" s="118"/>
      <c r="G122" s="118"/>
      <c r="H122" s="118"/>
      <c r="I122" s="118"/>
      <c r="J122" s="118"/>
      <c r="K122" s="118"/>
      <c r="L122" s="118"/>
    </row>
    <row r="123" spans="2:12">
      <c r="B123" s="117"/>
      <c r="C123" s="117"/>
      <c r="D123" s="118"/>
      <c r="E123" s="118"/>
      <c r="F123" s="118"/>
      <c r="G123" s="118"/>
      <c r="H123" s="118"/>
      <c r="I123" s="118"/>
      <c r="J123" s="118"/>
      <c r="K123" s="118"/>
      <c r="L123" s="118"/>
    </row>
    <row r="124" spans="2:12">
      <c r="B124" s="117"/>
      <c r="C124" s="117"/>
      <c r="D124" s="118"/>
      <c r="E124" s="118"/>
      <c r="F124" s="118"/>
      <c r="G124" s="118"/>
      <c r="H124" s="118"/>
      <c r="I124" s="118"/>
      <c r="J124" s="118"/>
      <c r="K124" s="118"/>
      <c r="L124" s="118"/>
    </row>
    <row r="125" spans="2:12">
      <c r="B125" s="117"/>
      <c r="C125" s="117"/>
      <c r="D125" s="118"/>
      <c r="E125" s="118"/>
      <c r="F125" s="118"/>
      <c r="G125" s="118"/>
      <c r="H125" s="118"/>
      <c r="I125" s="118"/>
      <c r="J125" s="118"/>
      <c r="K125" s="118"/>
      <c r="L125" s="118"/>
    </row>
    <row r="126" spans="2:12">
      <c r="B126" s="117"/>
      <c r="C126" s="117"/>
      <c r="D126" s="118"/>
      <c r="E126" s="118"/>
      <c r="F126" s="118"/>
      <c r="G126" s="118"/>
      <c r="H126" s="118"/>
      <c r="I126" s="118"/>
      <c r="J126" s="118"/>
      <c r="K126" s="118"/>
      <c r="L126" s="118"/>
    </row>
    <row r="127" spans="2:12">
      <c r="B127" s="117"/>
      <c r="C127" s="117"/>
      <c r="D127" s="118"/>
      <c r="E127" s="118"/>
      <c r="F127" s="118"/>
      <c r="G127" s="118"/>
      <c r="H127" s="118"/>
      <c r="I127" s="118"/>
      <c r="J127" s="118"/>
      <c r="K127" s="118"/>
      <c r="L127" s="118"/>
    </row>
    <row r="128" spans="2:12">
      <c r="B128" s="117"/>
      <c r="C128" s="117"/>
      <c r="D128" s="118"/>
      <c r="E128" s="118"/>
      <c r="F128" s="118"/>
      <c r="G128" s="118"/>
      <c r="H128" s="118"/>
      <c r="I128" s="118"/>
      <c r="J128" s="118"/>
      <c r="K128" s="118"/>
      <c r="L128" s="118"/>
    </row>
    <row r="129" spans="2:12">
      <c r="B129" s="117"/>
      <c r="C129" s="117"/>
      <c r="D129" s="118"/>
      <c r="E129" s="118"/>
      <c r="F129" s="118"/>
      <c r="G129" s="118"/>
      <c r="H129" s="118"/>
      <c r="I129" s="118"/>
      <c r="J129" s="118"/>
      <c r="K129" s="118"/>
      <c r="L129" s="118"/>
    </row>
    <row r="130" spans="2:12">
      <c r="B130" s="117"/>
      <c r="C130" s="117"/>
      <c r="D130" s="118"/>
      <c r="E130" s="118"/>
      <c r="F130" s="118"/>
      <c r="G130" s="118"/>
      <c r="H130" s="118"/>
      <c r="I130" s="118"/>
      <c r="J130" s="118"/>
      <c r="K130" s="118"/>
      <c r="L130" s="118"/>
    </row>
    <row r="131" spans="2:12">
      <c r="B131" s="117"/>
      <c r="C131" s="117"/>
      <c r="D131" s="118"/>
      <c r="E131" s="118"/>
      <c r="F131" s="118"/>
      <c r="G131" s="118"/>
      <c r="H131" s="118"/>
      <c r="I131" s="118"/>
      <c r="J131" s="118"/>
      <c r="K131" s="118"/>
      <c r="L131" s="118"/>
    </row>
    <row r="132" spans="2:12">
      <c r="B132" s="117"/>
      <c r="C132" s="117"/>
      <c r="D132" s="118"/>
      <c r="E132" s="118"/>
      <c r="F132" s="118"/>
      <c r="G132" s="118"/>
      <c r="H132" s="118"/>
      <c r="I132" s="118"/>
      <c r="J132" s="118"/>
      <c r="K132" s="118"/>
      <c r="L132" s="118"/>
    </row>
    <row r="133" spans="2:12">
      <c r="B133" s="117"/>
      <c r="C133" s="117"/>
      <c r="D133" s="118"/>
      <c r="E133" s="118"/>
      <c r="F133" s="118"/>
      <c r="G133" s="118"/>
      <c r="H133" s="118"/>
      <c r="I133" s="118"/>
      <c r="J133" s="118"/>
      <c r="K133" s="118"/>
      <c r="L133" s="118"/>
    </row>
    <row r="134" spans="2:12">
      <c r="B134" s="117"/>
      <c r="C134" s="117"/>
      <c r="D134" s="118"/>
      <c r="E134" s="118"/>
      <c r="F134" s="118"/>
      <c r="G134" s="118"/>
      <c r="H134" s="118"/>
      <c r="I134" s="118"/>
      <c r="J134" s="118"/>
      <c r="K134" s="118"/>
      <c r="L134" s="118"/>
    </row>
    <row r="135" spans="2:12">
      <c r="B135" s="117"/>
      <c r="C135" s="117"/>
      <c r="D135" s="118"/>
      <c r="E135" s="118"/>
      <c r="F135" s="118"/>
      <c r="G135" s="118"/>
      <c r="H135" s="118"/>
      <c r="I135" s="118"/>
      <c r="J135" s="118"/>
      <c r="K135" s="118"/>
      <c r="L135" s="118"/>
    </row>
    <row r="136" spans="2:12">
      <c r="B136" s="117"/>
      <c r="C136" s="117"/>
      <c r="D136" s="118"/>
      <c r="E136" s="118"/>
      <c r="F136" s="118"/>
      <c r="G136" s="118"/>
      <c r="H136" s="118"/>
      <c r="I136" s="118"/>
      <c r="J136" s="118"/>
      <c r="K136" s="118"/>
      <c r="L136" s="118"/>
    </row>
    <row r="137" spans="2:12">
      <c r="B137" s="117"/>
      <c r="C137" s="117"/>
      <c r="D137" s="118"/>
      <c r="E137" s="118"/>
      <c r="F137" s="118"/>
      <c r="G137" s="118"/>
      <c r="H137" s="118"/>
      <c r="I137" s="118"/>
      <c r="J137" s="118"/>
      <c r="K137" s="118"/>
      <c r="L137" s="118"/>
    </row>
    <row r="138" spans="2:12">
      <c r="B138" s="117"/>
      <c r="C138" s="117"/>
      <c r="D138" s="118"/>
      <c r="E138" s="118"/>
      <c r="F138" s="118"/>
      <c r="G138" s="118"/>
      <c r="H138" s="118"/>
      <c r="I138" s="118"/>
      <c r="J138" s="118"/>
      <c r="K138" s="118"/>
      <c r="L138" s="118"/>
    </row>
    <row r="139" spans="2:12">
      <c r="B139" s="117"/>
      <c r="C139" s="117"/>
      <c r="D139" s="118"/>
      <c r="E139" s="118"/>
      <c r="F139" s="118"/>
      <c r="G139" s="118"/>
      <c r="H139" s="118"/>
      <c r="I139" s="118"/>
      <c r="J139" s="118"/>
      <c r="K139" s="118"/>
      <c r="L139" s="118"/>
    </row>
    <row r="140" spans="2:12">
      <c r="B140" s="117"/>
      <c r="C140" s="117"/>
      <c r="D140" s="118"/>
      <c r="E140" s="118"/>
      <c r="F140" s="118"/>
      <c r="G140" s="118"/>
      <c r="H140" s="118"/>
      <c r="I140" s="118"/>
      <c r="J140" s="118"/>
      <c r="K140" s="118"/>
      <c r="L140" s="118"/>
    </row>
    <row r="141" spans="2:12">
      <c r="B141" s="117"/>
      <c r="C141" s="117"/>
      <c r="D141" s="118"/>
      <c r="E141" s="118"/>
      <c r="F141" s="118"/>
      <c r="G141" s="118"/>
      <c r="H141" s="118"/>
      <c r="I141" s="118"/>
      <c r="J141" s="118"/>
      <c r="K141" s="118"/>
      <c r="L141" s="118"/>
    </row>
    <row r="142" spans="2:12">
      <c r="B142" s="117"/>
      <c r="C142" s="117"/>
      <c r="D142" s="118"/>
      <c r="E142" s="118"/>
      <c r="F142" s="118"/>
      <c r="G142" s="118"/>
      <c r="H142" s="118"/>
      <c r="I142" s="118"/>
      <c r="J142" s="118"/>
      <c r="K142" s="118"/>
      <c r="L142" s="118"/>
    </row>
    <row r="143" spans="2:12">
      <c r="B143" s="117"/>
      <c r="C143" s="117"/>
      <c r="D143" s="118"/>
      <c r="E143" s="118"/>
      <c r="F143" s="118"/>
      <c r="G143" s="118"/>
      <c r="H143" s="118"/>
      <c r="I143" s="118"/>
      <c r="J143" s="118"/>
      <c r="K143" s="118"/>
      <c r="L143" s="118"/>
    </row>
    <row r="144" spans="2:12">
      <c r="B144" s="117"/>
      <c r="C144" s="117"/>
      <c r="D144" s="118"/>
      <c r="E144" s="118"/>
      <c r="F144" s="118"/>
      <c r="G144" s="118"/>
      <c r="H144" s="118"/>
      <c r="I144" s="118"/>
      <c r="J144" s="118"/>
      <c r="K144" s="118"/>
      <c r="L144" s="118"/>
    </row>
    <row r="145" spans="2:12">
      <c r="B145" s="117"/>
      <c r="C145" s="117"/>
      <c r="D145" s="118"/>
      <c r="E145" s="118"/>
      <c r="F145" s="118"/>
      <c r="G145" s="118"/>
      <c r="H145" s="118"/>
      <c r="I145" s="118"/>
      <c r="J145" s="118"/>
      <c r="K145" s="118"/>
      <c r="L145" s="118"/>
    </row>
    <row r="146" spans="2:12">
      <c r="B146" s="117"/>
      <c r="C146" s="117"/>
      <c r="D146" s="118"/>
      <c r="E146" s="118"/>
      <c r="F146" s="118"/>
      <c r="G146" s="118"/>
      <c r="H146" s="118"/>
      <c r="I146" s="118"/>
      <c r="J146" s="118"/>
      <c r="K146" s="118"/>
      <c r="L146" s="118"/>
    </row>
    <row r="147" spans="2:12">
      <c r="B147" s="117"/>
      <c r="C147" s="117"/>
      <c r="D147" s="118"/>
      <c r="E147" s="118"/>
      <c r="F147" s="118"/>
      <c r="G147" s="118"/>
      <c r="H147" s="118"/>
      <c r="I147" s="118"/>
      <c r="J147" s="118"/>
      <c r="K147" s="118"/>
      <c r="L147" s="118"/>
    </row>
    <row r="148" spans="2:12">
      <c r="B148" s="117"/>
      <c r="C148" s="117"/>
      <c r="D148" s="118"/>
      <c r="E148" s="118"/>
      <c r="F148" s="118"/>
      <c r="G148" s="118"/>
      <c r="H148" s="118"/>
      <c r="I148" s="118"/>
      <c r="J148" s="118"/>
      <c r="K148" s="118"/>
      <c r="L148" s="118"/>
    </row>
    <row r="149" spans="2:12">
      <c r="B149" s="117"/>
      <c r="C149" s="117"/>
      <c r="D149" s="118"/>
      <c r="E149" s="118"/>
      <c r="F149" s="118"/>
      <c r="G149" s="118"/>
      <c r="H149" s="118"/>
      <c r="I149" s="118"/>
      <c r="J149" s="118"/>
      <c r="K149" s="118"/>
      <c r="L149" s="118"/>
    </row>
    <row r="150" spans="2:12">
      <c r="B150" s="117"/>
      <c r="C150" s="117"/>
      <c r="D150" s="118"/>
      <c r="E150" s="118"/>
      <c r="F150" s="118"/>
      <c r="G150" s="118"/>
      <c r="H150" s="118"/>
      <c r="I150" s="118"/>
      <c r="J150" s="118"/>
      <c r="K150" s="118"/>
      <c r="L150" s="118"/>
    </row>
    <row r="151" spans="2:12">
      <c r="B151" s="117"/>
      <c r="C151" s="117"/>
      <c r="D151" s="118"/>
      <c r="E151" s="118"/>
      <c r="F151" s="118"/>
      <c r="G151" s="118"/>
      <c r="H151" s="118"/>
      <c r="I151" s="118"/>
      <c r="J151" s="118"/>
      <c r="K151" s="118"/>
      <c r="L151" s="118"/>
    </row>
    <row r="152" spans="2:12">
      <c r="B152" s="117"/>
      <c r="C152" s="117"/>
      <c r="D152" s="118"/>
      <c r="E152" s="118"/>
      <c r="F152" s="118"/>
      <c r="G152" s="118"/>
      <c r="H152" s="118"/>
      <c r="I152" s="118"/>
      <c r="J152" s="118"/>
      <c r="K152" s="118"/>
      <c r="L152" s="118"/>
    </row>
    <row r="153" spans="2:12">
      <c r="B153" s="117"/>
      <c r="C153" s="117"/>
      <c r="D153" s="118"/>
      <c r="E153" s="118"/>
      <c r="F153" s="118"/>
      <c r="G153" s="118"/>
      <c r="H153" s="118"/>
      <c r="I153" s="118"/>
      <c r="J153" s="118"/>
      <c r="K153" s="118"/>
      <c r="L153" s="118"/>
    </row>
    <row r="154" spans="2:12">
      <c r="B154" s="117"/>
      <c r="C154" s="117"/>
      <c r="D154" s="118"/>
      <c r="E154" s="118"/>
      <c r="F154" s="118"/>
      <c r="G154" s="118"/>
      <c r="H154" s="118"/>
      <c r="I154" s="118"/>
      <c r="J154" s="118"/>
      <c r="K154" s="118"/>
      <c r="L154" s="118"/>
    </row>
    <row r="155" spans="2:12">
      <c r="B155" s="117"/>
      <c r="C155" s="117"/>
      <c r="D155" s="118"/>
      <c r="E155" s="118"/>
      <c r="F155" s="118"/>
      <c r="G155" s="118"/>
      <c r="H155" s="118"/>
      <c r="I155" s="118"/>
      <c r="J155" s="118"/>
      <c r="K155" s="118"/>
      <c r="L155" s="118"/>
    </row>
    <row r="156" spans="2:12">
      <c r="B156" s="117"/>
      <c r="C156" s="117"/>
      <c r="D156" s="118"/>
      <c r="E156" s="118"/>
      <c r="F156" s="118"/>
      <c r="G156" s="118"/>
      <c r="H156" s="118"/>
      <c r="I156" s="118"/>
      <c r="J156" s="118"/>
      <c r="K156" s="118"/>
      <c r="L156" s="118"/>
    </row>
    <row r="157" spans="2:12">
      <c r="B157" s="117"/>
      <c r="C157" s="117"/>
      <c r="D157" s="118"/>
      <c r="E157" s="118"/>
      <c r="F157" s="118"/>
      <c r="G157" s="118"/>
      <c r="H157" s="118"/>
      <c r="I157" s="118"/>
      <c r="J157" s="118"/>
      <c r="K157" s="118"/>
      <c r="L157" s="118"/>
    </row>
    <row r="158" spans="2:12">
      <c r="B158" s="117"/>
      <c r="C158" s="117"/>
      <c r="D158" s="118"/>
      <c r="E158" s="118"/>
      <c r="F158" s="118"/>
      <c r="G158" s="118"/>
      <c r="H158" s="118"/>
      <c r="I158" s="118"/>
      <c r="J158" s="118"/>
      <c r="K158" s="118"/>
      <c r="L158" s="118"/>
    </row>
    <row r="159" spans="2:12">
      <c r="B159" s="117"/>
      <c r="C159" s="117"/>
      <c r="D159" s="118"/>
      <c r="E159" s="118"/>
      <c r="F159" s="118"/>
      <c r="G159" s="118"/>
      <c r="H159" s="118"/>
      <c r="I159" s="118"/>
      <c r="J159" s="118"/>
      <c r="K159" s="118"/>
      <c r="L159" s="118"/>
    </row>
    <row r="160" spans="2:12">
      <c r="B160" s="117"/>
      <c r="C160" s="117"/>
      <c r="D160" s="118"/>
      <c r="E160" s="118"/>
      <c r="F160" s="118"/>
      <c r="G160" s="118"/>
      <c r="H160" s="118"/>
      <c r="I160" s="118"/>
      <c r="J160" s="118"/>
      <c r="K160" s="118"/>
      <c r="L160" s="118"/>
    </row>
    <row r="161" spans="2:12">
      <c r="B161" s="117"/>
      <c r="C161" s="117"/>
      <c r="D161" s="118"/>
      <c r="E161" s="118"/>
      <c r="F161" s="118"/>
      <c r="G161" s="118"/>
      <c r="H161" s="118"/>
      <c r="I161" s="118"/>
      <c r="J161" s="118"/>
      <c r="K161" s="118"/>
      <c r="L161" s="118"/>
    </row>
    <row r="162" spans="2:12">
      <c r="B162" s="117"/>
      <c r="C162" s="117"/>
      <c r="D162" s="118"/>
      <c r="E162" s="118"/>
      <c r="F162" s="118"/>
      <c r="G162" s="118"/>
      <c r="H162" s="118"/>
      <c r="I162" s="118"/>
      <c r="J162" s="118"/>
      <c r="K162" s="118"/>
      <c r="L162" s="118"/>
    </row>
    <row r="163" spans="2:12">
      <c r="B163" s="117"/>
      <c r="C163" s="117"/>
      <c r="D163" s="118"/>
      <c r="E163" s="118"/>
      <c r="F163" s="118"/>
      <c r="G163" s="118"/>
      <c r="H163" s="118"/>
      <c r="I163" s="118"/>
      <c r="J163" s="118"/>
      <c r="K163" s="118"/>
      <c r="L163" s="118"/>
    </row>
    <row r="164" spans="2:12">
      <c r="B164" s="117"/>
      <c r="C164" s="117"/>
      <c r="D164" s="118"/>
      <c r="E164" s="118"/>
      <c r="F164" s="118"/>
      <c r="G164" s="118"/>
      <c r="H164" s="118"/>
      <c r="I164" s="118"/>
      <c r="J164" s="118"/>
      <c r="K164" s="118"/>
      <c r="L164" s="118"/>
    </row>
    <row r="165" spans="2:12">
      <c r="B165" s="117"/>
      <c r="C165" s="117"/>
      <c r="D165" s="118"/>
      <c r="E165" s="118"/>
      <c r="F165" s="118"/>
      <c r="G165" s="118"/>
      <c r="H165" s="118"/>
      <c r="I165" s="118"/>
      <c r="J165" s="118"/>
      <c r="K165" s="118"/>
      <c r="L165" s="118"/>
    </row>
    <row r="166" spans="2:12">
      <c r="B166" s="117"/>
      <c r="C166" s="117"/>
      <c r="D166" s="118"/>
      <c r="E166" s="118"/>
      <c r="F166" s="118"/>
      <c r="G166" s="118"/>
      <c r="H166" s="118"/>
      <c r="I166" s="118"/>
      <c r="J166" s="118"/>
      <c r="K166" s="118"/>
      <c r="L166" s="118"/>
    </row>
    <row r="167" spans="2:12">
      <c r="B167" s="117"/>
      <c r="C167" s="117"/>
      <c r="D167" s="118"/>
      <c r="E167" s="118"/>
      <c r="F167" s="118"/>
      <c r="G167" s="118"/>
      <c r="H167" s="118"/>
      <c r="I167" s="118"/>
      <c r="J167" s="118"/>
      <c r="K167" s="118"/>
      <c r="L167" s="118"/>
    </row>
    <row r="168" spans="2:12">
      <c r="B168" s="117"/>
      <c r="C168" s="117"/>
      <c r="D168" s="118"/>
      <c r="E168" s="118"/>
      <c r="F168" s="118"/>
      <c r="G168" s="118"/>
      <c r="H168" s="118"/>
      <c r="I168" s="118"/>
      <c r="J168" s="118"/>
      <c r="K168" s="118"/>
      <c r="L168" s="118"/>
    </row>
    <row r="169" spans="2:12">
      <c r="B169" s="117"/>
      <c r="C169" s="117"/>
      <c r="D169" s="118"/>
      <c r="E169" s="118"/>
      <c r="F169" s="118"/>
      <c r="G169" s="118"/>
      <c r="H169" s="118"/>
      <c r="I169" s="118"/>
      <c r="J169" s="118"/>
      <c r="K169" s="118"/>
      <c r="L169" s="118"/>
    </row>
    <row r="170" spans="2:12">
      <c r="B170" s="117"/>
      <c r="C170" s="117"/>
      <c r="D170" s="118"/>
      <c r="E170" s="118"/>
      <c r="F170" s="118"/>
      <c r="G170" s="118"/>
      <c r="H170" s="118"/>
      <c r="I170" s="118"/>
      <c r="J170" s="118"/>
      <c r="K170" s="118"/>
      <c r="L170" s="118"/>
    </row>
    <row r="171" spans="2:12">
      <c r="B171" s="117"/>
      <c r="C171" s="117"/>
      <c r="D171" s="118"/>
      <c r="E171" s="118"/>
      <c r="F171" s="118"/>
      <c r="G171" s="118"/>
      <c r="H171" s="118"/>
      <c r="I171" s="118"/>
      <c r="J171" s="118"/>
      <c r="K171" s="118"/>
      <c r="L171" s="118"/>
    </row>
    <row r="172" spans="2:12">
      <c r="B172" s="117"/>
      <c r="C172" s="117"/>
      <c r="D172" s="118"/>
      <c r="E172" s="118"/>
      <c r="F172" s="118"/>
      <c r="G172" s="118"/>
      <c r="H172" s="118"/>
      <c r="I172" s="118"/>
      <c r="J172" s="118"/>
      <c r="K172" s="118"/>
      <c r="L172" s="118"/>
    </row>
    <row r="173" spans="2:12">
      <c r="B173" s="117"/>
      <c r="C173" s="117"/>
      <c r="D173" s="118"/>
      <c r="E173" s="118"/>
      <c r="F173" s="118"/>
      <c r="G173" s="118"/>
      <c r="H173" s="118"/>
      <c r="I173" s="118"/>
      <c r="J173" s="118"/>
      <c r="K173" s="118"/>
      <c r="L173" s="118"/>
    </row>
    <row r="174" spans="2:12">
      <c r="B174" s="117"/>
      <c r="C174" s="117"/>
      <c r="D174" s="118"/>
      <c r="E174" s="118"/>
      <c r="F174" s="118"/>
      <c r="G174" s="118"/>
      <c r="H174" s="118"/>
      <c r="I174" s="118"/>
      <c r="J174" s="118"/>
      <c r="K174" s="118"/>
      <c r="L174" s="118"/>
    </row>
    <row r="175" spans="2:12">
      <c r="B175" s="117"/>
      <c r="C175" s="117"/>
      <c r="D175" s="118"/>
      <c r="E175" s="118"/>
      <c r="F175" s="118"/>
      <c r="G175" s="118"/>
      <c r="H175" s="118"/>
      <c r="I175" s="118"/>
      <c r="J175" s="118"/>
      <c r="K175" s="118"/>
      <c r="L175" s="118"/>
    </row>
    <row r="176" spans="2:12">
      <c r="B176" s="117"/>
      <c r="C176" s="117"/>
      <c r="D176" s="118"/>
      <c r="E176" s="118"/>
      <c r="F176" s="118"/>
      <c r="G176" s="118"/>
      <c r="H176" s="118"/>
      <c r="I176" s="118"/>
      <c r="J176" s="118"/>
      <c r="K176" s="118"/>
      <c r="L176" s="118"/>
    </row>
    <row r="177" spans="2:12">
      <c r="B177" s="117"/>
      <c r="C177" s="117"/>
      <c r="D177" s="118"/>
      <c r="E177" s="118"/>
      <c r="F177" s="118"/>
      <c r="G177" s="118"/>
      <c r="H177" s="118"/>
      <c r="I177" s="118"/>
      <c r="J177" s="118"/>
      <c r="K177" s="118"/>
      <c r="L177" s="118"/>
    </row>
    <row r="178" spans="2:12">
      <c r="B178" s="117"/>
      <c r="C178" s="117"/>
      <c r="D178" s="118"/>
      <c r="E178" s="118"/>
      <c r="F178" s="118"/>
      <c r="G178" s="118"/>
      <c r="H178" s="118"/>
      <c r="I178" s="118"/>
      <c r="J178" s="118"/>
      <c r="K178" s="118"/>
      <c r="L178" s="118"/>
    </row>
    <row r="179" spans="2:12">
      <c r="B179" s="117"/>
      <c r="C179" s="117"/>
      <c r="D179" s="118"/>
      <c r="E179" s="118"/>
      <c r="F179" s="118"/>
      <c r="G179" s="118"/>
      <c r="H179" s="118"/>
      <c r="I179" s="118"/>
      <c r="J179" s="118"/>
      <c r="K179" s="118"/>
      <c r="L179" s="118"/>
    </row>
    <row r="180" spans="2:12">
      <c r="B180" s="117"/>
      <c r="C180" s="117"/>
      <c r="D180" s="118"/>
      <c r="E180" s="118"/>
      <c r="F180" s="118"/>
      <c r="G180" s="118"/>
      <c r="H180" s="118"/>
      <c r="I180" s="118"/>
      <c r="J180" s="118"/>
      <c r="K180" s="118"/>
      <c r="L180" s="118"/>
    </row>
    <row r="181" spans="2:12">
      <c r="B181" s="117"/>
      <c r="C181" s="117"/>
      <c r="D181" s="118"/>
      <c r="E181" s="118"/>
      <c r="F181" s="118"/>
      <c r="G181" s="118"/>
      <c r="H181" s="118"/>
      <c r="I181" s="118"/>
      <c r="J181" s="118"/>
      <c r="K181" s="118"/>
      <c r="L181" s="118"/>
    </row>
    <row r="182" spans="2:12">
      <c r="B182" s="117"/>
      <c r="C182" s="117"/>
      <c r="D182" s="118"/>
      <c r="E182" s="118"/>
      <c r="F182" s="118"/>
      <c r="G182" s="118"/>
      <c r="H182" s="118"/>
      <c r="I182" s="118"/>
      <c r="J182" s="118"/>
      <c r="K182" s="118"/>
      <c r="L182" s="118"/>
    </row>
    <row r="183" spans="2:12">
      <c r="B183" s="117"/>
      <c r="C183" s="117"/>
      <c r="D183" s="118"/>
      <c r="E183" s="118"/>
      <c r="F183" s="118"/>
      <c r="G183" s="118"/>
      <c r="H183" s="118"/>
      <c r="I183" s="118"/>
      <c r="J183" s="118"/>
      <c r="K183" s="118"/>
      <c r="L183" s="118"/>
    </row>
    <row r="184" spans="2:12">
      <c r="B184" s="117"/>
      <c r="C184" s="117"/>
      <c r="D184" s="118"/>
      <c r="E184" s="118"/>
      <c r="F184" s="118"/>
      <c r="G184" s="118"/>
      <c r="H184" s="118"/>
      <c r="I184" s="118"/>
      <c r="J184" s="118"/>
      <c r="K184" s="118"/>
      <c r="L184" s="118"/>
    </row>
    <row r="185" spans="2:12">
      <c r="B185" s="117"/>
      <c r="C185" s="117"/>
      <c r="D185" s="118"/>
      <c r="E185" s="118"/>
      <c r="F185" s="118"/>
      <c r="G185" s="118"/>
      <c r="H185" s="118"/>
      <c r="I185" s="118"/>
      <c r="J185" s="118"/>
      <c r="K185" s="118"/>
      <c r="L185" s="118"/>
    </row>
    <row r="186" spans="2:12">
      <c r="B186" s="117"/>
      <c r="C186" s="117"/>
      <c r="D186" s="118"/>
      <c r="E186" s="118"/>
      <c r="F186" s="118"/>
      <c r="G186" s="118"/>
      <c r="H186" s="118"/>
      <c r="I186" s="118"/>
      <c r="J186" s="118"/>
      <c r="K186" s="118"/>
      <c r="L186" s="118"/>
    </row>
    <row r="187" spans="2:12">
      <c r="B187" s="117"/>
      <c r="C187" s="117"/>
      <c r="D187" s="118"/>
      <c r="E187" s="118"/>
      <c r="F187" s="118"/>
      <c r="G187" s="118"/>
      <c r="H187" s="118"/>
      <c r="I187" s="118"/>
      <c r="J187" s="118"/>
      <c r="K187" s="118"/>
      <c r="L187" s="118"/>
    </row>
    <row r="188" spans="2:12">
      <c r="B188" s="117"/>
      <c r="C188" s="117"/>
      <c r="D188" s="118"/>
      <c r="E188" s="118"/>
      <c r="F188" s="118"/>
      <c r="G188" s="118"/>
      <c r="H188" s="118"/>
      <c r="I188" s="118"/>
      <c r="J188" s="118"/>
      <c r="K188" s="118"/>
      <c r="L188" s="118"/>
    </row>
    <row r="189" spans="2:12">
      <c r="B189" s="117"/>
      <c r="C189" s="117"/>
      <c r="D189" s="118"/>
      <c r="E189" s="118"/>
      <c r="F189" s="118"/>
      <c r="G189" s="118"/>
      <c r="H189" s="118"/>
      <c r="I189" s="118"/>
      <c r="J189" s="118"/>
      <c r="K189" s="118"/>
      <c r="L189" s="118"/>
    </row>
    <row r="190" spans="2:12">
      <c r="B190" s="117"/>
      <c r="C190" s="117"/>
      <c r="D190" s="118"/>
      <c r="E190" s="118"/>
      <c r="F190" s="118"/>
      <c r="G190" s="118"/>
      <c r="H190" s="118"/>
      <c r="I190" s="118"/>
      <c r="J190" s="118"/>
      <c r="K190" s="118"/>
      <c r="L190" s="118"/>
    </row>
    <row r="191" spans="2:12">
      <c r="B191" s="117"/>
      <c r="C191" s="117"/>
      <c r="D191" s="118"/>
      <c r="E191" s="118"/>
      <c r="F191" s="118"/>
      <c r="G191" s="118"/>
      <c r="H191" s="118"/>
      <c r="I191" s="118"/>
      <c r="J191" s="118"/>
      <c r="K191" s="118"/>
      <c r="L191" s="118"/>
    </row>
    <row r="192" spans="2:12">
      <c r="B192" s="117"/>
      <c r="C192" s="117"/>
      <c r="D192" s="118"/>
      <c r="E192" s="118"/>
      <c r="F192" s="118"/>
      <c r="G192" s="118"/>
      <c r="H192" s="118"/>
      <c r="I192" s="118"/>
      <c r="J192" s="118"/>
      <c r="K192" s="118"/>
      <c r="L192" s="118"/>
    </row>
    <row r="193" spans="2:12">
      <c r="B193" s="117"/>
      <c r="C193" s="117"/>
      <c r="D193" s="118"/>
      <c r="E193" s="118"/>
      <c r="F193" s="118"/>
      <c r="G193" s="118"/>
      <c r="H193" s="118"/>
      <c r="I193" s="118"/>
      <c r="J193" s="118"/>
      <c r="K193" s="118"/>
      <c r="L193" s="118"/>
    </row>
    <row r="194" spans="2:12">
      <c r="B194" s="117"/>
      <c r="C194" s="117"/>
      <c r="D194" s="118"/>
      <c r="E194" s="118"/>
      <c r="F194" s="118"/>
      <c r="G194" s="118"/>
      <c r="H194" s="118"/>
      <c r="I194" s="118"/>
      <c r="J194" s="118"/>
      <c r="K194" s="118"/>
      <c r="L194" s="118"/>
    </row>
    <row r="195" spans="2:12">
      <c r="B195" s="117"/>
      <c r="C195" s="117"/>
      <c r="D195" s="118"/>
      <c r="E195" s="118"/>
      <c r="F195" s="118"/>
      <c r="G195" s="118"/>
      <c r="H195" s="118"/>
      <c r="I195" s="118"/>
      <c r="J195" s="118"/>
      <c r="K195" s="118"/>
      <c r="L195" s="118"/>
    </row>
    <row r="196" spans="2:12">
      <c r="B196" s="117"/>
      <c r="C196" s="117"/>
      <c r="D196" s="118"/>
      <c r="E196" s="118"/>
      <c r="F196" s="118"/>
      <c r="G196" s="118"/>
      <c r="H196" s="118"/>
      <c r="I196" s="118"/>
      <c r="J196" s="118"/>
      <c r="K196" s="118"/>
      <c r="L196" s="118"/>
    </row>
    <row r="197" spans="2:12">
      <c r="B197" s="117"/>
      <c r="C197" s="117"/>
      <c r="D197" s="118"/>
      <c r="E197" s="118"/>
      <c r="F197" s="118"/>
      <c r="G197" s="118"/>
      <c r="H197" s="118"/>
      <c r="I197" s="118"/>
      <c r="J197" s="118"/>
      <c r="K197" s="118"/>
      <c r="L197" s="118"/>
    </row>
    <row r="198" spans="2:12">
      <c r="B198" s="117"/>
      <c r="C198" s="117"/>
      <c r="D198" s="118"/>
      <c r="E198" s="118"/>
      <c r="F198" s="118"/>
      <c r="G198" s="118"/>
      <c r="H198" s="118"/>
      <c r="I198" s="118"/>
      <c r="J198" s="118"/>
      <c r="K198" s="118"/>
      <c r="L198" s="118"/>
    </row>
    <row r="199" spans="2:12">
      <c r="B199" s="117"/>
      <c r="C199" s="117"/>
      <c r="D199" s="118"/>
      <c r="E199" s="118"/>
      <c r="F199" s="118"/>
      <c r="G199" s="118"/>
      <c r="H199" s="118"/>
      <c r="I199" s="118"/>
      <c r="J199" s="118"/>
      <c r="K199" s="118"/>
      <c r="L199" s="118"/>
    </row>
    <row r="200" spans="2:12">
      <c r="B200" s="117"/>
      <c r="C200" s="117"/>
      <c r="D200" s="118"/>
      <c r="E200" s="118"/>
      <c r="F200" s="118"/>
      <c r="G200" s="118"/>
      <c r="H200" s="118"/>
      <c r="I200" s="118"/>
      <c r="J200" s="118"/>
      <c r="K200" s="118"/>
      <c r="L200" s="118"/>
    </row>
    <row r="201" spans="2:12">
      <c r="B201" s="117"/>
      <c r="C201" s="117"/>
      <c r="D201" s="118"/>
      <c r="E201" s="118"/>
      <c r="F201" s="118"/>
      <c r="G201" s="118"/>
      <c r="H201" s="118"/>
      <c r="I201" s="118"/>
      <c r="J201" s="118"/>
      <c r="K201" s="118"/>
      <c r="L201" s="118"/>
    </row>
    <row r="202" spans="2:12">
      <c r="B202" s="117"/>
      <c r="C202" s="117"/>
      <c r="D202" s="118"/>
      <c r="E202" s="118"/>
      <c r="F202" s="118"/>
      <c r="G202" s="118"/>
      <c r="H202" s="118"/>
      <c r="I202" s="118"/>
      <c r="J202" s="118"/>
      <c r="K202" s="118"/>
      <c r="L202" s="118"/>
    </row>
    <row r="203" spans="2:12">
      <c r="B203" s="117"/>
      <c r="C203" s="117"/>
      <c r="D203" s="118"/>
      <c r="E203" s="118"/>
      <c r="F203" s="118"/>
      <c r="G203" s="118"/>
      <c r="H203" s="118"/>
      <c r="I203" s="118"/>
      <c r="J203" s="118"/>
      <c r="K203" s="118"/>
      <c r="L203" s="118"/>
    </row>
    <row r="204" spans="2:12">
      <c r="B204" s="117"/>
      <c r="C204" s="117"/>
      <c r="D204" s="118"/>
      <c r="E204" s="118"/>
      <c r="F204" s="118"/>
      <c r="G204" s="118"/>
      <c r="H204" s="118"/>
      <c r="I204" s="118"/>
      <c r="J204" s="118"/>
      <c r="K204" s="118"/>
      <c r="L204" s="118"/>
    </row>
    <row r="205" spans="2:12">
      <c r="B205" s="117"/>
      <c r="C205" s="117"/>
      <c r="D205" s="118"/>
      <c r="E205" s="118"/>
      <c r="F205" s="118"/>
      <c r="G205" s="118"/>
      <c r="H205" s="118"/>
      <c r="I205" s="118"/>
      <c r="J205" s="118"/>
      <c r="K205" s="118"/>
      <c r="L205" s="118"/>
    </row>
    <row r="206" spans="2:12">
      <c r="B206" s="117"/>
      <c r="C206" s="117"/>
      <c r="D206" s="118"/>
      <c r="E206" s="118"/>
      <c r="F206" s="118"/>
      <c r="G206" s="118"/>
      <c r="H206" s="118"/>
      <c r="I206" s="118"/>
      <c r="J206" s="118"/>
      <c r="K206" s="118"/>
      <c r="L206" s="118"/>
    </row>
    <row r="207" spans="2:12">
      <c r="B207" s="117"/>
      <c r="C207" s="117"/>
      <c r="D207" s="118"/>
      <c r="E207" s="118"/>
      <c r="F207" s="118"/>
      <c r="G207" s="118"/>
      <c r="H207" s="118"/>
      <c r="I207" s="118"/>
      <c r="J207" s="118"/>
      <c r="K207" s="118"/>
      <c r="L207" s="118"/>
    </row>
    <row r="208" spans="2:12">
      <c r="B208" s="117"/>
      <c r="C208" s="117"/>
      <c r="D208" s="118"/>
      <c r="E208" s="118"/>
      <c r="F208" s="118"/>
      <c r="G208" s="118"/>
      <c r="H208" s="118"/>
      <c r="I208" s="118"/>
      <c r="J208" s="118"/>
      <c r="K208" s="118"/>
      <c r="L208" s="118"/>
    </row>
    <row r="209" spans="2:12">
      <c r="B209" s="117"/>
      <c r="C209" s="117"/>
      <c r="D209" s="118"/>
      <c r="E209" s="118"/>
      <c r="F209" s="118"/>
      <c r="G209" s="118"/>
      <c r="H209" s="118"/>
      <c r="I209" s="118"/>
      <c r="J209" s="118"/>
      <c r="K209" s="118"/>
      <c r="L209" s="118"/>
    </row>
    <row r="210" spans="2:12">
      <c r="B210" s="117"/>
      <c r="C210" s="117"/>
      <c r="D210" s="118"/>
      <c r="E210" s="118"/>
      <c r="F210" s="118"/>
      <c r="G210" s="118"/>
      <c r="H210" s="118"/>
      <c r="I210" s="118"/>
      <c r="J210" s="118"/>
      <c r="K210" s="118"/>
      <c r="L210" s="118"/>
    </row>
    <row r="211" spans="2:12">
      <c r="B211" s="117"/>
      <c r="C211" s="117"/>
      <c r="D211" s="118"/>
      <c r="E211" s="118"/>
      <c r="F211" s="118"/>
      <c r="G211" s="118"/>
      <c r="H211" s="118"/>
      <c r="I211" s="118"/>
      <c r="J211" s="118"/>
      <c r="K211" s="118"/>
      <c r="L211" s="118"/>
    </row>
    <row r="212" spans="2:12">
      <c r="B212" s="117"/>
      <c r="C212" s="117"/>
      <c r="D212" s="118"/>
      <c r="E212" s="118"/>
      <c r="F212" s="118"/>
      <c r="G212" s="118"/>
      <c r="H212" s="118"/>
      <c r="I212" s="118"/>
      <c r="J212" s="118"/>
      <c r="K212" s="118"/>
      <c r="L212" s="118"/>
    </row>
    <row r="213" spans="2:12">
      <c r="B213" s="117"/>
      <c r="C213" s="117"/>
      <c r="D213" s="118"/>
      <c r="E213" s="118"/>
      <c r="F213" s="118"/>
      <c r="G213" s="118"/>
      <c r="H213" s="118"/>
      <c r="I213" s="118"/>
      <c r="J213" s="118"/>
      <c r="K213" s="118"/>
      <c r="L213" s="118"/>
    </row>
    <row r="214" spans="2:12">
      <c r="B214" s="117"/>
      <c r="C214" s="117"/>
      <c r="D214" s="118"/>
      <c r="E214" s="118"/>
      <c r="F214" s="118"/>
      <c r="G214" s="118"/>
      <c r="H214" s="118"/>
      <c r="I214" s="118"/>
      <c r="J214" s="118"/>
      <c r="K214" s="118"/>
      <c r="L214" s="118"/>
    </row>
    <row r="215" spans="2:12">
      <c r="B215" s="117"/>
      <c r="C215" s="117"/>
      <c r="D215" s="118"/>
      <c r="E215" s="118"/>
      <c r="F215" s="118"/>
      <c r="G215" s="118"/>
      <c r="H215" s="118"/>
      <c r="I215" s="118"/>
      <c r="J215" s="118"/>
      <c r="K215" s="118"/>
      <c r="L215" s="118"/>
    </row>
    <row r="216" spans="2:12">
      <c r="B216" s="117"/>
      <c r="C216" s="117"/>
      <c r="D216" s="118"/>
      <c r="E216" s="118"/>
      <c r="F216" s="118"/>
      <c r="G216" s="118"/>
      <c r="H216" s="118"/>
      <c r="I216" s="118"/>
      <c r="J216" s="118"/>
      <c r="K216" s="118"/>
      <c r="L216" s="118"/>
    </row>
    <row r="217" spans="2:12">
      <c r="B217" s="117"/>
      <c r="C217" s="117"/>
      <c r="D217" s="118"/>
      <c r="E217" s="118"/>
      <c r="F217" s="118"/>
      <c r="G217" s="118"/>
      <c r="H217" s="118"/>
      <c r="I217" s="118"/>
      <c r="J217" s="118"/>
      <c r="K217" s="118"/>
      <c r="L217" s="118"/>
    </row>
    <row r="218" spans="2:12">
      <c r="B218" s="117"/>
      <c r="C218" s="117"/>
      <c r="D218" s="118"/>
      <c r="E218" s="118"/>
      <c r="F218" s="118"/>
      <c r="G218" s="118"/>
      <c r="H218" s="118"/>
      <c r="I218" s="118"/>
      <c r="J218" s="118"/>
      <c r="K218" s="118"/>
      <c r="L218" s="118"/>
    </row>
    <row r="219" spans="2:12">
      <c r="B219" s="117"/>
      <c r="C219" s="117"/>
      <c r="D219" s="118"/>
      <c r="E219" s="118"/>
      <c r="F219" s="118"/>
      <c r="G219" s="118"/>
      <c r="H219" s="118"/>
      <c r="I219" s="118"/>
      <c r="J219" s="118"/>
      <c r="K219" s="118"/>
      <c r="L219" s="118"/>
    </row>
    <row r="220" spans="2:12">
      <c r="B220" s="117"/>
      <c r="C220" s="117"/>
      <c r="D220" s="118"/>
      <c r="E220" s="118"/>
      <c r="F220" s="118"/>
      <c r="G220" s="118"/>
      <c r="H220" s="118"/>
      <c r="I220" s="118"/>
      <c r="J220" s="118"/>
      <c r="K220" s="118"/>
      <c r="L220" s="118"/>
    </row>
    <row r="221" spans="2:12">
      <c r="B221" s="117"/>
      <c r="C221" s="117"/>
      <c r="D221" s="118"/>
      <c r="E221" s="118"/>
      <c r="F221" s="118"/>
      <c r="G221" s="118"/>
      <c r="H221" s="118"/>
      <c r="I221" s="118"/>
      <c r="J221" s="118"/>
      <c r="K221" s="118"/>
      <c r="L221" s="118"/>
    </row>
    <row r="222" spans="2:12">
      <c r="B222" s="117"/>
      <c r="C222" s="117"/>
      <c r="D222" s="118"/>
      <c r="E222" s="118"/>
      <c r="F222" s="118"/>
      <c r="G222" s="118"/>
      <c r="H222" s="118"/>
      <c r="I222" s="118"/>
      <c r="J222" s="118"/>
      <c r="K222" s="118"/>
      <c r="L222" s="118"/>
    </row>
    <row r="223" spans="2:12">
      <c r="B223" s="117"/>
      <c r="C223" s="117"/>
      <c r="D223" s="118"/>
      <c r="E223" s="118"/>
      <c r="F223" s="118"/>
      <c r="G223" s="118"/>
      <c r="H223" s="118"/>
      <c r="I223" s="118"/>
      <c r="J223" s="118"/>
      <c r="K223" s="118"/>
      <c r="L223" s="118"/>
    </row>
    <row r="224" spans="2:12">
      <c r="B224" s="117"/>
      <c r="C224" s="117"/>
      <c r="D224" s="118"/>
      <c r="E224" s="118"/>
      <c r="F224" s="118"/>
      <c r="G224" s="118"/>
      <c r="H224" s="118"/>
      <c r="I224" s="118"/>
      <c r="J224" s="118"/>
      <c r="K224" s="118"/>
      <c r="L224" s="118"/>
    </row>
    <row r="225" spans="2:12">
      <c r="B225" s="117"/>
      <c r="C225" s="117"/>
      <c r="D225" s="118"/>
      <c r="E225" s="118"/>
      <c r="F225" s="118"/>
      <c r="G225" s="118"/>
      <c r="H225" s="118"/>
      <c r="I225" s="118"/>
      <c r="J225" s="118"/>
      <c r="K225" s="118"/>
      <c r="L225" s="118"/>
    </row>
    <row r="226" spans="2:12">
      <c r="B226" s="117"/>
      <c r="C226" s="117"/>
      <c r="D226" s="118"/>
      <c r="E226" s="118"/>
      <c r="F226" s="118"/>
      <c r="G226" s="118"/>
      <c r="H226" s="118"/>
      <c r="I226" s="118"/>
      <c r="J226" s="118"/>
      <c r="K226" s="118"/>
      <c r="L226" s="118"/>
    </row>
    <row r="227" spans="2:12">
      <c r="B227" s="117"/>
      <c r="C227" s="117"/>
      <c r="D227" s="118"/>
      <c r="E227" s="118"/>
      <c r="F227" s="118"/>
      <c r="G227" s="118"/>
      <c r="H227" s="118"/>
      <c r="I227" s="118"/>
      <c r="J227" s="118"/>
      <c r="K227" s="118"/>
      <c r="L227" s="118"/>
    </row>
    <row r="228" spans="2:12">
      <c r="B228" s="117"/>
      <c r="C228" s="117"/>
      <c r="D228" s="118"/>
      <c r="E228" s="118"/>
      <c r="F228" s="118"/>
      <c r="G228" s="118"/>
      <c r="H228" s="118"/>
      <c r="I228" s="118"/>
      <c r="J228" s="118"/>
      <c r="K228" s="118"/>
      <c r="L228" s="118"/>
    </row>
    <row r="229" spans="2:12">
      <c r="B229" s="117"/>
      <c r="C229" s="117"/>
      <c r="D229" s="118"/>
      <c r="E229" s="118"/>
      <c r="F229" s="118"/>
      <c r="G229" s="118"/>
      <c r="H229" s="118"/>
      <c r="I229" s="118"/>
      <c r="J229" s="118"/>
      <c r="K229" s="118"/>
      <c r="L229" s="118"/>
    </row>
    <row r="230" spans="2:12">
      <c r="B230" s="117"/>
      <c r="C230" s="117"/>
      <c r="D230" s="118"/>
      <c r="E230" s="118"/>
      <c r="F230" s="118"/>
      <c r="G230" s="118"/>
      <c r="H230" s="118"/>
      <c r="I230" s="118"/>
      <c r="J230" s="118"/>
      <c r="K230" s="118"/>
      <c r="L230" s="118"/>
    </row>
    <row r="231" spans="2:12">
      <c r="B231" s="117"/>
      <c r="C231" s="117"/>
      <c r="D231" s="118"/>
      <c r="E231" s="118"/>
      <c r="F231" s="118"/>
      <c r="G231" s="118"/>
      <c r="H231" s="118"/>
      <c r="I231" s="118"/>
      <c r="J231" s="118"/>
      <c r="K231" s="118"/>
      <c r="L231" s="118"/>
    </row>
    <row r="232" spans="2:12">
      <c r="B232" s="117"/>
      <c r="C232" s="117"/>
      <c r="D232" s="118"/>
      <c r="E232" s="118"/>
      <c r="F232" s="118"/>
      <c r="G232" s="118"/>
      <c r="H232" s="118"/>
      <c r="I232" s="118"/>
      <c r="J232" s="118"/>
      <c r="K232" s="118"/>
      <c r="L232" s="118"/>
    </row>
    <row r="233" spans="2:12">
      <c r="B233" s="117"/>
      <c r="C233" s="117"/>
      <c r="D233" s="118"/>
      <c r="E233" s="118"/>
      <c r="F233" s="118"/>
      <c r="G233" s="118"/>
      <c r="H233" s="118"/>
      <c r="I233" s="118"/>
      <c r="J233" s="118"/>
      <c r="K233" s="118"/>
      <c r="L233" s="118"/>
    </row>
    <row r="234" spans="2:12">
      <c r="B234" s="117"/>
      <c r="C234" s="117"/>
      <c r="D234" s="118"/>
      <c r="E234" s="118"/>
      <c r="F234" s="118"/>
      <c r="G234" s="118"/>
      <c r="H234" s="118"/>
      <c r="I234" s="118"/>
      <c r="J234" s="118"/>
      <c r="K234" s="118"/>
      <c r="L234" s="118"/>
    </row>
    <row r="235" spans="2:12">
      <c r="B235" s="117"/>
      <c r="C235" s="117"/>
      <c r="D235" s="118"/>
      <c r="E235" s="118"/>
      <c r="F235" s="118"/>
      <c r="G235" s="118"/>
      <c r="H235" s="118"/>
      <c r="I235" s="118"/>
      <c r="J235" s="118"/>
      <c r="K235" s="118"/>
      <c r="L235" s="118"/>
    </row>
    <row r="236" spans="2:12">
      <c r="B236" s="117"/>
      <c r="C236" s="117"/>
      <c r="D236" s="118"/>
      <c r="E236" s="118"/>
      <c r="F236" s="118"/>
      <c r="G236" s="118"/>
      <c r="H236" s="118"/>
      <c r="I236" s="118"/>
      <c r="J236" s="118"/>
      <c r="K236" s="118"/>
      <c r="L236" s="118"/>
    </row>
    <row r="237" spans="2:12">
      <c r="B237" s="117"/>
      <c r="C237" s="117"/>
      <c r="D237" s="118"/>
      <c r="E237" s="118"/>
      <c r="F237" s="118"/>
      <c r="G237" s="118"/>
      <c r="H237" s="118"/>
      <c r="I237" s="118"/>
      <c r="J237" s="118"/>
      <c r="K237" s="118"/>
      <c r="L237" s="118"/>
    </row>
    <row r="238" spans="2:12">
      <c r="B238" s="117"/>
      <c r="C238" s="117"/>
      <c r="D238" s="118"/>
      <c r="E238" s="118"/>
      <c r="F238" s="118"/>
      <c r="G238" s="118"/>
      <c r="H238" s="118"/>
      <c r="I238" s="118"/>
      <c r="J238" s="118"/>
      <c r="K238" s="118"/>
      <c r="L238" s="118"/>
    </row>
    <row r="239" spans="2:12">
      <c r="B239" s="117"/>
      <c r="C239" s="117"/>
      <c r="D239" s="118"/>
      <c r="E239" s="118"/>
      <c r="F239" s="118"/>
      <c r="G239" s="118"/>
      <c r="H239" s="118"/>
      <c r="I239" s="118"/>
      <c r="J239" s="118"/>
      <c r="K239" s="118"/>
      <c r="L239" s="118"/>
    </row>
    <row r="240" spans="2:12">
      <c r="B240" s="117"/>
      <c r="C240" s="117"/>
      <c r="D240" s="118"/>
      <c r="E240" s="118"/>
      <c r="F240" s="118"/>
      <c r="G240" s="118"/>
      <c r="H240" s="118"/>
      <c r="I240" s="118"/>
      <c r="J240" s="118"/>
      <c r="K240" s="118"/>
      <c r="L240" s="118"/>
    </row>
    <row r="241" spans="2:12">
      <c r="B241" s="117"/>
      <c r="C241" s="117"/>
      <c r="D241" s="118"/>
      <c r="E241" s="118"/>
      <c r="F241" s="118"/>
      <c r="G241" s="118"/>
      <c r="H241" s="118"/>
      <c r="I241" s="118"/>
      <c r="J241" s="118"/>
      <c r="K241" s="118"/>
      <c r="L241" s="118"/>
    </row>
    <row r="242" spans="2:12">
      <c r="B242" s="117"/>
      <c r="C242" s="117"/>
      <c r="D242" s="118"/>
      <c r="E242" s="118"/>
      <c r="F242" s="118"/>
      <c r="G242" s="118"/>
      <c r="H242" s="118"/>
      <c r="I242" s="118"/>
      <c r="J242" s="118"/>
      <c r="K242" s="118"/>
      <c r="L242" s="118"/>
    </row>
    <row r="243" spans="2:12">
      <c r="B243" s="117"/>
      <c r="C243" s="117"/>
      <c r="D243" s="118"/>
      <c r="E243" s="118"/>
      <c r="F243" s="118"/>
      <c r="G243" s="118"/>
      <c r="H243" s="118"/>
      <c r="I243" s="118"/>
      <c r="J243" s="118"/>
      <c r="K243" s="118"/>
      <c r="L243" s="118"/>
    </row>
    <row r="244" spans="2:12">
      <c r="B244" s="117"/>
      <c r="C244" s="117"/>
      <c r="D244" s="118"/>
      <c r="E244" s="118"/>
      <c r="F244" s="118"/>
      <c r="G244" s="118"/>
      <c r="H244" s="118"/>
      <c r="I244" s="118"/>
      <c r="J244" s="118"/>
      <c r="K244" s="118"/>
      <c r="L244" s="118"/>
    </row>
    <row r="245" spans="2:12">
      <c r="B245" s="117"/>
      <c r="C245" s="117"/>
      <c r="D245" s="118"/>
      <c r="E245" s="118"/>
      <c r="F245" s="118"/>
      <c r="G245" s="118"/>
      <c r="H245" s="118"/>
      <c r="I245" s="118"/>
      <c r="J245" s="118"/>
      <c r="K245" s="118"/>
      <c r="L245" s="118"/>
    </row>
    <row r="246" spans="2:12">
      <c r="B246" s="117"/>
      <c r="C246" s="117"/>
      <c r="D246" s="118"/>
      <c r="E246" s="118"/>
      <c r="F246" s="118"/>
      <c r="G246" s="118"/>
      <c r="H246" s="118"/>
      <c r="I246" s="118"/>
      <c r="J246" s="118"/>
      <c r="K246" s="118"/>
      <c r="L246" s="118"/>
    </row>
    <row r="247" spans="2:12">
      <c r="B247" s="117"/>
      <c r="C247" s="117"/>
      <c r="D247" s="118"/>
      <c r="E247" s="118"/>
      <c r="F247" s="118"/>
      <c r="G247" s="118"/>
      <c r="H247" s="118"/>
      <c r="I247" s="118"/>
      <c r="J247" s="118"/>
      <c r="K247" s="118"/>
      <c r="L247" s="118"/>
    </row>
    <row r="248" spans="2:12">
      <c r="B248" s="117"/>
      <c r="C248" s="117"/>
      <c r="D248" s="118"/>
      <c r="E248" s="118"/>
      <c r="F248" s="118"/>
      <c r="G248" s="118"/>
      <c r="H248" s="118"/>
      <c r="I248" s="118"/>
      <c r="J248" s="118"/>
      <c r="K248" s="118"/>
      <c r="L248" s="118"/>
    </row>
    <row r="249" spans="2:12">
      <c r="B249" s="117"/>
      <c r="C249" s="117"/>
      <c r="D249" s="118"/>
      <c r="E249" s="118"/>
      <c r="F249" s="118"/>
      <c r="G249" s="118"/>
      <c r="H249" s="118"/>
      <c r="I249" s="118"/>
      <c r="J249" s="118"/>
      <c r="K249" s="118"/>
      <c r="L249" s="118"/>
    </row>
    <row r="250" spans="2:12">
      <c r="B250" s="117"/>
      <c r="C250" s="117"/>
      <c r="D250" s="118"/>
      <c r="E250" s="118"/>
      <c r="F250" s="118"/>
      <c r="G250" s="118"/>
      <c r="H250" s="118"/>
      <c r="I250" s="118"/>
      <c r="J250" s="118"/>
      <c r="K250" s="118"/>
      <c r="L250" s="118"/>
    </row>
    <row r="251" spans="2:12">
      <c r="B251" s="117"/>
      <c r="C251" s="117"/>
      <c r="D251" s="118"/>
      <c r="E251" s="118"/>
      <c r="F251" s="118"/>
      <c r="G251" s="118"/>
      <c r="H251" s="118"/>
      <c r="I251" s="118"/>
      <c r="J251" s="118"/>
      <c r="K251" s="118"/>
      <c r="L251" s="118"/>
    </row>
    <row r="252" spans="2:12">
      <c r="B252" s="117"/>
      <c r="C252" s="117"/>
      <c r="D252" s="118"/>
      <c r="E252" s="118"/>
      <c r="F252" s="118"/>
      <c r="G252" s="118"/>
      <c r="H252" s="118"/>
      <c r="I252" s="118"/>
      <c r="J252" s="118"/>
      <c r="K252" s="118"/>
      <c r="L252" s="118"/>
    </row>
    <row r="253" spans="2:12">
      <c r="B253" s="117"/>
      <c r="C253" s="117"/>
      <c r="D253" s="118"/>
      <c r="E253" s="118"/>
      <c r="F253" s="118"/>
      <c r="G253" s="118"/>
      <c r="H253" s="118"/>
      <c r="I253" s="118"/>
      <c r="J253" s="118"/>
      <c r="K253" s="118"/>
      <c r="L253" s="118"/>
    </row>
    <row r="254" spans="2:12">
      <c r="B254" s="117"/>
      <c r="C254" s="117"/>
      <c r="D254" s="118"/>
      <c r="E254" s="118"/>
      <c r="F254" s="118"/>
      <c r="G254" s="118"/>
      <c r="H254" s="118"/>
      <c r="I254" s="118"/>
      <c r="J254" s="118"/>
      <c r="K254" s="118"/>
      <c r="L254" s="118"/>
    </row>
    <row r="255" spans="2:12">
      <c r="B255" s="117"/>
      <c r="C255" s="117"/>
      <c r="D255" s="118"/>
      <c r="E255" s="118"/>
      <c r="F255" s="118"/>
      <c r="G255" s="118"/>
      <c r="H255" s="118"/>
      <c r="I255" s="118"/>
      <c r="J255" s="118"/>
      <c r="K255" s="118"/>
      <c r="L255" s="118"/>
    </row>
    <row r="256" spans="2:12">
      <c r="B256" s="117"/>
      <c r="C256" s="117"/>
      <c r="D256" s="118"/>
      <c r="E256" s="118"/>
      <c r="F256" s="118"/>
      <c r="G256" s="118"/>
      <c r="H256" s="118"/>
      <c r="I256" s="118"/>
      <c r="J256" s="118"/>
      <c r="K256" s="118"/>
      <c r="L256" s="118"/>
    </row>
    <row r="257" spans="2:12">
      <c r="B257" s="117"/>
      <c r="C257" s="117"/>
      <c r="D257" s="118"/>
      <c r="E257" s="118"/>
      <c r="F257" s="118"/>
      <c r="G257" s="118"/>
      <c r="H257" s="118"/>
      <c r="I257" s="118"/>
      <c r="J257" s="118"/>
      <c r="K257" s="118"/>
      <c r="L257" s="118"/>
    </row>
    <row r="258" spans="2:12">
      <c r="B258" s="117"/>
      <c r="C258" s="117"/>
      <c r="D258" s="118"/>
      <c r="E258" s="118"/>
      <c r="F258" s="118"/>
      <c r="G258" s="118"/>
      <c r="H258" s="118"/>
      <c r="I258" s="118"/>
      <c r="J258" s="118"/>
      <c r="K258" s="118"/>
      <c r="L258" s="118"/>
    </row>
    <row r="259" spans="2:12">
      <c r="B259" s="117"/>
      <c r="C259" s="117"/>
      <c r="D259" s="118"/>
      <c r="E259" s="118"/>
      <c r="F259" s="118"/>
      <c r="G259" s="118"/>
      <c r="H259" s="118"/>
      <c r="I259" s="118"/>
      <c r="J259" s="118"/>
      <c r="K259" s="118"/>
      <c r="L259" s="118"/>
    </row>
    <row r="260" spans="2:12">
      <c r="B260" s="117"/>
      <c r="C260" s="117"/>
      <c r="D260" s="118"/>
      <c r="E260" s="118"/>
      <c r="F260" s="118"/>
      <c r="G260" s="118"/>
      <c r="H260" s="118"/>
      <c r="I260" s="118"/>
      <c r="J260" s="118"/>
      <c r="K260" s="118"/>
      <c r="L260" s="118"/>
    </row>
    <row r="261" spans="2:12">
      <c r="B261" s="117"/>
      <c r="C261" s="117"/>
      <c r="D261" s="118"/>
      <c r="E261" s="118"/>
      <c r="F261" s="118"/>
      <c r="G261" s="118"/>
      <c r="H261" s="118"/>
      <c r="I261" s="118"/>
      <c r="J261" s="118"/>
      <c r="K261" s="118"/>
      <c r="L261" s="118"/>
    </row>
    <row r="262" spans="2:12">
      <c r="B262" s="117"/>
      <c r="C262" s="117"/>
      <c r="D262" s="118"/>
      <c r="E262" s="118"/>
      <c r="F262" s="118"/>
      <c r="G262" s="118"/>
      <c r="H262" s="118"/>
      <c r="I262" s="118"/>
      <c r="J262" s="118"/>
      <c r="K262" s="118"/>
      <c r="L262" s="118"/>
    </row>
    <row r="263" spans="2:12">
      <c r="B263" s="117"/>
      <c r="C263" s="117"/>
      <c r="D263" s="118"/>
      <c r="E263" s="118"/>
      <c r="F263" s="118"/>
      <c r="G263" s="118"/>
      <c r="H263" s="118"/>
      <c r="I263" s="118"/>
      <c r="J263" s="118"/>
      <c r="K263" s="118"/>
      <c r="L263" s="118"/>
    </row>
    <row r="264" spans="2:12">
      <c r="B264" s="117"/>
      <c r="C264" s="117"/>
      <c r="D264" s="118"/>
      <c r="E264" s="118"/>
      <c r="F264" s="118"/>
      <c r="G264" s="118"/>
      <c r="H264" s="118"/>
      <c r="I264" s="118"/>
      <c r="J264" s="118"/>
      <c r="K264" s="118"/>
      <c r="L264" s="118"/>
    </row>
    <row r="265" spans="2:12">
      <c r="B265" s="117"/>
      <c r="C265" s="117"/>
      <c r="D265" s="118"/>
      <c r="E265" s="118"/>
      <c r="F265" s="118"/>
      <c r="G265" s="118"/>
      <c r="H265" s="118"/>
      <c r="I265" s="118"/>
      <c r="J265" s="118"/>
      <c r="K265" s="118"/>
      <c r="L265" s="118"/>
    </row>
    <row r="266" spans="2:12">
      <c r="B266" s="117"/>
      <c r="C266" s="117"/>
      <c r="D266" s="118"/>
      <c r="E266" s="118"/>
      <c r="F266" s="118"/>
      <c r="G266" s="118"/>
      <c r="H266" s="118"/>
      <c r="I266" s="118"/>
      <c r="J266" s="118"/>
      <c r="K266" s="118"/>
      <c r="L266" s="118"/>
    </row>
    <row r="267" spans="2:12">
      <c r="B267" s="117"/>
      <c r="C267" s="117"/>
      <c r="D267" s="118"/>
      <c r="E267" s="118"/>
      <c r="F267" s="118"/>
      <c r="G267" s="118"/>
      <c r="H267" s="118"/>
      <c r="I267" s="118"/>
      <c r="J267" s="118"/>
      <c r="K267" s="118"/>
      <c r="L267" s="118"/>
    </row>
    <row r="268" spans="2:12">
      <c r="B268" s="117"/>
      <c r="C268" s="117"/>
      <c r="D268" s="118"/>
      <c r="E268" s="118"/>
      <c r="F268" s="118"/>
      <c r="G268" s="118"/>
      <c r="H268" s="118"/>
      <c r="I268" s="118"/>
      <c r="J268" s="118"/>
      <c r="K268" s="118"/>
      <c r="L268" s="118"/>
    </row>
    <row r="269" spans="2:12">
      <c r="B269" s="117"/>
      <c r="C269" s="117"/>
      <c r="D269" s="118"/>
      <c r="E269" s="118"/>
      <c r="F269" s="118"/>
      <c r="G269" s="118"/>
      <c r="H269" s="118"/>
      <c r="I269" s="118"/>
      <c r="J269" s="118"/>
      <c r="K269" s="118"/>
      <c r="L269" s="118"/>
    </row>
    <row r="270" spans="2:12">
      <c r="B270" s="117"/>
      <c r="C270" s="117"/>
      <c r="D270" s="118"/>
      <c r="E270" s="118"/>
      <c r="F270" s="118"/>
      <c r="G270" s="118"/>
      <c r="H270" s="118"/>
      <c r="I270" s="118"/>
      <c r="J270" s="118"/>
      <c r="K270" s="118"/>
      <c r="L270" s="118"/>
    </row>
    <row r="271" spans="2:12">
      <c r="B271" s="117"/>
      <c r="C271" s="117"/>
      <c r="D271" s="118"/>
      <c r="E271" s="118"/>
      <c r="F271" s="118"/>
      <c r="G271" s="118"/>
      <c r="H271" s="118"/>
      <c r="I271" s="118"/>
      <c r="J271" s="118"/>
      <c r="K271" s="118"/>
      <c r="L271" s="118"/>
    </row>
    <row r="272" spans="2:12">
      <c r="B272" s="117"/>
      <c r="C272" s="117"/>
      <c r="D272" s="118"/>
      <c r="E272" s="118"/>
      <c r="F272" s="118"/>
      <c r="G272" s="118"/>
      <c r="H272" s="118"/>
      <c r="I272" s="118"/>
      <c r="J272" s="118"/>
      <c r="K272" s="118"/>
      <c r="L272" s="118"/>
    </row>
    <row r="273" spans="2:12">
      <c r="B273" s="117"/>
      <c r="C273" s="117"/>
      <c r="D273" s="118"/>
      <c r="E273" s="118"/>
      <c r="F273" s="118"/>
      <c r="G273" s="118"/>
      <c r="H273" s="118"/>
      <c r="I273" s="118"/>
      <c r="J273" s="118"/>
      <c r="K273" s="118"/>
      <c r="L273" s="118"/>
    </row>
    <row r="274" spans="2:12">
      <c r="B274" s="117"/>
      <c r="C274" s="117"/>
      <c r="D274" s="118"/>
      <c r="E274" s="118"/>
      <c r="F274" s="118"/>
      <c r="G274" s="118"/>
      <c r="H274" s="118"/>
      <c r="I274" s="118"/>
      <c r="J274" s="118"/>
      <c r="K274" s="118"/>
      <c r="L274" s="118"/>
    </row>
    <row r="275" spans="2:12">
      <c r="B275" s="117"/>
      <c r="C275" s="117"/>
      <c r="D275" s="118"/>
      <c r="E275" s="118"/>
      <c r="F275" s="118"/>
      <c r="G275" s="118"/>
      <c r="H275" s="118"/>
      <c r="I275" s="118"/>
      <c r="J275" s="118"/>
      <c r="K275" s="118"/>
      <c r="L275" s="118"/>
    </row>
    <row r="276" spans="2:12">
      <c r="B276" s="117"/>
      <c r="C276" s="117"/>
      <c r="D276" s="118"/>
      <c r="E276" s="118"/>
      <c r="F276" s="118"/>
      <c r="G276" s="118"/>
      <c r="H276" s="118"/>
      <c r="I276" s="118"/>
      <c r="J276" s="118"/>
      <c r="K276" s="118"/>
      <c r="L276" s="118"/>
    </row>
    <row r="277" spans="2:12">
      <c r="B277" s="117"/>
      <c r="C277" s="117"/>
      <c r="D277" s="118"/>
      <c r="E277" s="118"/>
      <c r="F277" s="118"/>
      <c r="G277" s="118"/>
      <c r="H277" s="118"/>
      <c r="I277" s="118"/>
      <c r="J277" s="118"/>
      <c r="K277" s="118"/>
      <c r="L277" s="118"/>
    </row>
    <row r="278" spans="2:12">
      <c r="B278" s="117"/>
      <c r="C278" s="117"/>
      <c r="D278" s="118"/>
      <c r="E278" s="118"/>
      <c r="F278" s="118"/>
      <c r="G278" s="118"/>
      <c r="H278" s="118"/>
      <c r="I278" s="118"/>
      <c r="J278" s="118"/>
      <c r="K278" s="118"/>
      <c r="L278" s="118"/>
    </row>
    <row r="279" spans="2:12">
      <c r="B279" s="117"/>
      <c r="C279" s="117"/>
      <c r="D279" s="118"/>
      <c r="E279" s="118"/>
      <c r="F279" s="118"/>
      <c r="G279" s="118"/>
      <c r="H279" s="118"/>
      <c r="I279" s="118"/>
      <c r="J279" s="118"/>
      <c r="K279" s="118"/>
      <c r="L279" s="118"/>
    </row>
    <row r="280" spans="2:12">
      <c r="B280" s="117"/>
      <c r="C280" s="117"/>
      <c r="D280" s="118"/>
      <c r="E280" s="118"/>
      <c r="F280" s="118"/>
      <c r="G280" s="118"/>
      <c r="H280" s="118"/>
      <c r="I280" s="118"/>
      <c r="J280" s="118"/>
      <c r="K280" s="118"/>
      <c r="L280" s="118"/>
    </row>
    <row r="281" spans="2:12">
      <c r="B281" s="117"/>
      <c r="C281" s="117"/>
      <c r="D281" s="118"/>
      <c r="E281" s="118"/>
      <c r="F281" s="118"/>
      <c r="G281" s="118"/>
      <c r="H281" s="118"/>
      <c r="I281" s="118"/>
      <c r="J281" s="118"/>
      <c r="K281" s="118"/>
      <c r="L281" s="118"/>
    </row>
    <row r="282" spans="2:12">
      <c r="B282" s="117"/>
      <c r="C282" s="117"/>
      <c r="D282" s="118"/>
      <c r="E282" s="118"/>
      <c r="F282" s="118"/>
      <c r="G282" s="118"/>
      <c r="H282" s="118"/>
      <c r="I282" s="118"/>
      <c r="J282" s="118"/>
      <c r="K282" s="118"/>
      <c r="L282" s="118"/>
    </row>
    <row r="283" spans="2:12">
      <c r="B283" s="117"/>
      <c r="C283" s="117"/>
      <c r="D283" s="118"/>
      <c r="E283" s="118"/>
      <c r="F283" s="118"/>
      <c r="G283" s="118"/>
      <c r="H283" s="118"/>
      <c r="I283" s="118"/>
      <c r="J283" s="118"/>
      <c r="K283" s="118"/>
      <c r="L283" s="118"/>
    </row>
    <row r="284" spans="2:12">
      <c r="B284" s="117"/>
      <c r="C284" s="117"/>
      <c r="D284" s="118"/>
      <c r="E284" s="118"/>
      <c r="F284" s="118"/>
      <c r="G284" s="118"/>
      <c r="H284" s="118"/>
      <c r="I284" s="118"/>
      <c r="J284" s="118"/>
      <c r="K284" s="118"/>
      <c r="L284" s="118"/>
    </row>
    <row r="285" spans="2:12">
      <c r="B285" s="117"/>
      <c r="C285" s="117"/>
      <c r="D285" s="118"/>
      <c r="E285" s="118"/>
      <c r="F285" s="118"/>
      <c r="G285" s="118"/>
      <c r="H285" s="118"/>
      <c r="I285" s="118"/>
      <c r="J285" s="118"/>
      <c r="K285" s="118"/>
      <c r="L285" s="118"/>
    </row>
    <row r="286" spans="2:12">
      <c r="B286" s="117"/>
      <c r="C286" s="117"/>
      <c r="D286" s="118"/>
      <c r="E286" s="118"/>
      <c r="F286" s="118"/>
      <c r="G286" s="118"/>
      <c r="H286" s="118"/>
      <c r="I286" s="118"/>
      <c r="J286" s="118"/>
      <c r="K286" s="118"/>
      <c r="L286" s="118"/>
    </row>
    <row r="287" spans="2:12">
      <c r="B287" s="117"/>
      <c r="C287" s="117"/>
      <c r="D287" s="118"/>
      <c r="E287" s="118"/>
      <c r="F287" s="118"/>
      <c r="G287" s="118"/>
      <c r="H287" s="118"/>
      <c r="I287" s="118"/>
      <c r="J287" s="118"/>
      <c r="K287" s="118"/>
      <c r="L287" s="118"/>
    </row>
    <row r="288" spans="2:12">
      <c r="B288" s="117"/>
      <c r="C288" s="117"/>
      <c r="D288" s="118"/>
      <c r="E288" s="118"/>
      <c r="F288" s="118"/>
      <c r="G288" s="118"/>
      <c r="H288" s="118"/>
      <c r="I288" s="118"/>
      <c r="J288" s="118"/>
      <c r="K288" s="118"/>
      <c r="L288" s="118"/>
    </row>
    <row r="289" spans="2:12">
      <c r="B289" s="117"/>
      <c r="C289" s="117"/>
      <c r="D289" s="118"/>
      <c r="E289" s="118"/>
      <c r="F289" s="118"/>
      <c r="G289" s="118"/>
      <c r="H289" s="118"/>
      <c r="I289" s="118"/>
      <c r="J289" s="118"/>
      <c r="K289" s="118"/>
      <c r="L289" s="118"/>
    </row>
    <row r="290" spans="2:12">
      <c r="B290" s="117"/>
      <c r="C290" s="117"/>
      <c r="D290" s="118"/>
      <c r="E290" s="118"/>
      <c r="F290" s="118"/>
      <c r="G290" s="118"/>
      <c r="H290" s="118"/>
      <c r="I290" s="118"/>
      <c r="J290" s="118"/>
      <c r="K290" s="118"/>
      <c r="L290" s="118"/>
    </row>
    <row r="291" spans="2:12">
      <c r="B291" s="117"/>
      <c r="C291" s="117"/>
      <c r="D291" s="118"/>
      <c r="E291" s="118"/>
      <c r="F291" s="118"/>
      <c r="G291" s="118"/>
      <c r="H291" s="118"/>
      <c r="I291" s="118"/>
      <c r="J291" s="118"/>
      <c r="K291" s="118"/>
      <c r="L291" s="118"/>
    </row>
    <row r="292" spans="2:12">
      <c r="B292" s="117"/>
      <c r="C292" s="117"/>
      <c r="D292" s="118"/>
      <c r="E292" s="118"/>
      <c r="F292" s="118"/>
      <c r="G292" s="118"/>
      <c r="H292" s="118"/>
      <c r="I292" s="118"/>
      <c r="J292" s="118"/>
      <c r="K292" s="118"/>
      <c r="L292" s="118"/>
    </row>
    <row r="293" spans="2:12">
      <c r="B293" s="117"/>
      <c r="C293" s="117"/>
      <c r="D293" s="118"/>
      <c r="E293" s="118"/>
      <c r="F293" s="118"/>
      <c r="G293" s="118"/>
      <c r="H293" s="118"/>
      <c r="I293" s="118"/>
      <c r="J293" s="118"/>
      <c r="K293" s="118"/>
      <c r="L293" s="118"/>
    </row>
    <row r="294" spans="2:12">
      <c r="B294" s="117"/>
      <c r="C294" s="117"/>
      <c r="D294" s="118"/>
      <c r="E294" s="118"/>
      <c r="F294" s="118"/>
      <c r="G294" s="118"/>
      <c r="H294" s="118"/>
      <c r="I294" s="118"/>
      <c r="J294" s="118"/>
      <c r="K294" s="118"/>
      <c r="L294" s="118"/>
    </row>
    <row r="295" spans="2:12">
      <c r="B295" s="117"/>
      <c r="C295" s="117"/>
      <c r="D295" s="118"/>
      <c r="E295" s="118"/>
      <c r="F295" s="118"/>
      <c r="G295" s="118"/>
      <c r="H295" s="118"/>
      <c r="I295" s="118"/>
      <c r="J295" s="118"/>
      <c r="K295" s="118"/>
      <c r="L295" s="118"/>
    </row>
    <row r="296" spans="2:12">
      <c r="B296" s="117"/>
      <c r="C296" s="117"/>
      <c r="D296" s="118"/>
      <c r="E296" s="118"/>
      <c r="F296" s="118"/>
      <c r="G296" s="118"/>
      <c r="H296" s="118"/>
      <c r="I296" s="118"/>
      <c r="J296" s="118"/>
      <c r="K296" s="118"/>
      <c r="L296" s="118"/>
    </row>
    <row r="297" spans="2:12">
      <c r="B297" s="117"/>
      <c r="C297" s="117"/>
      <c r="D297" s="118"/>
      <c r="E297" s="118"/>
      <c r="F297" s="118"/>
      <c r="G297" s="118"/>
      <c r="H297" s="118"/>
      <c r="I297" s="118"/>
      <c r="J297" s="118"/>
      <c r="K297" s="118"/>
      <c r="L297" s="118"/>
    </row>
    <row r="298" spans="2:12">
      <c r="B298" s="117"/>
      <c r="C298" s="117"/>
      <c r="D298" s="118"/>
      <c r="E298" s="118"/>
      <c r="F298" s="118"/>
      <c r="G298" s="118"/>
      <c r="H298" s="118"/>
      <c r="I298" s="118"/>
      <c r="J298" s="118"/>
      <c r="K298" s="118"/>
      <c r="L298" s="118"/>
    </row>
    <row r="299" spans="2:12">
      <c r="B299" s="117"/>
      <c r="C299" s="117"/>
      <c r="D299" s="118"/>
      <c r="E299" s="118"/>
      <c r="F299" s="118"/>
      <c r="G299" s="118"/>
      <c r="H299" s="118"/>
      <c r="I299" s="118"/>
      <c r="J299" s="118"/>
      <c r="K299" s="118"/>
      <c r="L299" s="118"/>
    </row>
    <row r="300" spans="2:12">
      <c r="B300" s="117"/>
      <c r="C300" s="117"/>
      <c r="D300" s="118"/>
      <c r="E300" s="118"/>
      <c r="F300" s="118"/>
      <c r="G300" s="118"/>
      <c r="H300" s="118"/>
      <c r="I300" s="118"/>
      <c r="J300" s="118"/>
      <c r="K300" s="118"/>
      <c r="L300" s="118"/>
    </row>
    <row r="301" spans="2:12">
      <c r="B301" s="117"/>
      <c r="C301" s="117"/>
      <c r="D301" s="118"/>
      <c r="E301" s="118"/>
      <c r="F301" s="118"/>
      <c r="G301" s="118"/>
      <c r="H301" s="118"/>
      <c r="I301" s="118"/>
      <c r="J301" s="118"/>
      <c r="K301" s="118"/>
      <c r="L301" s="118"/>
    </row>
    <row r="302" spans="2:12">
      <c r="B302" s="117"/>
      <c r="C302" s="117"/>
      <c r="D302" s="118"/>
      <c r="E302" s="118"/>
      <c r="F302" s="118"/>
      <c r="G302" s="118"/>
      <c r="H302" s="118"/>
      <c r="I302" s="118"/>
      <c r="J302" s="118"/>
      <c r="K302" s="118"/>
      <c r="L302" s="118"/>
    </row>
    <row r="303" spans="2:12">
      <c r="B303" s="117"/>
      <c r="C303" s="117"/>
      <c r="D303" s="118"/>
      <c r="E303" s="118"/>
      <c r="F303" s="118"/>
      <c r="G303" s="118"/>
      <c r="H303" s="118"/>
      <c r="I303" s="118"/>
      <c r="J303" s="118"/>
      <c r="K303" s="118"/>
      <c r="L303" s="118"/>
    </row>
    <row r="304" spans="2:12">
      <c r="B304" s="117"/>
      <c r="C304" s="117"/>
      <c r="D304" s="118"/>
      <c r="E304" s="118"/>
      <c r="F304" s="118"/>
      <c r="G304" s="118"/>
      <c r="H304" s="118"/>
      <c r="I304" s="118"/>
      <c r="J304" s="118"/>
      <c r="K304" s="118"/>
      <c r="L304" s="118"/>
    </row>
    <row r="305" spans="2:12">
      <c r="B305" s="117"/>
      <c r="C305" s="117"/>
      <c r="D305" s="118"/>
      <c r="E305" s="118"/>
      <c r="F305" s="118"/>
      <c r="G305" s="118"/>
      <c r="H305" s="118"/>
      <c r="I305" s="118"/>
      <c r="J305" s="118"/>
      <c r="K305" s="118"/>
      <c r="L305" s="118"/>
    </row>
    <row r="306" spans="2:12">
      <c r="B306" s="117"/>
      <c r="C306" s="117"/>
      <c r="D306" s="118"/>
      <c r="E306" s="118"/>
      <c r="F306" s="118"/>
      <c r="G306" s="118"/>
      <c r="H306" s="118"/>
      <c r="I306" s="118"/>
      <c r="J306" s="118"/>
      <c r="K306" s="118"/>
      <c r="L306" s="118"/>
    </row>
    <row r="307" spans="2:12">
      <c r="B307" s="117"/>
      <c r="C307" s="117"/>
      <c r="D307" s="118"/>
      <c r="E307" s="118"/>
      <c r="F307" s="118"/>
      <c r="G307" s="118"/>
      <c r="H307" s="118"/>
      <c r="I307" s="118"/>
      <c r="J307" s="118"/>
      <c r="K307" s="118"/>
      <c r="L307" s="118"/>
    </row>
    <row r="308" spans="2:12">
      <c r="B308" s="117"/>
      <c r="C308" s="117"/>
      <c r="D308" s="118"/>
      <c r="E308" s="118"/>
      <c r="F308" s="118"/>
      <c r="G308" s="118"/>
      <c r="H308" s="118"/>
      <c r="I308" s="118"/>
      <c r="J308" s="118"/>
      <c r="K308" s="118"/>
      <c r="L308" s="118"/>
    </row>
    <row r="309" spans="2:12">
      <c r="B309" s="117"/>
      <c r="C309" s="117"/>
      <c r="D309" s="118"/>
      <c r="E309" s="118"/>
      <c r="F309" s="118"/>
      <c r="G309" s="118"/>
      <c r="H309" s="118"/>
      <c r="I309" s="118"/>
      <c r="J309" s="118"/>
      <c r="K309" s="118"/>
      <c r="L309" s="118"/>
    </row>
    <row r="310" spans="2:12">
      <c r="B310" s="117"/>
      <c r="C310" s="117"/>
      <c r="D310" s="118"/>
      <c r="E310" s="118"/>
      <c r="F310" s="118"/>
      <c r="G310" s="118"/>
      <c r="H310" s="118"/>
      <c r="I310" s="118"/>
      <c r="J310" s="118"/>
      <c r="K310" s="118"/>
      <c r="L310" s="118"/>
    </row>
    <row r="311" spans="2:12">
      <c r="B311" s="117"/>
      <c r="C311" s="117"/>
      <c r="D311" s="118"/>
      <c r="E311" s="118"/>
      <c r="F311" s="118"/>
      <c r="G311" s="118"/>
      <c r="H311" s="118"/>
      <c r="I311" s="118"/>
      <c r="J311" s="118"/>
      <c r="K311" s="118"/>
      <c r="L311" s="118"/>
    </row>
    <row r="312" spans="2:12">
      <c r="B312" s="117"/>
      <c r="C312" s="117"/>
      <c r="D312" s="118"/>
      <c r="E312" s="118"/>
      <c r="F312" s="118"/>
      <c r="G312" s="118"/>
      <c r="H312" s="118"/>
      <c r="I312" s="118"/>
      <c r="J312" s="118"/>
      <c r="K312" s="118"/>
      <c r="L312" s="118"/>
    </row>
    <row r="313" spans="2:12">
      <c r="B313" s="117"/>
      <c r="C313" s="117"/>
      <c r="D313" s="118"/>
      <c r="E313" s="118"/>
      <c r="F313" s="118"/>
      <c r="G313" s="118"/>
      <c r="H313" s="118"/>
      <c r="I313" s="118"/>
      <c r="J313" s="118"/>
      <c r="K313" s="118"/>
      <c r="L313" s="118"/>
    </row>
    <row r="314" spans="2:12">
      <c r="B314" s="117"/>
      <c r="C314" s="117"/>
      <c r="D314" s="118"/>
      <c r="E314" s="118"/>
      <c r="F314" s="118"/>
      <c r="G314" s="118"/>
      <c r="H314" s="118"/>
      <c r="I314" s="118"/>
      <c r="J314" s="118"/>
      <c r="K314" s="118"/>
      <c r="L314" s="118"/>
    </row>
    <row r="315" spans="2:12">
      <c r="B315" s="117"/>
      <c r="C315" s="117"/>
      <c r="D315" s="118"/>
      <c r="E315" s="118"/>
      <c r="F315" s="118"/>
      <c r="G315" s="118"/>
      <c r="H315" s="118"/>
      <c r="I315" s="118"/>
      <c r="J315" s="118"/>
      <c r="K315" s="118"/>
      <c r="L315" s="118"/>
    </row>
    <row r="316" spans="2:12">
      <c r="B316" s="117"/>
      <c r="C316" s="117"/>
      <c r="D316" s="118"/>
      <c r="E316" s="118"/>
      <c r="F316" s="118"/>
      <c r="G316" s="118"/>
      <c r="H316" s="118"/>
      <c r="I316" s="118"/>
      <c r="J316" s="118"/>
      <c r="K316" s="118"/>
      <c r="L316" s="118"/>
    </row>
    <row r="317" spans="2:12">
      <c r="B317" s="117"/>
      <c r="C317" s="117"/>
      <c r="D317" s="118"/>
      <c r="E317" s="118"/>
      <c r="F317" s="118"/>
      <c r="G317" s="118"/>
      <c r="H317" s="118"/>
      <c r="I317" s="118"/>
      <c r="J317" s="118"/>
      <c r="K317" s="118"/>
      <c r="L317" s="118"/>
    </row>
    <row r="318" spans="2:12">
      <c r="B318" s="117"/>
      <c r="C318" s="117"/>
      <c r="D318" s="118"/>
      <c r="E318" s="118"/>
      <c r="F318" s="118"/>
      <c r="G318" s="118"/>
      <c r="H318" s="118"/>
      <c r="I318" s="118"/>
      <c r="J318" s="118"/>
      <c r="K318" s="118"/>
      <c r="L318" s="118"/>
    </row>
    <row r="319" spans="2:12">
      <c r="B319" s="117"/>
      <c r="C319" s="117"/>
      <c r="D319" s="118"/>
      <c r="E319" s="118"/>
      <c r="F319" s="118"/>
      <c r="G319" s="118"/>
      <c r="H319" s="118"/>
      <c r="I319" s="118"/>
      <c r="J319" s="118"/>
      <c r="K319" s="118"/>
      <c r="L319" s="118"/>
    </row>
    <row r="320" spans="2:12">
      <c r="B320" s="117"/>
      <c r="C320" s="117"/>
      <c r="D320" s="118"/>
      <c r="E320" s="118"/>
      <c r="F320" s="118"/>
      <c r="G320" s="118"/>
      <c r="H320" s="118"/>
      <c r="I320" s="118"/>
      <c r="J320" s="118"/>
      <c r="K320" s="118"/>
      <c r="L320" s="118"/>
    </row>
    <row r="321" spans="2:12">
      <c r="B321" s="117"/>
      <c r="C321" s="117"/>
      <c r="D321" s="118"/>
      <c r="E321" s="118"/>
      <c r="F321" s="118"/>
      <c r="G321" s="118"/>
      <c r="H321" s="118"/>
      <c r="I321" s="118"/>
      <c r="J321" s="118"/>
      <c r="K321" s="118"/>
      <c r="L321" s="118"/>
    </row>
    <row r="322" spans="2:12">
      <c r="B322" s="117"/>
      <c r="C322" s="117"/>
      <c r="D322" s="118"/>
      <c r="E322" s="118"/>
      <c r="F322" s="118"/>
      <c r="G322" s="118"/>
      <c r="H322" s="118"/>
      <c r="I322" s="118"/>
      <c r="J322" s="118"/>
      <c r="K322" s="118"/>
      <c r="L322" s="118"/>
    </row>
    <row r="323" spans="2:12">
      <c r="B323" s="117"/>
      <c r="C323" s="117"/>
      <c r="D323" s="118"/>
      <c r="E323" s="118"/>
      <c r="F323" s="118"/>
      <c r="G323" s="118"/>
      <c r="H323" s="118"/>
      <c r="I323" s="118"/>
      <c r="J323" s="118"/>
      <c r="K323" s="118"/>
      <c r="L323" s="118"/>
    </row>
    <row r="324" spans="2:12">
      <c r="B324" s="117"/>
      <c r="C324" s="117"/>
      <c r="D324" s="118"/>
      <c r="E324" s="118"/>
      <c r="F324" s="118"/>
      <c r="G324" s="118"/>
      <c r="H324" s="118"/>
      <c r="I324" s="118"/>
      <c r="J324" s="118"/>
      <c r="K324" s="118"/>
      <c r="L324" s="118"/>
    </row>
    <row r="325" spans="2:12">
      <c r="B325" s="117"/>
      <c r="C325" s="117"/>
      <c r="D325" s="118"/>
      <c r="E325" s="118"/>
      <c r="F325" s="118"/>
      <c r="G325" s="118"/>
      <c r="H325" s="118"/>
      <c r="I325" s="118"/>
      <c r="J325" s="118"/>
      <c r="K325" s="118"/>
      <c r="L325" s="118"/>
    </row>
    <row r="326" spans="2:12">
      <c r="B326" s="117"/>
      <c r="C326" s="117"/>
      <c r="D326" s="118"/>
      <c r="E326" s="118"/>
      <c r="F326" s="118"/>
      <c r="G326" s="118"/>
      <c r="H326" s="118"/>
      <c r="I326" s="118"/>
      <c r="J326" s="118"/>
      <c r="K326" s="118"/>
      <c r="L326" s="118"/>
    </row>
    <row r="327" spans="2:12">
      <c r="B327" s="117"/>
      <c r="C327" s="117"/>
      <c r="D327" s="118"/>
      <c r="E327" s="118"/>
      <c r="F327" s="118"/>
      <c r="G327" s="118"/>
      <c r="H327" s="118"/>
      <c r="I327" s="118"/>
      <c r="J327" s="118"/>
      <c r="K327" s="118"/>
      <c r="L327" s="118"/>
    </row>
    <row r="328" spans="2:12">
      <c r="B328" s="117"/>
      <c r="C328" s="117"/>
      <c r="D328" s="118"/>
      <c r="E328" s="118"/>
      <c r="F328" s="118"/>
      <c r="G328" s="118"/>
      <c r="H328" s="118"/>
      <c r="I328" s="118"/>
      <c r="J328" s="118"/>
      <c r="K328" s="118"/>
      <c r="L328" s="118"/>
    </row>
    <row r="329" spans="2:12">
      <c r="B329" s="117"/>
      <c r="C329" s="117"/>
      <c r="D329" s="118"/>
      <c r="E329" s="118"/>
      <c r="F329" s="118"/>
      <c r="G329" s="118"/>
      <c r="H329" s="118"/>
      <c r="I329" s="118"/>
      <c r="J329" s="118"/>
      <c r="K329" s="118"/>
      <c r="L329" s="118"/>
    </row>
    <row r="330" spans="2:12">
      <c r="B330" s="117"/>
      <c r="C330" s="117"/>
      <c r="D330" s="118"/>
      <c r="E330" s="118"/>
      <c r="F330" s="118"/>
      <c r="G330" s="118"/>
      <c r="H330" s="118"/>
      <c r="I330" s="118"/>
      <c r="J330" s="118"/>
      <c r="K330" s="118"/>
      <c r="L330" s="118"/>
    </row>
    <row r="331" spans="2:12">
      <c r="B331" s="117"/>
      <c r="C331" s="117"/>
      <c r="D331" s="118"/>
      <c r="E331" s="118"/>
      <c r="F331" s="118"/>
      <c r="G331" s="118"/>
      <c r="H331" s="118"/>
      <c r="I331" s="118"/>
      <c r="J331" s="118"/>
      <c r="K331" s="118"/>
      <c r="L331" s="118"/>
    </row>
    <row r="332" spans="2:12">
      <c r="B332" s="117"/>
      <c r="C332" s="117"/>
      <c r="D332" s="118"/>
      <c r="E332" s="118"/>
      <c r="F332" s="118"/>
      <c r="G332" s="118"/>
      <c r="H332" s="118"/>
      <c r="I332" s="118"/>
      <c r="J332" s="118"/>
      <c r="K332" s="118"/>
      <c r="L332" s="118"/>
    </row>
    <row r="333" spans="2:12">
      <c r="B333" s="117"/>
      <c r="C333" s="117"/>
      <c r="D333" s="118"/>
      <c r="E333" s="118"/>
      <c r="F333" s="118"/>
      <c r="G333" s="118"/>
      <c r="H333" s="118"/>
      <c r="I333" s="118"/>
      <c r="J333" s="118"/>
      <c r="K333" s="118"/>
      <c r="L333" s="118"/>
    </row>
    <row r="334" spans="2:12">
      <c r="B334" s="117"/>
      <c r="C334" s="117"/>
      <c r="D334" s="118"/>
      <c r="E334" s="118"/>
      <c r="F334" s="118"/>
      <c r="G334" s="118"/>
      <c r="H334" s="118"/>
      <c r="I334" s="118"/>
      <c r="J334" s="118"/>
      <c r="K334" s="118"/>
      <c r="L334" s="118"/>
    </row>
    <row r="335" spans="2:12">
      <c r="B335" s="117"/>
      <c r="C335" s="117"/>
      <c r="D335" s="118"/>
      <c r="E335" s="118"/>
      <c r="F335" s="118"/>
      <c r="G335" s="118"/>
      <c r="H335" s="118"/>
      <c r="I335" s="118"/>
      <c r="J335" s="118"/>
      <c r="K335" s="118"/>
      <c r="L335" s="118"/>
    </row>
    <row r="336" spans="2:12">
      <c r="B336" s="117"/>
      <c r="C336" s="117"/>
      <c r="D336" s="118"/>
      <c r="E336" s="118"/>
      <c r="F336" s="118"/>
      <c r="G336" s="118"/>
      <c r="H336" s="118"/>
      <c r="I336" s="118"/>
      <c r="J336" s="118"/>
      <c r="K336" s="118"/>
      <c r="L336" s="118"/>
    </row>
    <row r="337" spans="2:12">
      <c r="B337" s="117"/>
      <c r="C337" s="117"/>
      <c r="D337" s="118"/>
      <c r="E337" s="118"/>
      <c r="F337" s="118"/>
      <c r="G337" s="118"/>
      <c r="H337" s="118"/>
      <c r="I337" s="118"/>
      <c r="J337" s="118"/>
      <c r="K337" s="118"/>
      <c r="L337" s="118"/>
    </row>
    <row r="338" spans="2:12">
      <c r="B338" s="117"/>
      <c r="C338" s="117"/>
      <c r="D338" s="118"/>
      <c r="E338" s="118"/>
      <c r="F338" s="118"/>
      <c r="G338" s="118"/>
      <c r="H338" s="118"/>
      <c r="I338" s="118"/>
      <c r="J338" s="118"/>
      <c r="K338" s="118"/>
      <c r="L338" s="118"/>
    </row>
    <row r="339" spans="2:12">
      <c r="B339" s="117"/>
      <c r="C339" s="117"/>
      <c r="D339" s="118"/>
      <c r="E339" s="118"/>
      <c r="F339" s="118"/>
      <c r="G339" s="118"/>
      <c r="H339" s="118"/>
      <c r="I339" s="118"/>
      <c r="J339" s="118"/>
      <c r="K339" s="118"/>
      <c r="L339" s="118"/>
    </row>
    <row r="340" spans="2:12">
      <c r="B340" s="117"/>
      <c r="C340" s="117"/>
      <c r="D340" s="118"/>
      <c r="E340" s="118"/>
      <c r="F340" s="118"/>
      <c r="G340" s="118"/>
      <c r="H340" s="118"/>
      <c r="I340" s="118"/>
      <c r="J340" s="118"/>
      <c r="K340" s="118"/>
      <c r="L340" s="118"/>
    </row>
    <row r="341" spans="2:12">
      <c r="B341" s="117"/>
      <c r="C341" s="117"/>
      <c r="D341" s="118"/>
      <c r="E341" s="118"/>
      <c r="F341" s="118"/>
      <c r="G341" s="118"/>
      <c r="H341" s="118"/>
      <c r="I341" s="118"/>
      <c r="J341" s="118"/>
      <c r="K341" s="118"/>
      <c r="L341" s="118"/>
    </row>
    <row r="342" spans="2:12">
      <c r="B342" s="117"/>
      <c r="C342" s="117"/>
      <c r="D342" s="118"/>
      <c r="E342" s="118"/>
      <c r="F342" s="118"/>
      <c r="G342" s="118"/>
      <c r="H342" s="118"/>
      <c r="I342" s="118"/>
      <c r="J342" s="118"/>
      <c r="K342" s="118"/>
      <c r="L342" s="118"/>
    </row>
    <row r="343" spans="2:12">
      <c r="B343" s="117"/>
      <c r="C343" s="117"/>
      <c r="D343" s="118"/>
      <c r="E343" s="118"/>
      <c r="F343" s="118"/>
      <c r="G343" s="118"/>
      <c r="H343" s="118"/>
      <c r="I343" s="118"/>
      <c r="J343" s="118"/>
      <c r="K343" s="118"/>
      <c r="L343" s="118"/>
    </row>
    <row r="344" spans="2:12">
      <c r="B344" s="117"/>
      <c r="C344" s="117"/>
      <c r="D344" s="118"/>
      <c r="E344" s="118"/>
      <c r="F344" s="118"/>
      <c r="G344" s="118"/>
      <c r="H344" s="118"/>
      <c r="I344" s="118"/>
      <c r="J344" s="118"/>
      <c r="K344" s="118"/>
      <c r="L344" s="118"/>
    </row>
    <row r="345" spans="2:12">
      <c r="B345" s="117"/>
      <c r="C345" s="117"/>
      <c r="D345" s="118"/>
      <c r="E345" s="118"/>
      <c r="F345" s="118"/>
      <c r="G345" s="118"/>
      <c r="H345" s="118"/>
      <c r="I345" s="118"/>
      <c r="J345" s="118"/>
      <c r="K345" s="118"/>
      <c r="L345" s="118"/>
    </row>
    <row r="346" spans="2:12">
      <c r="B346" s="117"/>
      <c r="C346" s="117"/>
      <c r="D346" s="118"/>
      <c r="E346" s="118"/>
      <c r="F346" s="118"/>
      <c r="G346" s="118"/>
      <c r="H346" s="118"/>
      <c r="I346" s="118"/>
      <c r="J346" s="118"/>
      <c r="K346" s="118"/>
      <c r="L346" s="118"/>
    </row>
    <row r="347" spans="2:12">
      <c r="B347" s="117"/>
      <c r="C347" s="117"/>
      <c r="D347" s="118"/>
      <c r="E347" s="118"/>
      <c r="F347" s="118"/>
      <c r="G347" s="118"/>
      <c r="H347" s="118"/>
      <c r="I347" s="118"/>
      <c r="J347" s="118"/>
      <c r="K347" s="118"/>
      <c r="L347" s="118"/>
    </row>
    <row r="348" spans="2:12">
      <c r="B348" s="117"/>
      <c r="C348" s="117"/>
      <c r="D348" s="118"/>
      <c r="E348" s="118"/>
      <c r="F348" s="118"/>
      <c r="G348" s="118"/>
      <c r="H348" s="118"/>
      <c r="I348" s="118"/>
      <c r="J348" s="118"/>
      <c r="K348" s="118"/>
      <c r="L348" s="118"/>
    </row>
    <row r="349" spans="2:12">
      <c r="B349" s="117"/>
      <c r="C349" s="117"/>
      <c r="D349" s="118"/>
      <c r="E349" s="118"/>
      <c r="F349" s="118"/>
      <c r="G349" s="118"/>
      <c r="H349" s="118"/>
      <c r="I349" s="118"/>
      <c r="J349" s="118"/>
      <c r="K349" s="118"/>
      <c r="L349" s="118"/>
    </row>
    <row r="350" spans="2:12">
      <c r="B350" s="117"/>
      <c r="C350" s="117"/>
      <c r="D350" s="118"/>
      <c r="E350" s="118"/>
      <c r="F350" s="118"/>
      <c r="G350" s="118"/>
      <c r="H350" s="118"/>
      <c r="I350" s="118"/>
      <c r="J350" s="118"/>
      <c r="K350" s="118"/>
      <c r="L350" s="118"/>
    </row>
    <row r="351" spans="2:12">
      <c r="B351" s="117"/>
      <c r="C351" s="117"/>
      <c r="D351" s="118"/>
      <c r="E351" s="118"/>
      <c r="F351" s="118"/>
      <c r="G351" s="118"/>
      <c r="H351" s="118"/>
      <c r="I351" s="118"/>
      <c r="J351" s="118"/>
      <c r="K351" s="118"/>
      <c r="L351" s="118"/>
    </row>
    <row r="352" spans="2:12">
      <c r="B352" s="117"/>
      <c r="C352" s="117"/>
      <c r="D352" s="118"/>
      <c r="E352" s="118"/>
      <c r="F352" s="118"/>
      <c r="G352" s="118"/>
      <c r="H352" s="118"/>
      <c r="I352" s="118"/>
      <c r="J352" s="118"/>
      <c r="K352" s="118"/>
      <c r="L352" s="118"/>
    </row>
    <row r="353" spans="2:12">
      <c r="B353" s="117"/>
      <c r="C353" s="117"/>
      <c r="D353" s="118"/>
      <c r="E353" s="118"/>
      <c r="F353" s="118"/>
      <c r="G353" s="118"/>
      <c r="H353" s="118"/>
      <c r="I353" s="118"/>
      <c r="J353" s="118"/>
      <c r="K353" s="118"/>
      <c r="L353" s="118"/>
    </row>
    <row r="354" spans="2:12">
      <c r="B354" s="117"/>
      <c r="C354" s="117"/>
      <c r="D354" s="118"/>
      <c r="E354" s="118"/>
      <c r="F354" s="118"/>
      <c r="G354" s="118"/>
      <c r="H354" s="118"/>
      <c r="I354" s="118"/>
      <c r="J354" s="118"/>
      <c r="K354" s="118"/>
      <c r="L354" s="118"/>
    </row>
    <row r="355" spans="2:12">
      <c r="B355" s="117"/>
      <c r="C355" s="117"/>
      <c r="D355" s="118"/>
      <c r="E355" s="118"/>
      <c r="F355" s="118"/>
      <c r="G355" s="118"/>
      <c r="H355" s="118"/>
      <c r="I355" s="118"/>
      <c r="J355" s="118"/>
      <c r="K355" s="118"/>
      <c r="L355" s="118"/>
    </row>
    <row r="356" spans="2:12">
      <c r="B356" s="117"/>
      <c r="C356" s="117"/>
      <c r="D356" s="118"/>
      <c r="E356" s="118"/>
      <c r="F356" s="118"/>
      <c r="G356" s="118"/>
      <c r="H356" s="118"/>
      <c r="I356" s="118"/>
      <c r="J356" s="118"/>
      <c r="K356" s="118"/>
      <c r="L356" s="118"/>
    </row>
    <row r="357" spans="2:12">
      <c r="B357" s="117"/>
      <c r="C357" s="117"/>
      <c r="D357" s="118"/>
      <c r="E357" s="118"/>
      <c r="F357" s="118"/>
      <c r="G357" s="118"/>
      <c r="H357" s="118"/>
      <c r="I357" s="118"/>
      <c r="J357" s="118"/>
      <c r="K357" s="118"/>
      <c r="L357" s="118"/>
    </row>
    <row r="358" spans="2:12">
      <c r="B358" s="117"/>
      <c r="C358" s="117"/>
      <c r="D358" s="118"/>
      <c r="E358" s="118"/>
      <c r="F358" s="118"/>
      <c r="G358" s="118"/>
      <c r="H358" s="118"/>
      <c r="I358" s="118"/>
      <c r="J358" s="118"/>
      <c r="K358" s="118"/>
      <c r="L358" s="118"/>
    </row>
    <row r="359" spans="2:12">
      <c r="B359" s="117"/>
      <c r="C359" s="117"/>
      <c r="D359" s="118"/>
      <c r="E359" s="118"/>
      <c r="F359" s="118"/>
      <c r="G359" s="118"/>
      <c r="H359" s="118"/>
      <c r="I359" s="118"/>
      <c r="J359" s="118"/>
      <c r="K359" s="118"/>
      <c r="L359" s="118"/>
    </row>
    <row r="360" spans="2:12">
      <c r="B360" s="117"/>
      <c r="C360" s="117"/>
      <c r="D360" s="118"/>
      <c r="E360" s="118"/>
      <c r="F360" s="118"/>
      <c r="G360" s="118"/>
      <c r="H360" s="118"/>
      <c r="I360" s="118"/>
      <c r="J360" s="118"/>
      <c r="K360" s="118"/>
      <c r="L360" s="118"/>
    </row>
    <row r="361" spans="2:12">
      <c r="B361" s="117"/>
      <c r="C361" s="117"/>
      <c r="D361" s="118"/>
      <c r="E361" s="118"/>
      <c r="F361" s="118"/>
      <c r="G361" s="118"/>
      <c r="H361" s="118"/>
      <c r="I361" s="118"/>
      <c r="J361" s="118"/>
      <c r="K361" s="118"/>
      <c r="L361" s="118"/>
    </row>
    <row r="362" spans="2:12">
      <c r="B362" s="117"/>
      <c r="C362" s="117"/>
      <c r="D362" s="118"/>
      <c r="E362" s="118"/>
      <c r="F362" s="118"/>
      <c r="G362" s="118"/>
      <c r="H362" s="118"/>
      <c r="I362" s="118"/>
      <c r="J362" s="118"/>
      <c r="K362" s="118"/>
      <c r="L362" s="118"/>
    </row>
    <row r="363" spans="2:12">
      <c r="B363" s="117"/>
      <c r="C363" s="117"/>
      <c r="D363" s="118"/>
      <c r="E363" s="118"/>
      <c r="F363" s="118"/>
      <c r="G363" s="118"/>
      <c r="H363" s="118"/>
      <c r="I363" s="118"/>
      <c r="J363" s="118"/>
      <c r="K363" s="118"/>
      <c r="L363" s="118"/>
    </row>
    <row r="364" spans="2:12">
      <c r="B364" s="117"/>
      <c r="C364" s="117"/>
      <c r="D364" s="118"/>
      <c r="E364" s="118"/>
      <c r="F364" s="118"/>
      <c r="G364" s="118"/>
      <c r="H364" s="118"/>
      <c r="I364" s="118"/>
      <c r="J364" s="118"/>
      <c r="K364" s="118"/>
      <c r="L364" s="118"/>
    </row>
    <row r="365" spans="2:12">
      <c r="B365" s="117"/>
      <c r="C365" s="117"/>
      <c r="D365" s="118"/>
      <c r="E365" s="118"/>
      <c r="F365" s="118"/>
      <c r="G365" s="118"/>
      <c r="H365" s="118"/>
      <c r="I365" s="118"/>
      <c r="J365" s="118"/>
      <c r="K365" s="118"/>
      <c r="L365" s="118"/>
    </row>
    <row r="366" spans="2:12">
      <c r="B366" s="117"/>
      <c r="C366" s="117"/>
      <c r="D366" s="118"/>
      <c r="E366" s="118"/>
      <c r="F366" s="118"/>
      <c r="G366" s="118"/>
      <c r="H366" s="118"/>
      <c r="I366" s="118"/>
      <c r="J366" s="118"/>
      <c r="K366" s="118"/>
      <c r="L366" s="118"/>
    </row>
    <row r="367" spans="2:12">
      <c r="B367" s="117"/>
      <c r="C367" s="117"/>
      <c r="D367" s="118"/>
      <c r="E367" s="118"/>
      <c r="F367" s="118"/>
      <c r="G367" s="118"/>
      <c r="H367" s="118"/>
      <c r="I367" s="118"/>
      <c r="J367" s="118"/>
      <c r="K367" s="118"/>
      <c r="L367" s="118"/>
    </row>
    <row r="368" spans="2:12">
      <c r="B368" s="117"/>
      <c r="C368" s="117"/>
      <c r="D368" s="118"/>
      <c r="E368" s="118"/>
      <c r="F368" s="118"/>
      <c r="G368" s="118"/>
      <c r="H368" s="118"/>
      <c r="I368" s="118"/>
      <c r="J368" s="118"/>
      <c r="K368" s="118"/>
      <c r="L368" s="118"/>
    </row>
    <row r="369" spans="2:12">
      <c r="B369" s="117"/>
      <c r="C369" s="117"/>
      <c r="D369" s="118"/>
      <c r="E369" s="118"/>
      <c r="F369" s="118"/>
      <c r="G369" s="118"/>
      <c r="H369" s="118"/>
      <c r="I369" s="118"/>
      <c r="J369" s="118"/>
      <c r="K369" s="118"/>
      <c r="L369" s="118"/>
    </row>
    <row r="370" spans="2:12">
      <c r="B370" s="117"/>
      <c r="C370" s="117"/>
      <c r="D370" s="118"/>
      <c r="E370" s="118"/>
      <c r="F370" s="118"/>
      <c r="G370" s="118"/>
      <c r="H370" s="118"/>
      <c r="I370" s="118"/>
      <c r="J370" s="118"/>
      <c r="K370" s="118"/>
      <c r="L370" s="118"/>
    </row>
    <row r="371" spans="2:12">
      <c r="B371" s="117"/>
      <c r="C371" s="117"/>
      <c r="D371" s="118"/>
      <c r="E371" s="118"/>
      <c r="F371" s="118"/>
      <c r="G371" s="118"/>
      <c r="H371" s="118"/>
      <c r="I371" s="118"/>
      <c r="J371" s="118"/>
      <c r="K371" s="118"/>
      <c r="L371" s="118"/>
    </row>
    <row r="372" spans="2:12">
      <c r="B372" s="117"/>
      <c r="C372" s="117"/>
      <c r="D372" s="118"/>
      <c r="E372" s="118"/>
      <c r="F372" s="118"/>
      <c r="G372" s="118"/>
      <c r="H372" s="118"/>
      <c r="I372" s="118"/>
      <c r="J372" s="118"/>
      <c r="K372" s="118"/>
      <c r="L372" s="118"/>
    </row>
    <row r="373" spans="2:12">
      <c r="B373" s="117"/>
      <c r="C373" s="117"/>
      <c r="D373" s="118"/>
      <c r="E373" s="118"/>
      <c r="F373" s="118"/>
      <c r="G373" s="118"/>
      <c r="H373" s="118"/>
      <c r="I373" s="118"/>
      <c r="J373" s="118"/>
      <c r="K373" s="118"/>
      <c r="L373" s="118"/>
    </row>
    <row r="374" spans="2:12">
      <c r="B374" s="117"/>
      <c r="C374" s="117"/>
      <c r="D374" s="118"/>
      <c r="E374" s="118"/>
      <c r="F374" s="118"/>
      <c r="G374" s="118"/>
      <c r="H374" s="118"/>
      <c r="I374" s="118"/>
      <c r="J374" s="118"/>
      <c r="K374" s="118"/>
      <c r="L374" s="118"/>
    </row>
    <row r="375" spans="2:12">
      <c r="B375" s="117"/>
      <c r="C375" s="117"/>
      <c r="D375" s="118"/>
      <c r="E375" s="118"/>
      <c r="F375" s="118"/>
      <c r="G375" s="118"/>
      <c r="H375" s="118"/>
      <c r="I375" s="118"/>
      <c r="J375" s="118"/>
      <c r="K375" s="118"/>
      <c r="L375" s="118"/>
    </row>
    <row r="376" spans="2:12">
      <c r="B376" s="117"/>
      <c r="C376" s="117"/>
      <c r="D376" s="118"/>
      <c r="E376" s="118"/>
      <c r="F376" s="118"/>
      <c r="G376" s="118"/>
      <c r="H376" s="118"/>
      <c r="I376" s="118"/>
      <c r="J376" s="118"/>
      <c r="K376" s="118"/>
      <c r="L376" s="118"/>
    </row>
    <row r="377" spans="2:12">
      <c r="B377" s="117"/>
      <c r="C377" s="117"/>
      <c r="D377" s="118"/>
      <c r="E377" s="118"/>
      <c r="F377" s="118"/>
      <c r="G377" s="118"/>
      <c r="H377" s="118"/>
      <c r="I377" s="118"/>
      <c r="J377" s="118"/>
      <c r="K377" s="118"/>
      <c r="L377" s="118"/>
    </row>
    <row r="378" spans="2:12">
      <c r="B378" s="117"/>
      <c r="C378" s="117"/>
      <c r="D378" s="118"/>
      <c r="E378" s="118"/>
      <c r="F378" s="118"/>
      <c r="G378" s="118"/>
      <c r="H378" s="118"/>
      <c r="I378" s="118"/>
      <c r="J378" s="118"/>
      <c r="K378" s="118"/>
      <c r="L378" s="118"/>
    </row>
    <row r="379" spans="2:12">
      <c r="B379" s="117"/>
      <c r="C379" s="117"/>
      <c r="D379" s="118"/>
      <c r="E379" s="118"/>
      <c r="F379" s="118"/>
      <c r="G379" s="118"/>
      <c r="H379" s="118"/>
      <c r="I379" s="118"/>
      <c r="J379" s="118"/>
      <c r="K379" s="118"/>
      <c r="L379" s="118"/>
    </row>
    <row r="380" spans="2:12">
      <c r="B380" s="117"/>
      <c r="C380" s="117"/>
      <c r="D380" s="118"/>
      <c r="E380" s="118"/>
      <c r="F380" s="118"/>
      <c r="G380" s="118"/>
      <c r="H380" s="118"/>
      <c r="I380" s="118"/>
      <c r="J380" s="118"/>
      <c r="K380" s="118"/>
      <c r="L380" s="118"/>
    </row>
    <row r="381" spans="2:12">
      <c r="B381" s="117"/>
      <c r="C381" s="117"/>
      <c r="D381" s="118"/>
      <c r="E381" s="118"/>
      <c r="F381" s="118"/>
      <c r="G381" s="118"/>
      <c r="H381" s="118"/>
      <c r="I381" s="118"/>
      <c r="J381" s="118"/>
      <c r="K381" s="118"/>
      <c r="L381" s="118"/>
    </row>
    <row r="382" spans="2:12">
      <c r="B382" s="117"/>
      <c r="C382" s="117"/>
      <c r="D382" s="118"/>
      <c r="E382" s="118"/>
      <c r="F382" s="118"/>
      <c r="G382" s="118"/>
      <c r="H382" s="118"/>
      <c r="I382" s="118"/>
      <c r="J382" s="118"/>
      <c r="K382" s="118"/>
      <c r="L382" s="118"/>
    </row>
    <row r="383" spans="2:12">
      <c r="B383" s="117"/>
      <c r="C383" s="117"/>
      <c r="D383" s="118"/>
      <c r="E383" s="118"/>
      <c r="F383" s="118"/>
      <c r="G383" s="118"/>
      <c r="H383" s="118"/>
      <c r="I383" s="118"/>
      <c r="J383" s="118"/>
      <c r="K383" s="118"/>
      <c r="L383" s="118"/>
    </row>
    <row r="384" spans="2:12">
      <c r="B384" s="117"/>
      <c r="C384" s="117"/>
      <c r="D384" s="118"/>
      <c r="E384" s="118"/>
      <c r="F384" s="118"/>
      <c r="G384" s="118"/>
      <c r="H384" s="118"/>
      <c r="I384" s="118"/>
      <c r="J384" s="118"/>
      <c r="K384" s="118"/>
      <c r="L384" s="118"/>
    </row>
    <row r="385" spans="2:12">
      <c r="B385" s="117"/>
      <c r="C385" s="117"/>
      <c r="D385" s="118"/>
      <c r="E385" s="118"/>
      <c r="F385" s="118"/>
      <c r="G385" s="118"/>
      <c r="H385" s="118"/>
      <c r="I385" s="118"/>
      <c r="J385" s="118"/>
      <c r="K385" s="118"/>
      <c r="L385" s="118"/>
    </row>
    <row r="386" spans="2:12">
      <c r="B386" s="117"/>
      <c r="C386" s="117"/>
      <c r="D386" s="118"/>
      <c r="E386" s="118"/>
      <c r="F386" s="118"/>
      <c r="G386" s="118"/>
      <c r="H386" s="118"/>
      <c r="I386" s="118"/>
      <c r="J386" s="118"/>
      <c r="K386" s="118"/>
      <c r="L386" s="118"/>
    </row>
    <row r="387" spans="2:12">
      <c r="B387" s="117"/>
      <c r="C387" s="117"/>
      <c r="D387" s="118"/>
      <c r="E387" s="118"/>
      <c r="F387" s="118"/>
      <c r="G387" s="118"/>
      <c r="H387" s="118"/>
      <c r="I387" s="118"/>
      <c r="J387" s="118"/>
      <c r="K387" s="118"/>
      <c r="L387" s="118"/>
    </row>
    <row r="388" spans="2:12">
      <c r="B388" s="117"/>
      <c r="C388" s="117"/>
      <c r="D388" s="118"/>
      <c r="E388" s="118"/>
      <c r="F388" s="118"/>
      <c r="G388" s="118"/>
      <c r="H388" s="118"/>
      <c r="I388" s="118"/>
      <c r="J388" s="118"/>
      <c r="K388" s="118"/>
      <c r="L388" s="118"/>
    </row>
    <row r="389" spans="2:12">
      <c r="B389" s="117"/>
      <c r="C389" s="117"/>
      <c r="D389" s="118"/>
      <c r="E389" s="118"/>
      <c r="F389" s="118"/>
      <c r="G389" s="118"/>
      <c r="H389" s="118"/>
      <c r="I389" s="118"/>
      <c r="J389" s="118"/>
      <c r="K389" s="118"/>
      <c r="L389" s="118"/>
    </row>
    <row r="390" spans="2:12">
      <c r="B390" s="117"/>
      <c r="C390" s="117"/>
      <c r="D390" s="118"/>
      <c r="E390" s="118"/>
      <c r="F390" s="118"/>
      <c r="G390" s="118"/>
      <c r="H390" s="118"/>
      <c r="I390" s="118"/>
      <c r="J390" s="118"/>
      <c r="K390" s="118"/>
      <c r="L390" s="118"/>
    </row>
    <row r="391" spans="2:12">
      <c r="B391" s="117"/>
      <c r="C391" s="117"/>
      <c r="D391" s="118"/>
      <c r="E391" s="118"/>
      <c r="F391" s="118"/>
      <c r="G391" s="118"/>
      <c r="H391" s="118"/>
      <c r="I391" s="118"/>
      <c r="J391" s="118"/>
      <c r="K391" s="118"/>
      <c r="L391" s="118"/>
    </row>
    <row r="392" spans="2:12">
      <c r="B392" s="117"/>
      <c r="C392" s="117"/>
      <c r="D392" s="118"/>
      <c r="E392" s="118"/>
      <c r="F392" s="118"/>
      <c r="G392" s="118"/>
      <c r="H392" s="118"/>
      <c r="I392" s="118"/>
      <c r="J392" s="118"/>
      <c r="K392" s="118"/>
      <c r="L392" s="118"/>
    </row>
    <row r="393" spans="2:12">
      <c r="B393" s="117"/>
      <c r="C393" s="117"/>
      <c r="D393" s="118"/>
      <c r="E393" s="118"/>
      <c r="F393" s="118"/>
      <c r="G393" s="118"/>
      <c r="H393" s="118"/>
      <c r="I393" s="118"/>
      <c r="J393" s="118"/>
      <c r="K393" s="118"/>
      <c r="L393" s="118"/>
    </row>
    <row r="394" spans="2:12">
      <c r="B394" s="117"/>
      <c r="C394" s="117"/>
      <c r="D394" s="118"/>
      <c r="E394" s="118"/>
      <c r="F394" s="118"/>
      <c r="G394" s="118"/>
      <c r="H394" s="118"/>
      <c r="I394" s="118"/>
      <c r="J394" s="118"/>
      <c r="K394" s="118"/>
      <c r="L394" s="118"/>
    </row>
    <row r="395" spans="2:12">
      <c r="B395" s="117"/>
      <c r="C395" s="117"/>
      <c r="D395" s="118"/>
      <c r="E395" s="118"/>
      <c r="F395" s="118"/>
      <c r="G395" s="118"/>
      <c r="H395" s="118"/>
      <c r="I395" s="118"/>
      <c r="J395" s="118"/>
      <c r="K395" s="118"/>
      <c r="L395" s="118"/>
    </row>
    <row r="396" spans="2:12">
      <c r="B396" s="117"/>
      <c r="C396" s="117"/>
      <c r="D396" s="118"/>
      <c r="E396" s="118"/>
      <c r="F396" s="118"/>
      <c r="G396" s="118"/>
      <c r="H396" s="118"/>
      <c r="I396" s="118"/>
      <c r="J396" s="118"/>
      <c r="K396" s="118"/>
      <c r="L396" s="118"/>
    </row>
    <row r="397" spans="2:12">
      <c r="B397" s="117"/>
      <c r="C397" s="117"/>
      <c r="D397" s="118"/>
      <c r="E397" s="118"/>
      <c r="F397" s="118"/>
      <c r="G397" s="118"/>
      <c r="H397" s="118"/>
      <c r="I397" s="118"/>
      <c r="J397" s="118"/>
      <c r="K397" s="118"/>
      <c r="L397" s="118"/>
    </row>
    <row r="398" spans="2:12">
      <c r="B398" s="117"/>
      <c r="C398" s="117"/>
      <c r="D398" s="118"/>
      <c r="E398" s="118"/>
      <c r="F398" s="118"/>
      <c r="G398" s="118"/>
      <c r="H398" s="118"/>
      <c r="I398" s="118"/>
      <c r="J398" s="118"/>
      <c r="K398" s="118"/>
      <c r="L398" s="118"/>
    </row>
    <row r="399" spans="2:12">
      <c r="B399" s="117"/>
      <c r="C399" s="117"/>
      <c r="D399" s="118"/>
      <c r="E399" s="118"/>
      <c r="F399" s="118"/>
      <c r="G399" s="118"/>
      <c r="H399" s="118"/>
      <c r="I399" s="118"/>
      <c r="J399" s="118"/>
      <c r="K399" s="118"/>
      <c r="L399" s="118"/>
    </row>
    <row r="400" spans="2:12">
      <c r="B400" s="117"/>
      <c r="C400" s="117"/>
      <c r="D400" s="118"/>
      <c r="E400" s="118"/>
      <c r="F400" s="118"/>
      <c r="G400" s="118"/>
      <c r="H400" s="118"/>
      <c r="I400" s="118"/>
      <c r="J400" s="118"/>
      <c r="K400" s="118"/>
      <c r="L400" s="118"/>
    </row>
    <row r="401" spans="2:12">
      <c r="B401" s="117"/>
      <c r="C401" s="117"/>
      <c r="D401" s="118"/>
      <c r="E401" s="118"/>
      <c r="F401" s="118"/>
      <c r="G401" s="118"/>
      <c r="H401" s="118"/>
      <c r="I401" s="118"/>
      <c r="J401" s="118"/>
      <c r="K401" s="118"/>
      <c r="L401" s="118"/>
    </row>
    <row r="402" spans="2:12">
      <c r="B402" s="117"/>
      <c r="C402" s="117"/>
      <c r="D402" s="118"/>
      <c r="E402" s="118"/>
      <c r="F402" s="118"/>
      <c r="G402" s="118"/>
      <c r="H402" s="118"/>
      <c r="I402" s="118"/>
      <c r="J402" s="118"/>
      <c r="K402" s="118"/>
      <c r="L402" s="118"/>
    </row>
    <row r="403" spans="2:12">
      <c r="B403" s="117"/>
      <c r="C403" s="117"/>
      <c r="D403" s="118"/>
      <c r="E403" s="118"/>
      <c r="F403" s="118"/>
      <c r="G403" s="118"/>
      <c r="H403" s="118"/>
      <c r="I403" s="118"/>
      <c r="J403" s="118"/>
      <c r="K403" s="118"/>
      <c r="L403" s="118"/>
    </row>
    <row r="404" spans="2:12">
      <c r="B404" s="117"/>
      <c r="C404" s="117"/>
      <c r="D404" s="118"/>
      <c r="E404" s="118"/>
      <c r="F404" s="118"/>
      <c r="G404" s="118"/>
      <c r="H404" s="118"/>
      <c r="I404" s="118"/>
      <c r="J404" s="118"/>
      <c r="K404" s="118"/>
      <c r="L404" s="118"/>
    </row>
    <row r="405" spans="2:12">
      <c r="B405" s="117"/>
      <c r="C405" s="117"/>
      <c r="D405" s="118"/>
      <c r="E405" s="118"/>
      <c r="F405" s="118"/>
      <c r="G405" s="118"/>
      <c r="H405" s="118"/>
      <c r="I405" s="118"/>
      <c r="J405" s="118"/>
      <c r="K405" s="118"/>
      <c r="L405" s="118"/>
    </row>
    <row r="406" spans="2:12">
      <c r="B406" s="117"/>
      <c r="C406" s="117"/>
      <c r="D406" s="118"/>
      <c r="E406" s="118"/>
      <c r="F406" s="118"/>
      <c r="G406" s="118"/>
      <c r="H406" s="118"/>
      <c r="I406" s="118"/>
      <c r="J406" s="118"/>
      <c r="K406" s="118"/>
      <c r="L406" s="118"/>
    </row>
    <row r="407" spans="2:12">
      <c r="B407" s="117"/>
      <c r="C407" s="117"/>
      <c r="D407" s="118"/>
      <c r="E407" s="118"/>
      <c r="F407" s="118"/>
      <c r="G407" s="118"/>
      <c r="H407" s="118"/>
      <c r="I407" s="118"/>
      <c r="J407" s="118"/>
      <c r="K407" s="118"/>
      <c r="L407" s="118"/>
    </row>
    <row r="408" spans="2:12">
      <c r="B408" s="117"/>
      <c r="C408" s="117"/>
      <c r="D408" s="118"/>
      <c r="E408" s="118"/>
      <c r="F408" s="118"/>
      <c r="G408" s="118"/>
      <c r="H408" s="118"/>
      <c r="I408" s="118"/>
      <c r="J408" s="118"/>
      <c r="K408" s="118"/>
      <c r="L408" s="118"/>
    </row>
    <row r="409" spans="2:12">
      <c r="B409" s="117"/>
      <c r="C409" s="117"/>
      <c r="D409" s="118"/>
      <c r="E409" s="118"/>
      <c r="F409" s="118"/>
      <c r="G409" s="118"/>
      <c r="H409" s="118"/>
      <c r="I409" s="118"/>
      <c r="J409" s="118"/>
      <c r="K409" s="118"/>
      <c r="L409" s="118"/>
    </row>
    <row r="410" spans="2:12">
      <c r="B410" s="117"/>
      <c r="C410" s="117"/>
      <c r="D410" s="118"/>
      <c r="E410" s="118"/>
      <c r="F410" s="118"/>
      <c r="G410" s="118"/>
      <c r="H410" s="118"/>
      <c r="I410" s="118"/>
      <c r="J410" s="118"/>
      <c r="K410" s="118"/>
      <c r="L410" s="118"/>
    </row>
    <row r="411" spans="2:12">
      <c r="B411" s="117"/>
      <c r="C411" s="117"/>
      <c r="D411" s="118"/>
      <c r="E411" s="118"/>
      <c r="F411" s="118"/>
      <c r="G411" s="118"/>
      <c r="H411" s="118"/>
      <c r="I411" s="118"/>
      <c r="J411" s="118"/>
      <c r="K411" s="118"/>
      <c r="L411" s="118"/>
    </row>
    <row r="412" spans="2:12">
      <c r="B412" s="117"/>
      <c r="C412" s="117"/>
      <c r="D412" s="118"/>
      <c r="E412" s="118"/>
      <c r="F412" s="118"/>
      <c r="G412" s="118"/>
      <c r="H412" s="118"/>
      <c r="I412" s="118"/>
      <c r="J412" s="118"/>
      <c r="K412" s="118"/>
      <c r="L412" s="118"/>
    </row>
    <row r="413" spans="2:12">
      <c r="B413" s="117"/>
      <c r="C413" s="117"/>
      <c r="D413" s="118"/>
      <c r="E413" s="118"/>
      <c r="F413" s="118"/>
      <c r="G413" s="118"/>
      <c r="H413" s="118"/>
      <c r="I413" s="118"/>
      <c r="J413" s="118"/>
      <c r="K413" s="118"/>
      <c r="L413" s="118"/>
    </row>
    <row r="414" spans="2:12">
      <c r="B414" s="117"/>
      <c r="C414" s="117"/>
      <c r="D414" s="118"/>
      <c r="E414" s="118"/>
      <c r="F414" s="118"/>
      <c r="G414" s="118"/>
      <c r="H414" s="118"/>
      <c r="I414" s="118"/>
      <c r="J414" s="118"/>
      <c r="K414" s="118"/>
      <c r="L414" s="118"/>
    </row>
    <row r="415" spans="2:12">
      <c r="B415" s="117"/>
      <c r="C415" s="117"/>
      <c r="D415" s="118"/>
      <c r="E415" s="118"/>
      <c r="F415" s="118"/>
      <c r="G415" s="118"/>
      <c r="H415" s="118"/>
      <c r="I415" s="118"/>
      <c r="J415" s="118"/>
      <c r="K415" s="118"/>
      <c r="L415" s="118"/>
    </row>
    <row r="416" spans="2:12">
      <c r="B416" s="117"/>
      <c r="C416" s="117"/>
      <c r="D416" s="118"/>
      <c r="E416" s="118"/>
      <c r="F416" s="118"/>
      <c r="G416" s="118"/>
      <c r="H416" s="118"/>
      <c r="I416" s="118"/>
      <c r="J416" s="118"/>
      <c r="K416" s="118"/>
      <c r="L416" s="118"/>
    </row>
    <row r="417" spans="2:12">
      <c r="B417" s="117"/>
      <c r="C417" s="117"/>
      <c r="D417" s="118"/>
      <c r="E417" s="118"/>
      <c r="F417" s="118"/>
      <c r="G417" s="118"/>
      <c r="H417" s="118"/>
      <c r="I417" s="118"/>
      <c r="J417" s="118"/>
      <c r="K417" s="118"/>
      <c r="L417" s="118"/>
    </row>
    <row r="418" spans="2:12">
      <c r="B418" s="117"/>
      <c r="C418" s="117"/>
      <c r="D418" s="118"/>
      <c r="E418" s="118"/>
      <c r="F418" s="118"/>
      <c r="G418" s="118"/>
      <c r="H418" s="118"/>
      <c r="I418" s="118"/>
      <c r="J418" s="118"/>
      <c r="K418" s="118"/>
      <c r="L418" s="118"/>
    </row>
    <row r="419" spans="2:12">
      <c r="B419" s="117"/>
      <c r="C419" s="117"/>
      <c r="D419" s="118"/>
      <c r="E419" s="118"/>
      <c r="F419" s="118"/>
      <c r="G419" s="118"/>
      <c r="H419" s="118"/>
      <c r="I419" s="118"/>
      <c r="J419" s="118"/>
      <c r="K419" s="118"/>
      <c r="L419" s="118"/>
    </row>
    <row r="420" spans="2:12">
      <c r="B420" s="117"/>
      <c r="C420" s="117"/>
      <c r="D420" s="118"/>
      <c r="E420" s="118"/>
      <c r="F420" s="118"/>
      <c r="G420" s="118"/>
      <c r="H420" s="118"/>
      <c r="I420" s="118"/>
      <c r="J420" s="118"/>
      <c r="K420" s="118"/>
      <c r="L420" s="118"/>
    </row>
    <row r="421" spans="2:12">
      <c r="B421" s="117"/>
      <c r="C421" s="117"/>
      <c r="D421" s="118"/>
      <c r="E421" s="118"/>
      <c r="F421" s="118"/>
      <c r="G421" s="118"/>
      <c r="H421" s="118"/>
      <c r="I421" s="118"/>
      <c r="J421" s="118"/>
      <c r="K421" s="118"/>
      <c r="L421" s="118"/>
    </row>
    <row r="422" spans="2:12">
      <c r="B422" s="117"/>
      <c r="C422" s="117"/>
      <c r="D422" s="118"/>
      <c r="E422" s="118"/>
      <c r="F422" s="118"/>
      <c r="G422" s="118"/>
      <c r="H422" s="118"/>
      <c r="I422" s="118"/>
      <c r="J422" s="118"/>
      <c r="K422" s="118"/>
      <c r="L422" s="118"/>
    </row>
    <row r="423" spans="2:12">
      <c r="B423" s="117"/>
      <c r="C423" s="117"/>
      <c r="D423" s="118"/>
      <c r="E423" s="118"/>
      <c r="F423" s="118"/>
      <c r="G423" s="118"/>
      <c r="H423" s="118"/>
      <c r="I423" s="118"/>
      <c r="J423" s="118"/>
      <c r="K423" s="118"/>
      <c r="L423" s="118"/>
    </row>
    <row r="424" spans="2:12">
      <c r="B424" s="117"/>
      <c r="C424" s="117"/>
      <c r="D424" s="118"/>
      <c r="E424" s="118"/>
      <c r="F424" s="118"/>
      <c r="G424" s="118"/>
      <c r="H424" s="118"/>
      <c r="I424" s="118"/>
      <c r="J424" s="118"/>
      <c r="K424" s="118"/>
      <c r="L424" s="118"/>
    </row>
    <row r="425" spans="2:12">
      <c r="B425" s="117"/>
      <c r="C425" s="117"/>
      <c r="D425" s="118"/>
      <c r="E425" s="118"/>
      <c r="F425" s="118"/>
      <c r="G425" s="118"/>
      <c r="H425" s="118"/>
      <c r="I425" s="118"/>
      <c r="J425" s="118"/>
      <c r="K425" s="118"/>
      <c r="L425" s="118"/>
    </row>
    <row r="426" spans="2:12">
      <c r="B426" s="117"/>
      <c r="C426" s="117"/>
      <c r="D426" s="118"/>
      <c r="E426" s="118"/>
      <c r="F426" s="118"/>
      <c r="G426" s="118"/>
      <c r="H426" s="118"/>
      <c r="I426" s="118"/>
      <c r="J426" s="118"/>
      <c r="K426" s="118"/>
      <c r="L426" s="118"/>
    </row>
    <row r="427" spans="2:12">
      <c r="B427" s="117"/>
      <c r="C427" s="117"/>
      <c r="D427" s="118"/>
      <c r="E427" s="118"/>
      <c r="F427" s="118"/>
      <c r="G427" s="118"/>
      <c r="H427" s="118"/>
      <c r="I427" s="118"/>
      <c r="J427" s="118"/>
      <c r="K427" s="118"/>
      <c r="L427" s="118"/>
    </row>
    <row r="428" spans="2:12">
      <c r="B428" s="117"/>
      <c r="C428" s="117"/>
      <c r="D428" s="118"/>
      <c r="E428" s="118"/>
      <c r="F428" s="118"/>
      <c r="G428" s="118"/>
      <c r="H428" s="118"/>
      <c r="I428" s="118"/>
      <c r="J428" s="118"/>
      <c r="K428" s="118"/>
      <c r="L428" s="118"/>
    </row>
    <row r="429" spans="2:12">
      <c r="B429" s="117"/>
      <c r="C429" s="117"/>
      <c r="D429" s="118"/>
      <c r="E429" s="118"/>
      <c r="F429" s="118"/>
      <c r="G429" s="118"/>
      <c r="H429" s="118"/>
      <c r="I429" s="118"/>
      <c r="J429" s="118"/>
      <c r="K429" s="118"/>
      <c r="L429" s="118"/>
    </row>
    <row r="430" spans="2:12">
      <c r="B430" s="117"/>
      <c r="C430" s="117"/>
      <c r="D430" s="118"/>
      <c r="E430" s="118"/>
      <c r="F430" s="118"/>
      <c r="G430" s="118"/>
      <c r="H430" s="118"/>
      <c r="I430" s="118"/>
      <c r="J430" s="118"/>
      <c r="K430" s="118"/>
      <c r="L430" s="118"/>
    </row>
    <row r="431" spans="2:12">
      <c r="B431" s="117"/>
      <c r="C431" s="117"/>
      <c r="D431" s="118"/>
      <c r="E431" s="118"/>
      <c r="F431" s="118"/>
      <c r="G431" s="118"/>
      <c r="H431" s="118"/>
      <c r="I431" s="118"/>
      <c r="J431" s="118"/>
      <c r="K431" s="118"/>
      <c r="L431" s="118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24 B26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a46656d4-8850-49b3-aebd-68bd05f7f43d"/>
    <ds:schemaRef ds:uri="http://schemas.microsoft.com/sharepoint/v3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2023-05-24T05:35:14Z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